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A635942\Documents\"/>
    </mc:Choice>
  </mc:AlternateContent>
  <xr:revisionPtr revIDLastSave="0" documentId="8_{6B2EA8A4-2237-4FD8-9D0B-26610EC8A760}" xr6:coauthVersionLast="44" xr6:coauthVersionMax="44" xr10:uidLastSave="{00000000-0000-0000-0000-000000000000}"/>
  <bookViews>
    <workbookView xWindow="-108" yWindow="-108" windowWidth="23256" windowHeight="12576" tabRatio="519" xr2:uid="{00000000-000D-0000-FFFF-FFFF00000000}"/>
  </bookViews>
  <sheets>
    <sheet name="Gesamt" sheetId="1" r:id="rId1"/>
    <sheet name="Fahrer" sheetId="2" r:id="rId2"/>
    <sheet name="Rennen 8" sheetId="8" r:id="rId3"/>
    <sheet name="Rennen 7" sheetId="7" r:id="rId4"/>
    <sheet name="Rennen 6" sheetId="6" r:id="rId5"/>
    <sheet name="Rennen 5" sheetId="5" r:id="rId6"/>
    <sheet name="Rennen 4" sheetId="4" r:id="rId7"/>
    <sheet name="Rennen 3" sheetId="3" r:id="rId8"/>
    <sheet name="Rennen 2" sheetId="10" r:id="rId9"/>
    <sheet name="Rennen 1" sheetId="9" r:id="rId10"/>
  </sheets>
  <definedNames>
    <definedName name="_xlnm._FilterDatabase" localSheetId="3" hidden="1">'Rennen 7'!$B$64:$AE$70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0" i="9" l="1"/>
  <c r="B68" i="9"/>
  <c r="B71" i="9"/>
  <c r="B72" i="9"/>
  <c r="B67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69" i="9"/>
  <c r="B65" i="9"/>
  <c r="B90" i="9"/>
  <c r="B91" i="9"/>
  <c r="B92" i="9"/>
  <c r="B93" i="9"/>
  <c r="B41" i="9"/>
  <c r="B31" i="9"/>
  <c r="B35" i="9"/>
  <c r="B42" i="9"/>
  <c r="B43" i="9"/>
  <c r="B44" i="9"/>
  <c r="B45" i="9"/>
  <c r="B46" i="9"/>
  <c r="B47" i="9"/>
  <c r="B48" i="9"/>
  <c r="B49" i="9"/>
  <c r="B39" i="9"/>
  <c r="B50" i="9"/>
  <c r="B51" i="9"/>
  <c r="B52" i="9"/>
  <c r="B53" i="9"/>
  <c r="B54" i="9"/>
  <c r="B55" i="9"/>
  <c r="B56" i="9"/>
  <c r="B57" i="9"/>
  <c r="B58" i="9"/>
  <c r="B59" i="9"/>
  <c r="B38" i="9"/>
  <c r="B37" i="9"/>
  <c r="B32" i="9"/>
  <c r="B30" i="9"/>
  <c r="B36" i="9"/>
  <c r="B40" i="9"/>
  <c r="D61" i="1" l="1"/>
  <c r="F61" i="1"/>
  <c r="G61" i="1"/>
  <c r="H61" i="1"/>
  <c r="I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L61" i="1"/>
  <c r="AM61" i="1"/>
  <c r="AN61" i="1"/>
  <c r="AO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R61" i="1"/>
  <c r="BT61" i="1"/>
  <c r="BU61" i="1"/>
  <c r="BV61" i="1"/>
  <c r="BW61" i="1"/>
  <c r="D31" i="1"/>
  <c r="D59" i="1"/>
  <c r="R59" i="1"/>
  <c r="S59" i="1"/>
  <c r="T59" i="1"/>
  <c r="U59" i="1"/>
  <c r="V59" i="1"/>
  <c r="W59" i="1"/>
  <c r="X59" i="1"/>
  <c r="Y59" i="1"/>
  <c r="Z59" i="1"/>
  <c r="AA59" i="1"/>
  <c r="AB59" i="1"/>
  <c r="AC59" i="1"/>
  <c r="AH59" i="1"/>
  <c r="AI59" i="1"/>
  <c r="AJ59" i="1"/>
  <c r="AK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N59" i="1"/>
  <c r="BO59" i="1"/>
  <c r="BP59" i="1"/>
  <c r="BQ59" i="1"/>
  <c r="BU59" i="1"/>
  <c r="BV59" i="1"/>
  <c r="BW59" i="1"/>
  <c r="BY59" i="1"/>
  <c r="D36" i="1"/>
  <c r="N36" i="1"/>
  <c r="O36" i="1"/>
  <c r="P36" i="1"/>
  <c r="Q36" i="1"/>
  <c r="V36" i="1"/>
  <c r="W36" i="1"/>
  <c r="X36" i="1"/>
  <c r="Y36" i="1"/>
  <c r="AT36" i="1"/>
  <c r="AU36" i="1"/>
  <c r="AV36" i="1"/>
  <c r="AW36" i="1"/>
  <c r="BB36" i="1"/>
  <c r="BC36" i="1"/>
  <c r="BD36" i="1"/>
  <c r="BE36" i="1"/>
  <c r="BT36" i="1"/>
  <c r="BV36" i="1"/>
  <c r="B30" i="6"/>
  <c r="B71" i="4"/>
  <c r="B65" i="4"/>
  <c r="B68" i="4"/>
  <c r="B73" i="4"/>
  <c r="B74" i="4"/>
  <c r="B69" i="4"/>
  <c r="B67" i="4"/>
  <c r="B70" i="4"/>
  <c r="B66" i="4"/>
  <c r="B75" i="4"/>
  <c r="B76" i="4"/>
  <c r="B77" i="4"/>
  <c r="B78" i="4"/>
  <c r="B79" i="4"/>
  <c r="B80" i="4"/>
  <c r="B81" i="4"/>
  <c r="B82" i="4"/>
  <c r="B83" i="4"/>
  <c r="B64" i="4"/>
  <c r="B72" i="4"/>
  <c r="D6" i="1"/>
  <c r="J6" i="1"/>
  <c r="K6" i="1"/>
  <c r="L6" i="1"/>
  <c r="M6" i="1"/>
  <c r="Z6" i="1"/>
  <c r="AA6" i="1"/>
  <c r="AB6" i="1"/>
  <c r="AC6" i="1"/>
  <c r="AP6" i="1"/>
  <c r="AQ6" i="1"/>
  <c r="AR6" i="1"/>
  <c r="AS6" i="1"/>
  <c r="BF6" i="1"/>
  <c r="BG6" i="1"/>
  <c r="BH6" i="1"/>
  <c r="BI6" i="1"/>
  <c r="BN6" i="1"/>
  <c r="BS6" i="1"/>
  <c r="BW6" i="1"/>
  <c r="BY6" i="1"/>
  <c r="D7" i="1"/>
  <c r="J7" i="1"/>
  <c r="K7" i="1"/>
  <c r="L7" i="1"/>
  <c r="M7" i="1"/>
  <c r="V7" i="1"/>
  <c r="W7" i="1"/>
  <c r="X7" i="1"/>
  <c r="Y7" i="1"/>
  <c r="AP7" i="1"/>
  <c r="AQ7" i="1"/>
  <c r="AR7" i="1"/>
  <c r="AS7" i="1"/>
  <c r="BB7" i="1"/>
  <c r="BC7" i="1"/>
  <c r="BD7" i="1"/>
  <c r="BE7" i="1"/>
  <c r="BG7" i="1"/>
  <c r="BO7" i="1"/>
  <c r="BS7" i="1"/>
  <c r="BV7" i="1"/>
  <c r="BW7" i="1"/>
  <c r="BY7" i="1"/>
  <c r="D8" i="1"/>
  <c r="F8" i="1"/>
  <c r="G8" i="1"/>
  <c r="H8" i="1"/>
  <c r="I8" i="1"/>
  <c r="J8" i="1"/>
  <c r="K8" i="1"/>
  <c r="L8" i="1"/>
  <c r="M8" i="1"/>
  <c r="V8" i="1"/>
  <c r="W8" i="1"/>
  <c r="X8" i="1"/>
  <c r="Y8" i="1"/>
  <c r="Z8" i="1"/>
  <c r="AA8" i="1"/>
  <c r="AB8" i="1"/>
  <c r="AC8" i="1"/>
  <c r="AH8" i="1"/>
  <c r="AI8" i="1"/>
  <c r="AJ8" i="1"/>
  <c r="AK8" i="1"/>
  <c r="AL8" i="1"/>
  <c r="AM8" i="1"/>
  <c r="AN8" i="1"/>
  <c r="AO8" i="1"/>
  <c r="AP8" i="1"/>
  <c r="AQ8" i="1"/>
  <c r="AR8" i="1"/>
  <c r="AS8" i="1"/>
  <c r="BB8" i="1"/>
  <c r="BC8" i="1"/>
  <c r="BD8" i="1"/>
  <c r="BE8" i="1"/>
  <c r="BF8" i="1"/>
  <c r="BG8" i="1"/>
  <c r="BH8" i="1"/>
  <c r="BI8" i="1"/>
  <c r="BN8" i="1"/>
  <c r="BO8" i="1"/>
  <c r="BP8" i="1"/>
  <c r="BQ8" i="1"/>
  <c r="BR8" i="1"/>
  <c r="BS8" i="1"/>
  <c r="BV8" i="1"/>
  <c r="BW8" i="1"/>
  <c r="BY8" i="1"/>
  <c r="D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S13" i="1"/>
  <c r="BT13" i="1"/>
  <c r="BU13" i="1"/>
  <c r="BV13" i="1"/>
  <c r="BW13" i="1"/>
  <c r="BX13" i="1"/>
  <c r="BY13" i="1"/>
  <c r="D14" i="1"/>
  <c r="F14" i="1"/>
  <c r="G14" i="1"/>
  <c r="H14" i="1"/>
  <c r="I14" i="1"/>
  <c r="J14" i="1"/>
  <c r="K14" i="1"/>
  <c r="L14" i="1"/>
  <c r="M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U14" i="1"/>
  <c r="BV14" i="1"/>
  <c r="BW14" i="1"/>
  <c r="BX14" i="1"/>
  <c r="BY14" i="1"/>
  <c r="D9" i="1"/>
  <c r="F9" i="1"/>
  <c r="G9" i="1"/>
  <c r="H9" i="1"/>
  <c r="I9" i="1"/>
  <c r="N9" i="1"/>
  <c r="O9" i="1"/>
  <c r="P9" i="1"/>
  <c r="Q9" i="1"/>
  <c r="R9" i="1"/>
  <c r="S9" i="1"/>
  <c r="T9" i="1"/>
  <c r="U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T9" i="1"/>
  <c r="AU9" i="1"/>
  <c r="AV9" i="1"/>
  <c r="AW9" i="1"/>
  <c r="AX9" i="1"/>
  <c r="AY9" i="1"/>
  <c r="AZ9" i="1"/>
  <c r="BA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T9" i="1"/>
  <c r="BU9" i="1"/>
  <c r="BW9" i="1"/>
  <c r="BX9" i="1"/>
  <c r="BY9" i="1"/>
  <c r="D11" i="1"/>
  <c r="F11" i="1"/>
  <c r="G11" i="1"/>
  <c r="H11" i="1"/>
  <c r="I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T11" i="1"/>
  <c r="BU11" i="1"/>
  <c r="BV11" i="1"/>
  <c r="BW11" i="1"/>
  <c r="BX11" i="1"/>
  <c r="BY11" i="1"/>
  <c r="D12" i="1"/>
  <c r="F12" i="1"/>
  <c r="G12" i="1"/>
  <c r="H12" i="1"/>
  <c r="I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T12" i="1"/>
  <c r="BU12" i="1"/>
  <c r="BV12" i="1"/>
  <c r="BW12" i="1"/>
  <c r="BX12" i="1"/>
  <c r="BY12" i="1"/>
  <c r="D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D15" i="1"/>
  <c r="F15" i="1"/>
  <c r="G15" i="1"/>
  <c r="H15" i="1"/>
  <c r="I15" i="1"/>
  <c r="J15" i="1"/>
  <c r="K15" i="1"/>
  <c r="L15" i="1"/>
  <c r="M15" i="1"/>
  <c r="N15" i="1"/>
  <c r="O15" i="1"/>
  <c r="P15" i="1"/>
  <c r="Q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V15" i="1"/>
  <c r="BW15" i="1"/>
  <c r="BX15" i="1"/>
  <c r="BY15" i="1"/>
  <c r="D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D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D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D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D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D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D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D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D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D10" i="1"/>
  <c r="F10" i="1"/>
  <c r="G10" i="1"/>
  <c r="H10" i="1"/>
  <c r="I10" i="1"/>
  <c r="J10" i="1"/>
  <c r="K10" i="1"/>
  <c r="L10" i="1"/>
  <c r="M10" i="1"/>
  <c r="N10" i="1"/>
  <c r="O10" i="1"/>
  <c r="P10" i="1"/>
  <c r="Q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V10" i="1"/>
  <c r="BW10" i="1"/>
  <c r="BX10" i="1"/>
  <c r="BY10" i="1"/>
  <c r="D48" i="1"/>
  <c r="R48" i="1"/>
  <c r="S48" i="1"/>
  <c r="T48" i="1"/>
  <c r="U48" i="1"/>
  <c r="V48" i="1"/>
  <c r="W48" i="1"/>
  <c r="X48" i="1"/>
  <c r="Y48" i="1"/>
  <c r="AD48" i="1"/>
  <c r="AE48" i="1"/>
  <c r="AF48" i="1"/>
  <c r="AG48" i="1"/>
  <c r="AH48" i="1"/>
  <c r="AI48" i="1"/>
  <c r="AJ48" i="1"/>
  <c r="AK48" i="1"/>
  <c r="AX48" i="1"/>
  <c r="AY48" i="1"/>
  <c r="AZ48" i="1"/>
  <c r="BA48" i="1"/>
  <c r="BB48" i="1"/>
  <c r="BC48" i="1"/>
  <c r="BD48" i="1"/>
  <c r="BE48" i="1"/>
  <c r="BJ48" i="1"/>
  <c r="BK48" i="1"/>
  <c r="BL48" i="1"/>
  <c r="BM48" i="1"/>
  <c r="BN48" i="1"/>
  <c r="BO48" i="1"/>
  <c r="BP48" i="1"/>
  <c r="BQ48" i="1"/>
  <c r="BU48" i="1"/>
  <c r="BV48" i="1"/>
  <c r="BX48" i="1"/>
  <c r="BY48" i="1"/>
  <c r="D52" i="1"/>
  <c r="D42" i="1"/>
  <c r="D44" i="1"/>
  <c r="V44" i="1"/>
  <c r="W44" i="1"/>
  <c r="X44" i="1"/>
  <c r="Y44" i="1"/>
  <c r="AH44" i="1"/>
  <c r="AI44" i="1"/>
  <c r="AJ44" i="1"/>
  <c r="AK44" i="1"/>
  <c r="BB44" i="1"/>
  <c r="BC44" i="1"/>
  <c r="BD44" i="1"/>
  <c r="BE44" i="1"/>
  <c r="BN44" i="1"/>
  <c r="BO44" i="1"/>
  <c r="BP44" i="1"/>
  <c r="BQ44" i="1"/>
  <c r="BV44" i="1"/>
  <c r="BY44" i="1"/>
  <c r="D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S108" i="1"/>
  <c r="BT108" i="1"/>
  <c r="BU108" i="1"/>
  <c r="BV108" i="1"/>
  <c r="BW108" i="1"/>
  <c r="BX108" i="1"/>
  <c r="BY108" i="1"/>
  <c r="D43" i="1"/>
  <c r="R43" i="1"/>
  <c r="S43" i="1"/>
  <c r="T43" i="1"/>
  <c r="U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X43" i="1"/>
  <c r="AY43" i="1"/>
  <c r="AZ43" i="1"/>
  <c r="BA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U43" i="1"/>
  <c r="BW43" i="1"/>
  <c r="BX43" i="1"/>
  <c r="BY43" i="1"/>
  <c r="D53" i="1"/>
  <c r="V53" i="1"/>
  <c r="W53" i="1"/>
  <c r="X53" i="1"/>
  <c r="Y53" i="1"/>
  <c r="AD53" i="1"/>
  <c r="AE53" i="1"/>
  <c r="AF53" i="1"/>
  <c r="AG53" i="1"/>
  <c r="AH53" i="1"/>
  <c r="AI53" i="1"/>
  <c r="AJ53" i="1"/>
  <c r="AK53" i="1"/>
  <c r="BB53" i="1"/>
  <c r="BC53" i="1"/>
  <c r="BD53" i="1"/>
  <c r="BE53" i="1"/>
  <c r="BJ53" i="1"/>
  <c r="BK53" i="1"/>
  <c r="BL53" i="1"/>
  <c r="BM53" i="1"/>
  <c r="BN53" i="1"/>
  <c r="BO53" i="1"/>
  <c r="BP53" i="1"/>
  <c r="BQ53" i="1"/>
  <c r="BV53" i="1"/>
  <c r="BX53" i="1"/>
  <c r="BY53" i="1"/>
  <c r="D32" i="1"/>
  <c r="D55" i="1"/>
  <c r="J55" i="1"/>
  <c r="K55" i="1"/>
  <c r="L55" i="1"/>
  <c r="M55" i="1"/>
  <c r="N55" i="1"/>
  <c r="O55" i="1"/>
  <c r="P55" i="1"/>
  <c r="Q55" i="1"/>
  <c r="R55" i="1"/>
  <c r="S55" i="1"/>
  <c r="T55" i="1"/>
  <c r="U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S55" i="1"/>
  <c r="BT55" i="1"/>
  <c r="BU55" i="1"/>
  <c r="BW55" i="1"/>
  <c r="BX55" i="1"/>
  <c r="BY55" i="1"/>
  <c r="D109" i="1"/>
  <c r="F109" i="1"/>
  <c r="G109" i="1"/>
  <c r="H109" i="1"/>
  <c r="I109" i="1"/>
  <c r="N109" i="1"/>
  <c r="O109" i="1"/>
  <c r="P109" i="1"/>
  <c r="Q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T109" i="1"/>
  <c r="AU109" i="1"/>
  <c r="AV109" i="1"/>
  <c r="AW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T109" i="1"/>
  <c r="BV109" i="1"/>
  <c r="BW109" i="1"/>
  <c r="BX109" i="1"/>
  <c r="BY109" i="1"/>
  <c r="D107" i="1"/>
  <c r="F107" i="1"/>
  <c r="G107" i="1"/>
  <c r="H107" i="1"/>
  <c r="I107" i="1"/>
  <c r="J107" i="1"/>
  <c r="K107" i="1"/>
  <c r="L107" i="1"/>
  <c r="M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U107" i="1"/>
  <c r="BV107" i="1"/>
  <c r="BW107" i="1"/>
  <c r="BX107" i="1"/>
  <c r="BY107" i="1"/>
  <c r="D56" i="1"/>
  <c r="F56" i="1"/>
  <c r="G56" i="1"/>
  <c r="H56" i="1"/>
  <c r="I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T56" i="1"/>
  <c r="BU56" i="1"/>
  <c r="BV56" i="1"/>
  <c r="BW56" i="1"/>
  <c r="BX56" i="1"/>
  <c r="BY56" i="1"/>
  <c r="D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D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X105" i="1"/>
  <c r="BY105" i="1"/>
  <c r="D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N104" i="1"/>
  <c r="BO104" i="1"/>
  <c r="BP104" i="1"/>
  <c r="BQ104" i="1"/>
  <c r="BR104" i="1"/>
  <c r="BS104" i="1"/>
  <c r="BT104" i="1"/>
  <c r="BU104" i="1"/>
  <c r="BV104" i="1"/>
  <c r="BY104" i="1"/>
  <c r="D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D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D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D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D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D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R98" i="1"/>
  <c r="BS98" i="1"/>
  <c r="BT98" i="1"/>
  <c r="BU98" i="1"/>
  <c r="BV98" i="1"/>
  <c r="BW98" i="1"/>
  <c r="BX98" i="1"/>
  <c r="D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S45" i="1"/>
  <c r="BT45" i="1"/>
  <c r="BU45" i="1"/>
  <c r="BV45" i="1"/>
  <c r="BW45" i="1"/>
  <c r="BX45" i="1"/>
  <c r="BY45" i="1"/>
  <c r="D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D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N96" i="1"/>
  <c r="BO96" i="1"/>
  <c r="BP96" i="1"/>
  <c r="BQ96" i="1"/>
  <c r="BR96" i="1"/>
  <c r="BS96" i="1"/>
  <c r="BT96" i="1"/>
  <c r="BU96" i="1"/>
  <c r="BV96" i="1"/>
  <c r="BW96" i="1"/>
  <c r="BY96" i="1"/>
  <c r="D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D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N94" i="1"/>
  <c r="BO94" i="1"/>
  <c r="BP94" i="1"/>
  <c r="BQ94" i="1"/>
  <c r="BR94" i="1"/>
  <c r="BS94" i="1"/>
  <c r="BT94" i="1"/>
  <c r="BU94" i="1"/>
  <c r="BV94" i="1"/>
  <c r="BW94" i="1"/>
  <c r="BY94" i="1"/>
  <c r="D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D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S51" i="1"/>
  <c r="BT51" i="1"/>
  <c r="BU51" i="1"/>
  <c r="BV51" i="1"/>
  <c r="BW51" i="1"/>
  <c r="BX51" i="1"/>
  <c r="BY51" i="1"/>
  <c r="D30" i="1"/>
  <c r="D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D46" i="1"/>
  <c r="D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D63" i="1"/>
  <c r="F63" i="1"/>
  <c r="G63" i="1"/>
  <c r="H63" i="1"/>
  <c r="I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T63" i="1"/>
  <c r="BU63" i="1"/>
  <c r="BV63" i="1"/>
  <c r="BW63" i="1"/>
  <c r="BX63" i="1"/>
  <c r="BY63" i="1"/>
  <c r="D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D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D57" i="1"/>
  <c r="F57" i="1"/>
  <c r="G57" i="1"/>
  <c r="H57" i="1"/>
  <c r="I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T57" i="1"/>
  <c r="BU57" i="1"/>
  <c r="BV57" i="1"/>
  <c r="BW57" i="1"/>
  <c r="BX57" i="1"/>
  <c r="BY57" i="1"/>
  <c r="D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D39" i="1"/>
  <c r="R39" i="1"/>
  <c r="S39" i="1"/>
  <c r="T39" i="1"/>
  <c r="U39" i="1"/>
  <c r="V39" i="1"/>
  <c r="W39" i="1"/>
  <c r="X39" i="1"/>
  <c r="Y39" i="1"/>
  <c r="AH39" i="1"/>
  <c r="AI39" i="1"/>
  <c r="AJ39" i="1"/>
  <c r="AK39" i="1"/>
  <c r="AX39" i="1"/>
  <c r="AY39" i="1"/>
  <c r="AZ39" i="1"/>
  <c r="BA39" i="1"/>
  <c r="BB39" i="1"/>
  <c r="BC39" i="1"/>
  <c r="BD39" i="1"/>
  <c r="BE39" i="1"/>
  <c r="BN39" i="1"/>
  <c r="BO39" i="1"/>
  <c r="BP39" i="1"/>
  <c r="BQ39" i="1"/>
  <c r="BU39" i="1"/>
  <c r="BV39" i="1"/>
  <c r="BY39" i="1"/>
  <c r="D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D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N86" i="1"/>
  <c r="BO86" i="1"/>
  <c r="BP86" i="1"/>
  <c r="BQ86" i="1"/>
  <c r="BR86" i="1"/>
  <c r="BS86" i="1"/>
  <c r="BT86" i="1"/>
  <c r="BU86" i="1"/>
  <c r="BV86" i="1"/>
  <c r="BW86" i="1"/>
  <c r="BY86" i="1"/>
  <c r="D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D33" i="1"/>
  <c r="F33" i="1"/>
  <c r="G33" i="1"/>
  <c r="H33" i="1"/>
  <c r="I33" i="1"/>
  <c r="AL33" i="1"/>
  <c r="AM33" i="1"/>
  <c r="AN33" i="1"/>
  <c r="AO33" i="1"/>
  <c r="BR33" i="1"/>
  <c r="D58" i="1"/>
  <c r="F58" i="1"/>
  <c r="G58" i="1"/>
  <c r="H58" i="1"/>
  <c r="I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T58" i="1"/>
  <c r="BU58" i="1"/>
  <c r="BV58" i="1"/>
  <c r="BW58" i="1"/>
  <c r="BX58" i="1"/>
  <c r="BY58" i="1"/>
  <c r="D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N84" i="1"/>
  <c r="BO84" i="1"/>
  <c r="BP84" i="1"/>
  <c r="BQ84" i="1"/>
  <c r="BR84" i="1"/>
  <c r="BS84" i="1"/>
  <c r="BT84" i="1"/>
  <c r="BU84" i="1"/>
  <c r="BV84" i="1"/>
  <c r="BW84" i="1"/>
  <c r="BY84" i="1"/>
  <c r="D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D34" i="1"/>
  <c r="D41" i="1"/>
  <c r="F41" i="1"/>
  <c r="G41" i="1"/>
  <c r="H41" i="1"/>
  <c r="I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U41" i="1"/>
  <c r="BV41" i="1"/>
  <c r="BW41" i="1"/>
  <c r="BX41" i="1"/>
  <c r="BY41" i="1"/>
  <c r="D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R82" i="1"/>
  <c r="BS82" i="1"/>
  <c r="BT82" i="1"/>
  <c r="BU82" i="1"/>
  <c r="BV82" i="1"/>
  <c r="BW82" i="1"/>
  <c r="BX82" i="1"/>
  <c r="D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R81" i="1"/>
  <c r="BS81" i="1"/>
  <c r="BT81" i="1"/>
  <c r="BU81" i="1"/>
  <c r="BV81" i="1"/>
  <c r="BW81" i="1"/>
  <c r="BX81" i="1"/>
  <c r="D38" i="1"/>
  <c r="AD38" i="1"/>
  <c r="AE38" i="1"/>
  <c r="AF38" i="1"/>
  <c r="AG38" i="1"/>
  <c r="BJ38" i="1"/>
  <c r="BK38" i="1"/>
  <c r="BL38" i="1"/>
  <c r="BM38" i="1"/>
  <c r="BX38" i="1"/>
  <c r="D49" i="1"/>
  <c r="F49" i="1"/>
  <c r="G49" i="1"/>
  <c r="H49" i="1"/>
  <c r="I49" i="1"/>
  <c r="J49" i="1"/>
  <c r="K49" i="1"/>
  <c r="L49" i="1"/>
  <c r="M49" i="1"/>
  <c r="R49" i="1"/>
  <c r="S49" i="1"/>
  <c r="T49" i="1"/>
  <c r="U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X49" i="1"/>
  <c r="AY49" i="1"/>
  <c r="AZ49" i="1"/>
  <c r="BA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U49" i="1"/>
  <c r="BW49" i="1"/>
  <c r="BX49" i="1"/>
  <c r="BY49" i="1"/>
  <c r="D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D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R79" i="1"/>
  <c r="BS79" i="1"/>
  <c r="BT79" i="1"/>
  <c r="BU79" i="1"/>
  <c r="BV79" i="1"/>
  <c r="BW79" i="1"/>
  <c r="BX79" i="1"/>
  <c r="D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D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D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D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D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D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N73" i="1"/>
  <c r="BO73" i="1"/>
  <c r="BP73" i="1"/>
  <c r="BQ73" i="1"/>
  <c r="BR73" i="1"/>
  <c r="BS73" i="1"/>
  <c r="BT73" i="1"/>
  <c r="BU73" i="1"/>
  <c r="BV73" i="1"/>
  <c r="BW73" i="1"/>
  <c r="BY73" i="1"/>
  <c r="D50" i="1"/>
  <c r="F50" i="1"/>
  <c r="G50" i="1"/>
  <c r="H50" i="1"/>
  <c r="I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H50" i="1"/>
  <c r="AI50" i="1"/>
  <c r="AJ50" i="1"/>
  <c r="AK50" i="1"/>
  <c r="AL50" i="1"/>
  <c r="AM50" i="1"/>
  <c r="AN50" i="1"/>
  <c r="AO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N50" i="1"/>
  <c r="BO50" i="1"/>
  <c r="BP50" i="1"/>
  <c r="BQ50" i="1"/>
  <c r="BR50" i="1"/>
  <c r="BT50" i="1"/>
  <c r="BU50" i="1"/>
  <c r="BV50" i="1"/>
  <c r="BW50" i="1"/>
  <c r="BY50" i="1"/>
  <c r="D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N72" i="1"/>
  <c r="BO72" i="1"/>
  <c r="BP72" i="1"/>
  <c r="BQ72" i="1"/>
  <c r="BR72" i="1"/>
  <c r="BS72" i="1"/>
  <c r="BT72" i="1"/>
  <c r="BU72" i="1"/>
  <c r="BV72" i="1"/>
  <c r="BW72" i="1"/>
  <c r="BY72" i="1"/>
  <c r="D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S66" i="1"/>
  <c r="BT66" i="1"/>
  <c r="BU66" i="1"/>
  <c r="BV66" i="1"/>
  <c r="BW66" i="1"/>
  <c r="BX66" i="1"/>
  <c r="BY66" i="1"/>
  <c r="D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D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D40" i="1"/>
  <c r="AD40" i="1"/>
  <c r="AE40" i="1"/>
  <c r="AF40" i="1"/>
  <c r="AG40" i="1"/>
  <c r="AH40" i="1"/>
  <c r="AI40" i="1"/>
  <c r="AJ40" i="1"/>
  <c r="AK40" i="1"/>
  <c r="BJ40" i="1"/>
  <c r="BK40" i="1"/>
  <c r="BL40" i="1"/>
  <c r="BM40" i="1"/>
  <c r="BN40" i="1"/>
  <c r="BO40" i="1"/>
  <c r="BP40" i="1"/>
  <c r="BQ40" i="1"/>
  <c r="BX40" i="1"/>
  <c r="BY40" i="1"/>
  <c r="D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T47" i="1"/>
  <c r="BU47" i="1"/>
  <c r="BV47" i="1"/>
  <c r="BW47" i="1"/>
  <c r="BX47" i="1"/>
  <c r="BY47" i="1"/>
  <c r="D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S68" i="1"/>
  <c r="BT68" i="1"/>
  <c r="BU68" i="1"/>
  <c r="BV68" i="1"/>
  <c r="BW68" i="1"/>
  <c r="BX68" i="1"/>
  <c r="BY68" i="1"/>
  <c r="D60" i="1"/>
  <c r="F60" i="1"/>
  <c r="G60" i="1"/>
  <c r="H60" i="1"/>
  <c r="I60" i="1"/>
  <c r="N60" i="1"/>
  <c r="O60" i="1"/>
  <c r="P60" i="1"/>
  <c r="Q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T60" i="1"/>
  <c r="AU60" i="1"/>
  <c r="AV60" i="1"/>
  <c r="AW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T60" i="1"/>
  <c r="BV60" i="1"/>
  <c r="BW60" i="1"/>
  <c r="BX60" i="1"/>
  <c r="BY60" i="1"/>
  <c r="D37" i="1"/>
  <c r="F37" i="1"/>
  <c r="G37" i="1"/>
  <c r="H37" i="1"/>
  <c r="I37" i="1"/>
  <c r="J37" i="1"/>
  <c r="K37" i="1"/>
  <c r="L37" i="1"/>
  <c r="M37" i="1"/>
  <c r="Z37" i="1"/>
  <c r="AA37" i="1"/>
  <c r="AB37" i="1"/>
  <c r="AC37" i="1"/>
  <c r="AL37" i="1"/>
  <c r="AM37" i="1"/>
  <c r="AN37" i="1"/>
  <c r="AO37" i="1"/>
  <c r="AP37" i="1"/>
  <c r="AQ37" i="1"/>
  <c r="AR37" i="1"/>
  <c r="AS37" i="1"/>
  <c r="BF37" i="1"/>
  <c r="BG37" i="1"/>
  <c r="BH37" i="1"/>
  <c r="BI37" i="1"/>
  <c r="BR37" i="1"/>
  <c r="BS37" i="1"/>
  <c r="BW37" i="1"/>
  <c r="D65" i="1"/>
  <c r="F65" i="1"/>
  <c r="G65" i="1"/>
  <c r="H65" i="1"/>
  <c r="I65" i="1"/>
  <c r="J65" i="1"/>
  <c r="K65" i="1"/>
  <c r="L65" i="1"/>
  <c r="M65" i="1"/>
  <c r="N65" i="1"/>
  <c r="O65" i="1"/>
  <c r="P65" i="1"/>
  <c r="Q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V65" i="1"/>
  <c r="BW65" i="1"/>
  <c r="BX65" i="1"/>
  <c r="BY65" i="1"/>
  <c r="D67" i="1"/>
  <c r="F67" i="1"/>
  <c r="G67" i="1"/>
  <c r="H67" i="1"/>
  <c r="I67" i="1"/>
  <c r="J67" i="1"/>
  <c r="K67" i="1"/>
  <c r="L67" i="1"/>
  <c r="M67" i="1"/>
  <c r="N67" i="1"/>
  <c r="O67" i="1"/>
  <c r="P67" i="1"/>
  <c r="Q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V67" i="1"/>
  <c r="BW67" i="1"/>
  <c r="BX67" i="1"/>
  <c r="BY67" i="1"/>
  <c r="D35" i="1"/>
  <c r="D62" i="1"/>
  <c r="F62" i="1"/>
  <c r="G62" i="1"/>
  <c r="H62" i="1"/>
  <c r="I62" i="1"/>
  <c r="J62" i="1"/>
  <c r="K62" i="1"/>
  <c r="L62" i="1"/>
  <c r="M62" i="1"/>
  <c r="N62" i="1"/>
  <c r="O62" i="1"/>
  <c r="P62" i="1"/>
  <c r="Q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V62" i="1"/>
  <c r="BW62" i="1"/>
  <c r="BX62" i="1"/>
  <c r="BY62" i="1"/>
  <c r="D64" i="1"/>
  <c r="F64" i="1"/>
  <c r="G64" i="1"/>
  <c r="H64" i="1"/>
  <c r="I64" i="1"/>
  <c r="J64" i="1"/>
  <c r="K64" i="1"/>
  <c r="L64" i="1"/>
  <c r="M64" i="1"/>
  <c r="N64" i="1"/>
  <c r="O64" i="1"/>
  <c r="P64" i="1"/>
  <c r="Q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V64" i="1"/>
  <c r="BW64" i="1"/>
  <c r="BX64" i="1"/>
  <c r="BY64" i="1"/>
  <c r="D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Z69" i="1"/>
  <c r="AA69" i="1"/>
  <c r="AB69" i="1"/>
  <c r="AC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F69" i="1"/>
  <c r="BG69" i="1"/>
  <c r="BH69" i="1"/>
  <c r="BI69" i="1"/>
  <c r="BR69" i="1"/>
  <c r="BS69" i="1"/>
  <c r="BT69" i="1"/>
  <c r="BU69" i="1"/>
  <c r="BW69" i="1"/>
  <c r="D54" i="1"/>
  <c r="F54" i="1"/>
  <c r="G54" i="1"/>
  <c r="H54" i="1"/>
  <c r="I54" i="1"/>
  <c r="J54" i="1"/>
  <c r="K54" i="1"/>
  <c r="L54" i="1"/>
  <c r="M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U54" i="1"/>
  <c r="BV54" i="1"/>
  <c r="BW54" i="1"/>
  <c r="BX54" i="1"/>
  <c r="BY54" i="1"/>
  <c r="D129" i="1"/>
  <c r="BM129" i="1"/>
  <c r="BO129" i="1"/>
  <c r="D119" i="1"/>
  <c r="D117" i="1"/>
  <c r="D121" i="1"/>
  <c r="D114" i="1"/>
  <c r="Z114" i="1"/>
  <c r="AA114" i="1"/>
  <c r="AB114" i="1"/>
  <c r="AC114" i="1"/>
  <c r="BF114" i="1"/>
  <c r="BG114" i="1"/>
  <c r="BH114" i="1"/>
  <c r="BI114" i="1"/>
  <c r="BW114" i="1"/>
  <c r="D127" i="1"/>
  <c r="BP127" i="1"/>
  <c r="D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W130" i="1"/>
  <c r="BX130" i="1"/>
  <c r="BY130" i="1"/>
  <c r="D131" i="1"/>
  <c r="N131" i="1"/>
  <c r="O131" i="1"/>
  <c r="P131" i="1"/>
  <c r="Q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T131" i="1"/>
  <c r="AU131" i="1"/>
  <c r="AV131" i="1"/>
  <c r="AW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T131" i="1"/>
  <c r="BV131" i="1"/>
  <c r="BW131" i="1"/>
  <c r="BX131" i="1"/>
  <c r="BY131" i="1"/>
  <c r="D118" i="1"/>
  <c r="D132" i="1"/>
  <c r="J132" i="1"/>
  <c r="K132" i="1"/>
  <c r="L132" i="1"/>
  <c r="M132" i="1"/>
  <c r="N132" i="1"/>
  <c r="O132" i="1"/>
  <c r="P132" i="1"/>
  <c r="Q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P132" i="1"/>
  <c r="AQ132" i="1"/>
  <c r="AR132" i="1"/>
  <c r="AS132" i="1"/>
  <c r="AT132" i="1"/>
  <c r="AU132" i="1"/>
  <c r="AV132" i="1"/>
  <c r="AW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S132" i="1"/>
  <c r="BT132" i="1"/>
  <c r="BV132" i="1"/>
  <c r="BW132" i="1"/>
  <c r="BX132" i="1"/>
  <c r="BY132" i="1"/>
  <c r="D133" i="1"/>
  <c r="F133" i="1"/>
  <c r="G133" i="1"/>
  <c r="H133" i="1"/>
  <c r="I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T133" i="1"/>
  <c r="BU133" i="1"/>
  <c r="BV133" i="1"/>
  <c r="BW133" i="1"/>
  <c r="BX133" i="1"/>
  <c r="BY133" i="1"/>
  <c r="D115" i="1"/>
  <c r="D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D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D126" i="1"/>
  <c r="F126" i="1"/>
  <c r="G126" i="1"/>
  <c r="H126" i="1"/>
  <c r="I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T126" i="1"/>
  <c r="BU126" i="1"/>
  <c r="BV126" i="1"/>
  <c r="BW126" i="1"/>
  <c r="BX126" i="1"/>
  <c r="BY126" i="1"/>
  <c r="D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D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Z137" i="1"/>
  <c r="AA137" i="1"/>
  <c r="AB137" i="1"/>
  <c r="AC137" i="1"/>
  <c r="AD137" i="1"/>
  <c r="AE137" i="1"/>
  <c r="AF137" i="1"/>
  <c r="AG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F137" i="1"/>
  <c r="BG137" i="1"/>
  <c r="BH137" i="1"/>
  <c r="BI137" i="1"/>
  <c r="BJ137" i="1"/>
  <c r="BK137" i="1"/>
  <c r="BL137" i="1"/>
  <c r="BM137" i="1"/>
  <c r="BO137" i="1"/>
  <c r="BP137" i="1"/>
  <c r="BR137" i="1"/>
  <c r="BS137" i="1"/>
  <c r="BT137" i="1"/>
  <c r="BU137" i="1"/>
  <c r="BW137" i="1"/>
  <c r="BX137" i="1"/>
  <c r="D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D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D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D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D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D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D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D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D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D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D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D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D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D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D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D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D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D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D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D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D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D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D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D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D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X162" i="1"/>
  <c r="BY162" i="1"/>
  <c r="D123" i="1"/>
  <c r="J123" i="1"/>
  <c r="K123" i="1"/>
  <c r="L123" i="1"/>
  <c r="M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P123" i="1"/>
  <c r="AQ123" i="1"/>
  <c r="AR123" i="1"/>
  <c r="AS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S123" i="1"/>
  <c r="BV123" i="1"/>
  <c r="BW123" i="1"/>
  <c r="BX123" i="1"/>
  <c r="BY123" i="1"/>
  <c r="D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D128" i="1"/>
  <c r="F128" i="1"/>
  <c r="G128" i="1"/>
  <c r="H128" i="1"/>
  <c r="I128" i="1"/>
  <c r="J128" i="1"/>
  <c r="K128" i="1"/>
  <c r="L128" i="1"/>
  <c r="M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U128" i="1"/>
  <c r="BV128" i="1"/>
  <c r="BW128" i="1"/>
  <c r="BX128" i="1"/>
  <c r="BY128" i="1"/>
  <c r="D120" i="1"/>
  <c r="Z120" i="1"/>
  <c r="AA120" i="1"/>
  <c r="AB120" i="1"/>
  <c r="AC120" i="1"/>
  <c r="BF120" i="1"/>
  <c r="BG120" i="1"/>
  <c r="BH120" i="1"/>
  <c r="BI120" i="1"/>
  <c r="BW120" i="1"/>
  <c r="D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N164" i="1"/>
  <c r="BO164" i="1"/>
  <c r="BP164" i="1"/>
  <c r="BQ164" i="1"/>
  <c r="BR164" i="1"/>
  <c r="BS164" i="1"/>
  <c r="BT164" i="1"/>
  <c r="BU164" i="1"/>
  <c r="BV164" i="1"/>
  <c r="BW164" i="1"/>
  <c r="BY164" i="1"/>
  <c r="D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S125" i="1"/>
  <c r="BT125" i="1"/>
  <c r="BU125" i="1"/>
  <c r="BV125" i="1"/>
  <c r="BW125" i="1"/>
  <c r="BX125" i="1"/>
  <c r="BY125" i="1"/>
  <c r="D116" i="1"/>
  <c r="F116" i="1"/>
  <c r="G116" i="1"/>
  <c r="H116" i="1"/>
  <c r="I116" i="1"/>
  <c r="AL116" i="1"/>
  <c r="AM116" i="1"/>
  <c r="AN116" i="1"/>
  <c r="AO116" i="1"/>
  <c r="BR116" i="1"/>
  <c r="D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V124" i="1"/>
  <c r="W124" i="1"/>
  <c r="X124" i="1"/>
  <c r="Y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BB124" i="1"/>
  <c r="BC124" i="1"/>
  <c r="BD124" i="1"/>
  <c r="BE124" i="1"/>
  <c r="BJ124" i="1"/>
  <c r="BK124" i="1"/>
  <c r="BL124" i="1"/>
  <c r="BM124" i="1"/>
  <c r="BN124" i="1"/>
  <c r="BO124" i="1"/>
  <c r="BP124" i="1"/>
  <c r="BQ124" i="1"/>
  <c r="BR124" i="1"/>
  <c r="BS124" i="1"/>
  <c r="BT124" i="1"/>
  <c r="BV124" i="1"/>
  <c r="BX124" i="1"/>
  <c r="BY124" i="1"/>
  <c r="D122" i="1"/>
  <c r="F122" i="1"/>
  <c r="G122" i="1"/>
  <c r="H122" i="1"/>
  <c r="I122" i="1"/>
  <c r="N122" i="1"/>
  <c r="O122" i="1"/>
  <c r="P122" i="1"/>
  <c r="Q122" i="1"/>
  <c r="V122" i="1"/>
  <c r="W122" i="1"/>
  <c r="X122" i="1"/>
  <c r="Y122" i="1"/>
  <c r="AH122" i="1"/>
  <c r="AI122" i="1"/>
  <c r="AJ122" i="1"/>
  <c r="AK122" i="1"/>
  <c r="AL122" i="1"/>
  <c r="AM122" i="1"/>
  <c r="AN122" i="1"/>
  <c r="AO122" i="1"/>
  <c r="AT122" i="1"/>
  <c r="AU122" i="1"/>
  <c r="AV122" i="1"/>
  <c r="AW122" i="1"/>
  <c r="BB122" i="1"/>
  <c r="BC122" i="1"/>
  <c r="BD122" i="1"/>
  <c r="BE122" i="1"/>
  <c r="BN122" i="1"/>
  <c r="BO122" i="1"/>
  <c r="BP122" i="1"/>
  <c r="BQ122" i="1"/>
  <c r="BR122" i="1"/>
  <c r="BT122" i="1"/>
  <c r="BV122" i="1"/>
  <c r="BY122" i="1"/>
  <c r="D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X165" i="1"/>
  <c r="BY165" i="1"/>
  <c r="D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AD166" i="1"/>
  <c r="AE166" i="1"/>
  <c r="AF166" i="1"/>
  <c r="AG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J166" i="1"/>
  <c r="BK166" i="1"/>
  <c r="BL166" i="1"/>
  <c r="BM166" i="1"/>
  <c r="BR166" i="1"/>
  <c r="BS166" i="1"/>
  <c r="BT166" i="1"/>
  <c r="BU166" i="1"/>
  <c r="BV166" i="1"/>
  <c r="BX166" i="1"/>
  <c r="D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AD167" i="1"/>
  <c r="AE167" i="1"/>
  <c r="AF167" i="1"/>
  <c r="AG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J167" i="1"/>
  <c r="BK167" i="1"/>
  <c r="BL167" i="1"/>
  <c r="BM167" i="1"/>
  <c r="BR167" i="1"/>
  <c r="BS167" i="1"/>
  <c r="BT167" i="1"/>
  <c r="BU167" i="1"/>
  <c r="BV167" i="1"/>
  <c r="BX167" i="1"/>
  <c r="D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AD168" i="1"/>
  <c r="AE168" i="1"/>
  <c r="AF168" i="1"/>
  <c r="AG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J168" i="1"/>
  <c r="BK168" i="1"/>
  <c r="BL168" i="1"/>
  <c r="BM168" i="1"/>
  <c r="BR168" i="1"/>
  <c r="BS168" i="1"/>
  <c r="BT168" i="1"/>
  <c r="BU168" i="1"/>
  <c r="BV168" i="1"/>
  <c r="BX168" i="1"/>
  <c r="D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D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R170" i="1"/>
  <c r="BS170" i="1"/>
  <c r="BT170" i="1"/>
  <c r="BU170" i="1"/>
  <c r="BV170" i="1"/>
  <c r="BW170" i="1"/>
  <c r="BX170" i="1"/>
  <c r="D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D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D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6" i="9"/>
  <c r="G6" i="9"/>
  <c r="H6" i="9" s="1"/>
  <c r="L6" i="9"/>
  <c r="M6" i="9" s="1"/>
  <c r="Y6" i="9" s="1"/>
  <c r="AM6" i="1"/>
  <c r="Q6" i="9"/>
  <c r="R6" i="9" s="1"/>
  <c r="Z6" i="9" s="1"/>
  <c r="AN6" i="1"/>
  <c r="V6" i="9"/>
  <c r="W6" i="9" s="1"/>
  <c r="AA6" i="9" s="1"/>
  <c r="AO6" i="1"/>
  <c r="I6" i="1"/>
  <c r="AC6" i="9"/>
  <c r="BR6" i="1"/>
  <c r="B7" i="9"/>
  <c r="G7" i="9"/>
  <c r="H7" i="9" s="1"/>
  <c r="X7" i="9" s="1"/>
  <c r="AL7" i="1"/>
  <c r="F7" i="1"/>
  <c r="L7" i="9"/>
  <c r="M7" i="9" s="1"/>
  <c r="Y7" i="9" s="1"/>
  <c r="AM7" i="1"/>
  <c r="G7" i="1"/>
  <c r="Q7" i="9"/>
  <c r="R7" i="9" s="1"/>
  <c r="AN7" i="1"/>
  <c r="V7" i="9"/>
  <c r="W7" i="9" s="1"/>
  <c r="AA7" i="9" s="1"/>
  <c r="AO7" i="1"/>
  <c r="I7" i="1"/>
  <c r="AC7" i="9"/>
  <c r="BR7" i="1"/>
  <c r="B8" i="9"/>
  <c r="G8" i="9"/>
  <c r="H8" i="9" s="1"/>
  <c r="L8" i="9"/>
  <c r="M8" i="9" s="1"/>
  <c r="AM13" i="1"/>
  <c r="Q8" i="9"/>
  <c r="R8" i="9" s="1"/>
  <c r="AN13" i="1"/>
  <c r="V8" i="9"/>
  <c r="W8" i="9" s="1"/>
  <c r="AA8" i="9" s="1"/>
  <c r="AO13" i="1"/>
  <c r="I13" i="1"/>
  <c r="AC8" i="9"/>
  <c r="BR13" i="1"/>
  <c r="B9" i="9"/>
  <c r="G9" i="9"/>
  <c r="H9" i="9" s="1"/>
  <c r="L9" i="9"/>
  <c r="M9" i="9" s="1"/>
  <c r="Y9" i="9" s="1"/>
  <c r="Q9" i="9"/>
  <c r="R9" i="9" s="1"/>
  <c r="Z9" i="9" s="1"/>
  <c r="V9" i="9"/>
  <c r="W9" i="9" s="1"/>
  <c r="AA9" i="9" s="1"/>
  <c r="AC9" i="9"/>
  <c r="B10" i="9"/>
  <c r="G10" i="9"/>
  <c r="H10" i="9" s="1"/>
  <c r="X10" i="9" s="1"/>
  <c r="L10" i="9"/>
  <c r="M10" i="9" s="1"/>
  <c r="Y10" i="9" s="1"/>
  <c r="Q10" i="9"/>
  <c r="R10" i="9" s="1"/>
  <c r="Z10" i="9" s="1"/>
  <c r="V10" i="9"/>
  <c r="W10" i="9" s="1"/>
  <c r="AA10" i="9" s="1"/>
  <c r="AC10" i="9"/>
  <c r="B11" i="9"/>
  <c r="G11" i="9"/>
  <c r="H11" i="9" s="1"/>
  <c r="X11" i="9" s="1"/>
  <c r="L11" i="9"/>
  <c r="M11" i="9" s="1"/>
  <c r="Y11" i="9" s="1"/>
  <c r="Q11" i="9"/>
  <c r="R11" i="9" s="1"/>
  <c r="Z11" i="9" s="1"/>
  <c r="V11" i="9"/>
  <c r="W11" i="9" s="1"/>
  <c r="AA11" i="9" s="1"/>
  <c r="AC11" i="9"/>
  <c r="B12" i="9"/>
  <c r="G12" i="9"/>
  <c r="H12" i="9" s="1"/>
  <c r="X12" i="9" s="1"/>
  <c r="L12" i="9"/>
  <c r="M12" i="9" s="1"/>
  <c r="Y12" i="9" s="1"/>
  <c r="Q12" i="9"/>
  <c r="R12" i="9" s="1"/>
  <c r="Z12" i="9" s="1"/>
  <c r="V12" i="9"/>
  <c r="W12" i="9" s="1"/>
  <c r="AA12" i="9" s="1"/>
  <c r="AC12" i="9"/>
  <c r="B13" i="9"/>
  <c r="G13" i="9"/>
  <c r="H13" i="9" s="1"/>
  <c r="L13" i="9"/>
  <c r="M13" i="9" s="1"/>
  <c r="Y13" i="9" s="1"/>
  <c r="Q13" i="9"/>
  <c r="R13" i="9" s="1"/>
  <c r="Z13" i="9" s="1"/>
  <c r="V13" i="9"/>
  <c r="W13" i="9" s="1"/>
  <c r="AA13" i="9" s="1"/>
  <c r="AC13" i="9"/>
  <c r="B14" i="9"/>
  <c r="G14" i="9"/>
  <c r="H14" i="9" s="1"/>
  <c r="L14" i="9"/>
  <c r="M14" i="9" s="1"/>
  <c r="Y14" i="9" s="1"/>
  <c r="Q14" i="9"/>
  <c r="R14" i="9" s="1"/>
  <c r="Z14" i="9" s="1"/>
  <c r="V14" i="9"/>
  <c r="W14" i="9" s="1"/>
  <c r="AA14" i="9" s="1"/>
  <c r="AC14" i="9"/>
  <c r="B15" i="9"/>
  <c r="G15" i="9"/>
  <c r="H15" i="9" s="1"/>
  <c r="X15" i="9" s="1"/>
  <c r="L15" i="9"/>
  <c r="M15" i="9" s="1"/>
  <c r="Y15" i="9" s="1"/>
  <c r="Q15" i="9"/>
  <c r="R15" i="9" s="1"/>
  <c r="Z15" i="9" s="1"/>
  <c r="V15" i="9"/>
  <c r="W15" i="9" s="1"/>
  <c r="AA15" i="9" s="1"/>
  <c r="AC15" i="9"/>
  <c r="B16" i="9"/>
  <c r="G16" i="9"/>
  <c r="H16" i="9" s="1"/>
  <c r="L16" i="9"/>
  <c r="M16" i="9" s="1"/>
  <c r="Y16" i="9" s="1"/>
  <c r="Q16" i="9"/>
  <c r="R16" i="9" s="1"/>
  <c r="Z16" i="9" s="1"/>
  <c r="V16" i="9"/>
  <c r="W16" i="9" s="1"/>
  <c r="AA16" i="9" s="1"/>
  <c r="AC16" i="9"/>
  <c r="B17" i="9"/>
  <c r="G17" i="9"/>
  <c r="H17" i="9" s="1"/>
  <c r="L17" i="9"/>
  <c r="M17" i="9" s="1"/>
  <c r="Y17" i="9" s="1"/>
  <c r="Q17" i="9"/>
  <c r="R17" i="9" s="1"/>
  <c r="Z17" i="9" s="1"/>
  <c r="V17" i="9"/>
  <c r="W17" i="9" s="1"/>
  <c r="AA17" i="9" s="1"/>
  <c r="AC17" i="9"/>
  <c r="B18" i="9"/>
  <c r="G18" i="9"/>
  <c r="H18" i="9" s="1"/>
  <c r="L18" i="9"/>
  <c r="M18" i="9" s="1"/>
  <c r="Y18" i="9" s="1"/>
  <c r="Q18" i="9"/>
  <c r="R18" i="9" s="1"/>
  <c r="Z18" i="9" s="1"/>
  <c r="V18" i="9"/>
  <c r="W18" i="9" s="1"/>
  <c r="AC18" i="9"/>
  <c r="B19" i="9"/>
  <c r="G19" i="9"/>
  <c r="H19" i="9" s="1"/>
  <c r="L19" i="9"/>
  <c r="M19" i="9" s="1"/>
  <c r="Y19" i="9" s="1"/>
  <c r="Q19" i="9"/>
  <c r="R19" i="9" s="1"/>
  <c r="Z19" i="9" s="1"/>
  <c r="V19" i="9"/>
  <c r="W19" i="9" s="1"/>
  <c r="AA19" i="9" s="1"/>
  <c r="AC19" i="9"/>
  <c r="B20" i="9"/>
  <c r="G20" i="9"/>
  <c r="H20" i="9" s="1"/>
  <c r="L20" i="9"/>
  <c r="M20" i="9" s="1"/>
  <c r="Y20" i="9" s="1"/>
  <c r="Q20" i="9"/>
  <c r="R20" i="9" s="1"/>
  <c r="Z20" i="9" s="1"/>
  <c r="V20" i="9"/>
  <c r="W20" i="9" s="1"/>
  <c r="AA20" i="9" s="1"/>
  <c r="AC20" i="9"/>
  <c r="B21" i="9"/>
  <c r="G21" i="9"/>
  <c r="H21" i="9" s="1"/>
  <c r="X21" i="9" s="1"/>
  <c r="L21" i="9"/>
  <c r="M21" i="9" s="1"/>
  <c r="Y21" i="9" s="1"/>
  <c r="Q21" i="9"/>
  <c r="R21" i="9" s="1"/>
  <c r="Z21" i="9" s="1"/>
  <c r="V21" i="9"/>
  <c r="W21" i="9" s="1"/>
  <c r="AA21" i="9" s="1"/>
  <c r="AC21" i="9"/>
  <c r="B22" i="9"/>
  <c r="G22" i="9"/>
  <c r="H22" i="9" s="1"/>
  <c r="L22" i="9"/>
  <c r="M22" i="9" s="1"/>
  <c r="Y22" i="9" s="1"/>
  <c r="Q22" i="9"/>
  <c r="R22" i="9" s="1"/>
  <c r="Z22" i="9" s="1"/>
  <c r="V22" i="9"/>
  <c r="W22" i="9" s="1"/>
  <c r="AA22" i="9" s="1"/>
  <c r="AC22" i="9"/>
  <c r="B23" i="9"/>
  <c r="G23" i="9"/>
  <c r="H23" i="9" s="1"/>
  <c r="X23" i="9" s="1"/>
  <c r="L23" i="9"/>
  <c r="M23" i="9" s="1"/>
  <c r="Y23" i="9" s="1"/>
  <c r="Q23" i="9"/>
  <c r="R23" i="9" s="1"/>
  <c r="Z23" i="9" s="1"/>
  <c r="V23" i="9"/>
  <c r="W23" i="9" s="1"/>
  <c r="AA23" i="9" s="1"/>
  <c r="AC23" i="9"/>
  <c r="B24" i="9"/>
  <c r="G24" i="9"/>
  <c r="H24" i="9" s="1"/>
  <c r="X24" i="9" s="1"/>
  <c r="L24" i="9"/>
  <c r="M24" i="9" s="1"/>
  <c r="Y24" i="9" s="1"/>
  <c r="Q24" i="9"/>
  <c r="R24" i="9" s="1"/>
  <c r="Z24" i="9" s="1"/>
  <c r="V24" i="9"/>
  <c r="W24" i="9" s="1"/>
  <c r="AA24" i="9" s="1"/>
  <c r="AC24" i="9"/>
  <c r="B25" i="9"/>
  <c r="G25" i="9"/>
  <c r="H25" i="9" s="1"/>
  <c r="X25" i="9" s="1"/>
  <c r="L25" i="9"/>
  <c r="M25" i="9" s="1"/>
  <c r="Y25" i="9" s="1"/>
  <c r="Q25" i="9"/>
  <c r="R25" i="9" s="1"/>
  <c r="Z25" i="9" s="1"/>
  <c r="V25" i="9"/>
  <c r="W25" i="9" s="1"/>
  <c r="AA25" i="9" s="1"/>
  <c r="AC25" i="9"/>
  <c r="G40" i="9"/>
  <c r="AL46" i="1" s="1"/>
  <c r="L40" i="9"/>
  <c r="M40" i="9" s="1"/>
  <c r="G46" i="1" s="1"/>
  <c r="AM48" i="1"/>
  <c r="Q40" i="9"/>
  <c r="AN46" i="1" s="1"/>
  <c r="V40" i="9"/>
  <c r="AO46" i="1" s="1"/>
  <c r="AO48" i="1"/>
  <c r="AC40" i="9"/>
  <c r="BR46" i="1" s="1"/>
  <c r="BR48" i="1"/>
  <c r="B34" i="9"/>
  <c r="G34" i="9"/>
  <c r="AL31" i="1" s="1"/>
  <c r="L34" i="9"/>
  <c r="M34" i="9" s="1"/>
  <c r="Y34" i="9" s="1"/>
  <c r="Q34" i="9"/>
  <c r="AN31" i="1" s="1"/>
  <c r="V34" i="9"/>
  <c r="AO31" i="1" s="1"/>
  <c r="AC34" i="9"/>
  <c r="BR31" i="1" s="1"/>
  <c r="B33" i="9"/>
  <c r="G33" i="9"/>
  <c r="AL42" i="1" s="1"/>
  <c r="L33" i="9"/>
  <c r="M33" i="9" s="1"/>
  <c r="G42" i="1" s="1"/>
  <c r="Q33" i="9"/>
  <c r="AN42" i="1" s="1"/>
  <c r="V33" i="9"/>
  <c r="AO42" i="1" s="1"/>
  <c r="AC33" i="9"/>
  <c r="BR42" i="1" s="1"/>
  <c r="G41" i="9"/>
  <c r="AL59" i="1" s="1"/>
  <c r="L41" i="9"/>
  <c r="M41" i="9" s="1"/>
  <c r="G59" i="1" s="1"/>
  <c r="Q41" i="9"/>
  <c r="AN59" i="1" s="1"/>
  <c r="V41" i="9"/>
  <c r="AO59" i="1" s="1"/>
  <c r="AC41" i="9"/>
  <c r="BR59" i="1" s="1"/>
  <c r="G31" i="9"/>
  <c r="AL30" i="1" s="1"/>
  <c r="L31" i="9"/>
  <c r="AM30" i="1" s="1"/>
  <c r="AM108" i="1"/>
  <c r="Q31" i="9"/>
  <c r="AN30" i="1" s="1"/>
  <c r="V31" i="9"/>
  <c r="AO30" i="1" s="1"/>
  <c r="AO108" i="1"/>
  <c r="AC31" i="9"/>
  <c r="BR30" i="1" s="1"/>
  <c r="BR108" i="1"/>
  <c r="G35" i="9"/>
  <c r="AL36" i="1" s="1"/>
  <c r="L35" i="9"/>
  <c r="M35" i="9" s="1"/>
  <c r="G36" i="1" s="1"/>
  <c r="Q35" i="9"/>
  <c r="AN36" i="1" s="1"/>
  <c r="V35" i="9"/>
  <c r="AO36" i="1" s="1"/>
  <c r="AC35" i="9"/>
  <c r="BR36" i="1" s="1"/>
  <c r="G42" i="9"/>
  <c r="H42" i="9" s="1"/>
  <c r="F53" i="1" s="1"/>
  <c r="L42" i="9"/>
  <c r="M42" i="9" s="1"/>
  <c r="Y42" i="9" s="1"/>
  <c r="Q42" i="9"/>
  <c r="R42" i="9" s="1"/>
  <c r="Z42" i="9" s="1"/>
  <c r="V42" i="9"/>
  <c r="W42" i="9" s="1"/>
  <c r="AA42" i="9" s="1"/>
  <c r="AC42" i="9"/>
  <c r="G43" i="9"/>
  <c r="H43" i="9" s="1"/>
  <c r="X43" i="9" s="1"/>
  <c r="L43" i="9"/>
  <c r="M43" i="9" s="1"/>
  <c r="Y43" i="9" s="1"/>
  <c r="Q43" i="9"/>
  <c r="R43" i="9" s="1"/>
  <c r="Z43" i="9" s="1"/>
  <c r="V43" i="9"/>
  <c r="AO44" i="1" s="1"/>
  <c r="AC43" i="9"/>
  <c r="BR44" i="1" s="1"/>
  <c r="G44" i="9"/>
  <c r="AL38" i="1" s="1"/>
  <c r="L44" i="9"/>
  <c r="M44" i="9" s="1"/>
  <c r="G38" i="1" s="1"/>
  <c r="Q44" i="9"/>
  <c r="AN38" i="1" s="1"/>
  <c r="V44" i="9"/>
  <c r="AO38" i="1" s="1"/>
  <c r="AC44" i="9"/>
  <c r="BR38" i="1" s="1"/>
  <c r="G45" i="9"/>
  <c r="AL40" i="1" s="1"/>
  <c r="L45" i="9"/>
  <c r="M45" i="9" s="1"/>
  <c r="G40" i="1" s="1"/>
  <c r="Q45" i="9"/>
  <c r="R45" i="9" s="1"/>
  <c r="H40" i="1" s="1"/>
  <c r="V45" i="9"/>
  <c r="AO40" i="1" s="1"/>
  <c r="AC45" i="9"/>
  <c r="BR40" i="1" s="1"/>
  <c r="G46" i="9"/>
  <c r="AL47" i="1" s="1"/>
  <c r="L46" i="9"/>
  <c r="M46" i="9" s="1"/>
  <c r="G47" i="1" s="1"/>
  <c r="Q46" i="9"/>
  <c r="AN47" i="1" s="1"/>
  <c r="V46" i="9"/>
  <c r="AO47" i="1" s="1"/>
  <c r="AC46" i="9"/>
  <c r="BR47" i="1" s="1"/>
  <c r="G47" i="9"/>
  <c r="H47" i="9" s="1"/>
  <c r="X47" i="9" s="1"/>
  <c r="L47" i="9"/>
  <c r="M47" i="9" s="1"/>
  <c r="Y47" i="9" s="1"/>
  <c r="AM53" i="1"/>
  <c r="Q47" i="9"/>
  <c r="V47" i="9"/>
  <c r="AO52" i="1" s="1"/>
  <c r="AO53" i="1"/>
  <c r="AC47" i="9"/>
  <c r="BR52" i="1" s="1"/>
  <c r="BR53" i="1"/>
  <c r="G48" i="9"/>
  <c r="H48" i="9" s="1"/>
  <c r="X48" i="9" s="1"/>
  <c r="L48" i="9"/>
  <c r="M48" i="9" s="1"/>
  <c r="Y48" i="9" s="1"/>
  <c r="Q48" i="9"/>
  <c r="R48" i="9" s="1"/>
  <c r="Z48" i="9" s="1"/>
  <c r="V48" i="9"/>
  <c r="W48" i="9" s="1"/>
  <c r="AA48" i="9" s="1"/>
  <c r="AC48" i="9"/>
  <c r="BR39" i="1" s="1"/>
  <c r="G49" i="9"/>
  <c r="H49" i="9" s="1"/>
  <c r="X49" i="9" s="1"/>
  <c r="L49" i="9"/>
  <c r="M49" i="9" s="1"/>
  <c r="Y49" i="9" s="1"/>
  <c r="Q49" i="9"/>
  <c r="R49" i="9" s="1"/>
  <c r="Z49" i="9" s="1"/>
  <c r="V49" i="9"/>
  <c r="W49" i="9" s="1"/>
  <c r="AA49" i="9" s="1"/>
  <c r="AC49" i="9"/>
  <c r="BR66" i="1" s="1"/>
  <c r="G39" i="9"/>
  <c r="H39" i="9" s="1"/>
  <c r="X39" i="9" s="1"/>
  <c r="L39" i="9"/>
  <c r="M39" i="9" s="1"/>
  <c r="Y39" i="9" s="1"/>
  <c r="Q39" i="9"/>
  <c r="R39" i="9" s="1"/>
  <c r="Z39" i="9" s="1"/>
  <c r="V39" i="9"/>
  <c r="W39" i="9" s="1"/>
  <c r="AA39" i="9" s="1"/>
  <c r="AC39" i="9"/>
  <c r="BR34" i="1" s="1"/>
  <c r="G50" i="9"/>
  <c r="H50" i="9" s="1"/>
  <c r="X50" i="9" s="1"/>
  <c r="L50" i="9"/>
  <c r="M50" i="9" s="1"/>
  <c r="Y50" i="9" s="1"/>
  <c r="Q50" i="9"/>
  <c r="AN68" i="1" s="1"/>
  <c r="V50" i="9"/>
  <c r="W50" i="9" s="1"/>
  <c r="AA50" i="9" s="1"/>
  <c r="AC50" i="9"/>
  <c r="BR68" i="1" s="1"/>
  <c r="G51" i="9"/>
  <c r="H51" i="9" s="1"/>
  <c r="X51" i="9" s="1"/>
  <c r="L51" i="9"/>
  <c r="M51" i="9" s="1"/>
  <c r="Y51" i="9" s="1"/>
  <c r="Q51" i="9"/>
  <c r="R51" i="9" s="1"/>
  <c r="Z51" i="9" s="1"/>
  <c r="V51" i="9"/>
  <c r="W51" i="9" s="1"/>
  <c r="AA51" i="9" s="1"/>
  <c r="AC51" i="9"/>
  <c r="G52" i="9"/>
  <c r="H52" i="9" s="1"/>
  <c r="X52" i="9" s="1"/>
  <c r="L52" i="9"/>
  <c r="M52" i="9" s="1"/>
  <c r="Y52" i="9" s="1"/>
  <c r="Q52" i="9"/>
  <c r="R52" i="9" s="1"/>
  <c r="Z52" i="9" s="1"/>
  <c r="V52" i="9"/>
  <c r="W52" i="9" s="1"/>
  <c r="AA52" i="9" s="1"/>
  <c r="AC52" i="9"/>
  <c r="G53" i="9"/>
  <c r="H53" i="9" s="1"/>
  <c r="X53" i="9" s="1"/>
  <c r="L53" i="9"/>
  <c r="M53" i="9" s="1"/>
  <c r="Y53" i="9" s="1"/>
  <c r="Q53" i="9"/>
  <c r="R53" i="9" s="1"/>
  <c r="Z53" i="9" s="1"/>
  <c r="V53" i="9"/>
  <c r="W53" i="9" s="1"/>
  <c r="AA53" i="9" s="1"/>
  <c r="AC53" i="9"/>
  <c r="G54" i="9"/>
  <c r="H54" i="9" s="1"/>
  <c r="X54" i="9" s="1"/>
  <c r="L54" i="9"/>
  <c r="M54" i="9" s="1"/>
  <c r="Y54" i="9" s="1"/>
  <c r="Q54" i="9"/>
  <c r="R54" i="9" s="1"/>
  <c r="Z54" i="9" s="1"/>
  <c r="V54" i="9"/>
  <c r="W54" i="9" s="1"/>
  <c r="AA54" i="9" s="1"/>
  <c r="AC54" i="9"/>
  <c r="G55" i="9"/>
  <c r="H55" i="9" s="1"/>
  <c r="X55" i="9" s="1"/>
  <c r="L55" i="9"/>
  <c r="M55" i="9" s="1"/>
  <c r="Y55" i="9" s="1"/>
  <c r="Q55" i="9"/>
  <c r="R55" i="9" s="1"/>
  <c r="Z55" i="9" s="1"/>
  <c r="V55" i="9"/>
  <c r="W55" i="9" s="1"/>
  <c r="AC55" i="9"/>
  <c r="G56" i="9"/>
  <c r="H56" i="9" s="1"/>
  <c r="X56" i="9" s="1"/>
  <c r="L56" i="9"/>
  <c r="M56" i="9" s="1"/>
  <c r="Y56" i="9" s="1"/>
  <c r="Q56" i="9"/>
  <c r="R56" i="9" s="1"/>
  <c r="Z56" i="9" s="1"/>
  <c r="V56" i="9"/>
  <c r="W56" i="9" s="1"/>
  <c r="AA56" i="9" s="1"/>
  <c r="AC56" i="9"/>
  <c r="G57" i="9"/>
  <c r="H57" i="9" s="1"/>
  <c r="X57" i="9" s="1"/>
  <c r="L57" i="9"/>
  <c r="M57" i="9" s="1"/>
  <c r="Y57" i="9" s="1"/>
  <c r="Q57" i="9"/>
  <c r="R57" i="9" s="1"/>
  <c r="Z57" i="9" s="1"/>
  <c r="V57" i="9"/>
  <c r="W57" i="9" s="1"/>
  <c r="AA57" i="9" s="1"/>
  <c r="AC57" i="9"/>
  <c r="G58" i="9"/>
  <c r="H58" i="9" s="1"/>
  <c r="X58" i="9" s="1"/>
  <c r="L58" i="9"/>
  <c r="M58" i="9" s="1"/>
  <c r="Y58" i="9" s="1"/>
  <c r="Q58" i="9"/>
  <c r="R58" i="9" s="1"/>
  <c r="V58" i="9"/>
  <c r="W58" i="9" s="1"/>
  <c r="AA58" i="9" s="1"/>
  <c r="AC58" i="9"/>
  <c r="G59" i="9"/>
  <c r="H59" i="9" s="1"/>
  <c r="X59" i="9" s="1"/>
  <c r="L59" i="9"/>
  <c r="M59" i="9" s="1"/>
  <c r="Y59" i="9" s="1"/>
  <c r="Q59" i="9"/>
  <c r="R59" i="9" s="1"/>
  <c r="Z59" i="9" s="1"/>
  <c r="V59" i="9"/>
  <c r="W59" i="9" s="1"/>
  <c r="AA59" i="9" s="1"/>
  <c r="AC59" i="9"/>
  <c r="G38" i="9"/>
  <c r="H38" i="9" s="1"/>
  <c r="F35" i="1" s="1"/>
  <c r="L38" i="9"/>
  <c r="M38" i="9" s="1"/>
  <c r="Y38" i="9" s="1"/>
  <c r="Q38" i="9"/>
  <c r="R38" i="9" s="1"/>
  <c r="Z38" i="9" s="1"/>
  <c r="V38" i="9"/>
  <c r="W38" i="9" s="1"/>
  <c r="AA38" i="9" s="1"/>
  <c r="AC38" i="9"/>
  <c r="BR35" i="1" s="1"/>
  <c r="G37" i="9"/>
  <c r="H37" i="9" s="1"/>
  <c r="F51" i="1" s="1"/>
  <c r="L37" i="9"/>
  <c r="M37" i="9" s="1"/>
  <c r="Y37" i="9" s="1"/>
  <c r="Q37" i="9"/>
  <c r="R37" i="9" s="1"/>
  <c r="Z37" i="9" s="1"/>
  <c r="V37" i="9"/>
  <c r="W37" i="9" s="1"/>
  <c r="AA37" i="9" s="1"/>
  <c r="AC37" i="9"/>
  <c r="BR51" i="1" s="1"/>
  <c r="G32" i="9"/>
  <c r="H32" i="9" s="1"/>
  <c r="L32" i="9"/>
  <c r="M32" i="9" s="1"/>
  <c r="Q32" i="9"/>
  <c r="R32" i="9" s="1"/>
  <c r="V32" i="9"/>
  <c r="W32" i="9" s="1"/>
  <c r="AC32" i="9"/>
  <c r="BR55" i="1" s="1"/>
  <c r="G30" i="9"/>
  <c r="H30" i="9" s="1"/>
  <c r="X30" i="9" s="1"/>
  <c r="L30" i="9"/>
  <c r="M30" i="9" s="1"/>
  <c r="Y30" i="9" s="1"/>
  <c r="Q30" i="9"/>
  <c r="R30" i="9" s="1"/>
  <c r="Z30" i="9" s="1"/>
  <c r="V30" i="9"/>
  <c r="W30" i="9" s="1"/>
  <c r="AA30" i="9" s="1"/>
  <c r="AC30" i="9"/>
  <c r="BR45" i="1" s="1"/>
  <c r="G36" i="9"/>
  <c r="H36" i="9" s="1"/>
  <c r="X36" i="9" s="1"/>
  <c r="L36" i="9"/>
  <c r="M36" i="9" s="1"/>
  <c r="Y36" i="9" s="1"/>
  <c r="Q36" i="9"/>
  <c r="R36" i="9" s="1"/>
  <c r="Z36" i="9" s="1"/>
  <c r="V36" i="9"/>
  <c r="W36" i="9" s="1"/>
  <c r="AA36" i="9" s="1"/>
  <c r="AC36" i="9"/>
  <c r="BR32" i="1" s="1"/>
  <c r="B64" i="9"/>
  <c r="G64" i="9"/>
  <c r="H64" i="9" s="1"/>
  <c r="AL132" i="1"/>
  <c r="L64" i="9"/>
  <c r="M64" i="9" s="1"/>
  <c r="Y64" i="9" s="1"/>
  <c r="AM132" i="1"/>
  <c r="G132" i="1"/>
  <c r="Q64" i="9"/>
  <c r="R64" i="9" s="1"/>
  <c r="Z64" i="9" s="1"/>
  <c r="AN132" i="1"/>
  <c r="V64" i="9"/>
  <c r="W64" i="9" s="1"/>
  <c r="AA64" i="9" s="1"/>
  <c r="AO132" i="1"/>
  <c r="I132" i="1"/>
  <c r="AC64" i="9"/>
  <c r="BR114" i="1" s="1"/>
  <c r="BR132" i="1"/>
  <c r="B66" i="9"/>
  <c r="G66" i="9"/>
  <c r="H66" i="9" s="1"/>
  <c r="F115" i="1" s="1"/>
  <c r="AL129" i="1"/>
  <c r="L66" i="9"/>
  <c r="M66" i="9" s="1"/>
  <c r="Y66" i="9" s="1"/>
  <c r="AM129" i="1"/>
  <c r="Q66" i="9"/>
  <c r="R66" i="9" s="1"/>
  <c r="Z66" i="9" s="1"/>
  <c r="AN129" i="1"/>
  <c r="V66" i="9"/>
  <c r="W66" i="9" s="1"/>
  <c r="AA66" i="9" s="1"/>
  <c r="AO129" i="1"/>
  <c r="AC66" i="9"/>
  <c r="BR115" i="1" s="1"/>
  <c r="BR129" i="1"/>
  <c r="G70" i="9"/>
  <c r="H70" i="9" s="1"/>
  <c r="X70" i="9" s="1"/>
  <c r="L70" i="9"/>
  <c r="M70" i="9" s="1"/>
  <c r="Y70" i="9" s="1"/>
  <c r="Q70" i="9"/>
  <c r="R70" i="9" s="1"/>
  <c r="Z70" i="9" s="1"/>
  <c r="V70" i="9"/>
  <c r="W70" i="9" s="1"/>
  <c r="AA70" i="9" s="1"/>
  <c r="AC70" i="9"/>
  <c r="BR119" i="1" s="1"/>
  <c r="G68" i="9"/>
  <c r="H68" i="9" s="1"/>
  <c r="F118" i="1" s="1"/>
  <c r="AL131" i="1"/>
  <c r="L68" i="9"/>
  <c r="M68" i="9" s="1"/>
  <c r="Y68" i="9" s="1"/>
  <c r="AM131" i="1"/>
  <c r="G131" i="1"/>
  <c r="Q68" i="9"/>
  <c r="R68" i="9" s="1"/>
  <c r="Z68" i="9" s="1"/>
  <c r="AN131" i="1"/>
  <c r="V68" i="9"/>
  <c r="W68" i="9" s="1"/>
  <c r="AA68" i="9" s="1"/>
  <c r="AO131" i="1"/>
  <c r="I131" i="1"/>
  <c r="AC68" i="9"/>
  <c r="BR118" i="1" s="1"/>
  <c r="BR131" i="1"/>
  <c r="G71" i="9"/>
  <c r="H71" i="9" s="1"/>
  <c r="L71" i="9"/>
  <c r="M71" i="9" s="1"/>
  <c r="G121" i="1" s="1"/>
  <c r="Q71" i="9"/>
  <c r="R71" i="9" s="1"/>
  <c r="Z71" i="9" s="1"/>
  <c r="V71" i="9"/>
  <c r="W71" i="9" s="1"/>
  <c r="I121" i="1" s="1"/>
  <c r="AC71" i="9"/>
  <c r="BR121" i="1" s="1"/>
  <c r="G72" i="9"/>
  <c r="H72" i="9" s="1"/>
  <c r="F127" i="1" s="1"/>
  <c r="AL130" i="1"/>
  <c r="L72" i="9"/>
  <c r="M72" i="9" s="1"/>
  <c r="Y72" i="9" s="1"/>
  <c r="AM130" i="1"/>
  <c r="Q72" i="9"/>
  <c r="R72" i="9" s="1"/>
  <c r="Z72" i="9" s="1"/>
  <c r="AN130" i="1"/>
  <c r="V72" i="9"/>
  <c r="W72" i="9" s="1"/>
  <c r="AA72" i="9" s="1"/>
  <c r="AO130" i="1"/>
  <c r="AC72" i="9"/>
  <c r="BR127" i="1" s="1"/>
  <c r="BR130" i="1"/>
  <c r="G67" i="9"/>
  <c r="H67" i="9" s="1"/>
  <c r="AL114" i="1"/>
  <c r="L67" i="9"/>
  <c r="M67" i="9" s="1"/>
  <c r="Y67" i="9" s="1"/>
  <c r="Q67" i="9"/>
  <c r="R67" i="9" s="1"/>
  <c r="Z67" i="9" s="1"/>
  <c r="V67" i="9"/>
  <c r="W67" i="9" s="1"/>
  <c r="AA67" i="9" s="1"/>
  <c r="AC67" i="9"/>
  <c r="BR117" i="1" s="1"/>
  <c r="G73" i="9"/>
  <c r="H73" i="9" s="1"/>
  <c r="L73" i="9"/>
  <c r="M73" i="9" s="1"/>
  <c r="Y73" i="9" s="1"/>
  <c r="Q73" i="9"/>
  <c r="R73" i="9" s="1"/>
  <c r="Z73" i="9" s="1"/>
  <c r="V73" i="9"/>
  <c r="W73" i="9" s="1"/>
  <c r="AA73" i="9" s="1"/>
  <c r="AC73" i="9"/>
  <c r="G74" i="9"/>
  <c r="H74" i="9" s="1"/>
  <c r="X74" i="9" s="1"/>
  <c r="L74" i="9"/>
  <c r="M74" i="9" s="1"/>
  <c r="Y74" i="9" s="1"/>
  <c r="Q74" i="9"/>
  <c r="R74" i="9" s="1"/>
  <c r="Z74" i="9" s="1"/>
  <c r="V74" i="9"/>
  <c r="W74" i="9" s="1"/>
  <c r="AA74" i="9" s="1"/>
  <c r="AC74" i="9"/>
  <c r="G75" i="9"/>
  <c r="H75" i="9" s="1"/>
  <c r="X75" i="9" s="1"/>
  <c r="L75" i="9"/>
  <c r="M75" i="9" s="1"/>
  <c r="Y75" i="9" s="1"/>
  <c r="Q75" i="9"/>
  <c r="R75" i="9" s="1"/>
  <c r="Z75" i="9" s="1"/>
  <c r="V75" i="9"/>
  <c r="W75" i="9" s="1"/>
  <c r="AA75" i="9" s="1"/>
  <c r="AC75" i="9"/>
  <c r="G76" i="9"/>
  <c r="H76" i="9" s="1"/>
  <c r="L76" i="9"/>
  <c r="M76" i="9" s="1"/>
  <c r="Y76" i="9" s="1"/>
  <c r="Q76" i="9"/>
  <c r="R76" i="9" s="1"/>
  <c r="Z76" i="9" s="1"/>
  <c r="V76" i="9"/>
  <c r="W76" i="9" s="1"/>
  <c r="AA76" i="9" s="1"/>
  <c r="AC76" i="9"/>
  <c r="G77" i="9"/>
  <c r="H77" i="9" s="1"/>
  <c r="L77" i="9"/>
  <c r="M77" i="9" s="1"/>
  <c r="Y77" i="9" s="1"/>
  <c r="Q77" i="9"/>
  <c r="R77" i="9" s="1"/>
  <c r="Z77" i="9" s="1"/>
  <c r="V77" i="9"/>
  <c r="W77" i="9" s="1"/>
  <c r="AA77" i="9" s="1"/>
  <c r="AC77" i="9"/>
  <c r="G78" i="9"/>
  <c r="H78" i="9" s="1"/>
  <c r="L78" i="9"/>
  <c r="M78" i="9" s="1"/>
  <c r="Y78" i="9" s="1"/>
  <c r="Q78" i="9"/>
  <c r="R78" i="9" s="1"/>
  <c r="Z78" i="9" s="1"/>
  <c r="V78" i="9"/>
  <c r="W78" i="9" s="1"/>
  <c r="AA78" i="9" s="1"/>
  <c r="AC78" i="9"/>
  <c r="G79" i="9"/>
  <c r="H79" i="9" s="1"/>
  <c r="X79" i="9" s="1"/>
  <c r="L79" i="9"/>
  <c r="M79" i="9" s="1"/>
  <c r="Y79" i="9" s="1"/>
  <c r="Q79" i="9"/>
  <c r="R79" i="9" s="1"/>
  <c r="Z79" i="9" s="1"/>
  <c r="V79" i="9"/>
  <c r="W79" i="9" s="1"/>
  <c r="AA79" i="9" s="1"/>
  <c r="AC79" i="9"/>
  <c r="G80" i="9"/>
  <c r="H80" i="9" s="1"/>
  <c r="L80" i="9"/>
  <c r="M80" i="9" s="1"/>
  <c r="Y80" i="9" s="1"/>
  <c r="Q80" i="9"/>
  <c r="R80" i="9" s="1"/>
  <c r="Z80" i="9" s="1"/>
  <c r="V80" i="9"/>
  <c r="W80" i="9" s="1"/>
  <c r="AA80" i="9" s="1"/>
  <c r="AC80" i="9"/>
  <c r="G81" i="9"/>
  <c r="H81" i="9" s="1"/>
  <c r="X81" i="9" s="1"/>
  <c r="L81" i="9"/>
  <c r="M81" i="9" s="1"/>
  <c r="Y81" i="9" s="1"/>
  <c r="Q81" i="9"/>
  <c r="R81" i="9" s="1"/>
  <c r="Z81" i="9" s="1"/>
  <c r="V81" i="9"/>
  <c r="W81" i="9" s="1"/>
  <c r="AA81" i="9" s="1"/>
  <c r="AC81" i="9"/>
  <c r="G82" i="9"/>
  <c r="H82" i="9" s="1"/>
  <c r="L82" i="9"/>
  <c r="M82" i="9" s="1"/>
  <c r="Y82" i="9" s="1"/>
  <c r="Q82" i="9"/>
  <c r="R82" i="9" s="1"/>
  <c r="Z82" i="9" s="1"/>
  <c r="V82" i="9"/>
  <c r="W82" i="9" s="1"/>
  <c r="AA82" i="9" s="1"/>
  <c r="AC82" i="9"/>
  <c r="G83" i="9"/>
  <c r="H83" i="9" s="1"/>
  <c r="X83" i="9" s="1"/>
  <c r="L83" i="9"/>
  <c r="M83" i="9" s="1"/>
  <c r="Q83" i="9"/>
  <c r="R83" i="9" s="1"/>
  <c r="Z83" i="9" s="1"/>
  <c r="V83" i="9"/>
  <c r="W83" i="9" s="1"/>
  <c r="AA83" i="9" s="1"/>
  <c r="AC83" i="9"/>
  <c r="G84" i="9"/>
  <c r="H84" i="9" s="1"/>
  <c r="L84" i="9"/>
  <c r="M84" i="9" s="1"/>
  <c r="Y84" i="9" s="1"/>
  <c r="Q84" i="9"/>
  <c r="R84" i="9" s="1"/>
  <c r="Z84" i="9" s="1"/>
  <c r="V84" i="9"/>
  <c r="W84" i="9" s="1"/>
  <c r="AA84" i="9" s="1"/>
  <c r="AC84" i="9"/>
  <c r="G85" i="9"/>
  <c r="H85" i="9" s="1"/>
  <c r="L85" i="9"/>
  <c r="M85" i="9" s="1"/>
  <c r="Y85" i="9" s="1"/>
  <c r="Q85" i="9"/>
  <c r="R85" i="9" s="1"/>
  <c r="Z85" i="9" s="1"/>
  <c r="V85" i="9"/>
  <c r="W85" i="9" s="1"/>
  <c r="AA85" i="9" s="1"/>
  <c r="AC85" i="9"/>
  <c r="G86" i="9"/>
  <c r="H86" i="9" s="1"/>
  <c r="X86" i="9" s="1"/>
  <c r="L86" i="9"/>
  <c r="M86" i="9" s="1"/>
  <c r="Q86" i="9"/>
  <c r="R86" i="9" s="1"/>
  <c r="V86" i="9"/>
  <c r="W86" i="9" s="1"/>
  <c r="AA86" i="9" s="1"/>
  <c r="AC86" i="9"/>
  <c r="G87" i="9"/>
  <c r="H87" i="9" s="1"/>
  <c r="X87" i="9" s="1"/>
  <c r="L87" i="9"/>
  <c r="M87" i="9" s="1"/>
  <c r="Y87" i="9" s="1"/>
  <c r="Q87" i="9"/>
  <c r="R87" i="9" s="1"/>
  <c r="Z87" i="9" s="1"/>
  <c r="V87" i="9"/>
  <c r="W87" i="9" s="1"/>
  <c r="AC87" i="9"/>
  <c r="G88" i="9"/>
  <c r="H88" i="9" s="1"/>
  <c r="X88" i="9" s="1"/>
  <c r="L88" i="9"/>
  <c r="M88" i="9" s="1"/>
  <c r="Y88" i="9" s="1"/>
  <c r="Q88" i="9"/>
  <c r="R88" i="9" s="1"/>
  <c r="Z88" i="9" s="1"/>
  <c r="V88" i="9"/>
  <c r="W88" i="9" s="1"/>
  <c r="AA88" i="9" s="1"/>
  <c r="AC88" i="9"/>
  <c r="G89" i="9"/>
  <c r="H89" i="9" s="1"/>
  <c r="X89" i="9" s="1"/>
  <c r="L89" i="9"/>
  <c r="M89" i="9" s="1"/>
  <c r="Y89" i="9" s="1"/>
  <c r="Q89" i="9"/>
  <c r="R89" i="9" s="1"/>
  <c r="Z89" i="9" s="1"/>
  <c r="V89" i="9"/>
  <c r="W89" i="9" s="1"/>
  <c r="AA89" i="9" s="1"/>
  <c r="AC89" i="9"/>
  <c r="G69" i="9"/>
  <c r="H69" i="9" s="1"/>
  <c r="X69" i="9" s="1"/>
  <c r="L69" i="9"/>
  <c r="M69" i="9" s="1"/>
  <c r="Y69" i="9" s="1"/>
  <c r="Q69" i="9"/>
  <c r="R69" i="9" s="1"/>
  <c r="Z69" i="9" s="1"/>
  <c r="V69" i="9"/>
  <c r="W69" i="9" s="1"/>
  <c r="AA69" i="9" s="1"/>
  <c r="AC69" i="9"/>
  <c r="BR120" i="1" s="1"/>
  <c r="G65" i="9"/>
  <c r="H65" i="9" s="1"/>
  <c r="X65" i="9" s="1"/>
  <c r="L65" i="9"/>
  <c r="M65" i="9" s="1"/>
  <c r="Y65" i="9" s="1"/>
  <c r="Q65" i="9"/>
  <c r="R65" i="9" s="1"/>
  <c r="Z65" i="9" s="1"/>
  <c r="V65" i="9"/>
  <c r="W65" i="9" s="1"/>
  <c r="AA65" i="9" s="1"/>
  <c r="AC65" i="9"/>
  <c r="BR125" i="1" s="1"/>
  <c r="G90" i="9"/>
  <c r="H90" i="9" s="1"/>
  <c r="L90" i="9"/>
  <c r="M90" i="9" s="1"/>
  <c r="Y90" i="9" s="1"/>
  <c r="Q90" i="9"/>
  <c r="R90" i="9" s="1"/>
  <c r="Z90" i="9" s="1"/>
  <c r="V90" i="9"/>
  <c r="W90" i="9" s="1"/>
  <c r="AA90" i="9" s="1"/>
  <c r="AC90" i="9"/>
  <c r="G91" i="9"/>
  <c r="H91" i="9" s="1"/>
  <c r="X91" i="9" s="1"/>
  <c r="L91" i="9"/>
  <c r="M91" i="9" s="1"/>
  <c r="Y91" i="9" s="1"/>
  <c r="Q91" i="9"/>
  <c r="R91" i="9" s="1"/>
  <c r="Z91" i="9" s="1"/>
  <c r="V91" i="9"/>
  <c r="W91" i="9" s="1"/>
  <c r="AA91" i="9" s="1"/>
  <c r="AC91" i="9"/>
  <c r="G92" i="9"/>
  <c r="H92" i="9" s="1"/>
  <c r="X92" i="9" s="1"/>
  <c r="L92" i="9"/>
  <c r="M92" i="9" s="1"/>
  <c r="Y92" i="9" s="1"/>
  <c r="Q92" i="9"/>
  <c r="R92" i="9" s="1"/>
  <c r="Z92" i="9" s="1"/>
  <c r="V92" i="9"/>
  <c r="W92" i="9" s="1"/>
  <c r="AA92" i="9" s="1"/>
  <c r="AC92" i="9"/>
  <c r="G93" i="9"/>
  <c r="H93" i="9" s="1"/>
  <c r="X93" i="9" s="1"/>
  <c r="L93" i="9"/>
  <c r="M93" i="9" s="1"/>
  <c r="Y93" i="9" s="1"/>
  <c r="Q93" i="9"/>
  <c r="R93" i="9" s="1"/>
  <c r="Z93" i="9" s="1"/>
  <c r="V93" i="9"/>
  <c r="W93" i="9" s="1"/>
  <c r="AA93" i="9" s="1"/>
  <c r="AC93" i="9"/>
  <c r="B6" i="10"/>
  <c r="G6" i="10"/>
  <c r="H6" i="10" s="1"/>
  <c r="X6" i="10" s="1"/>
  <c r="AP9" i="1"/>
  <c r="L6" i="10"/>
  <c r="AQ9" i="1"/>
  <c r="Q6" i="10"/>
  <c r="R6" i="10" s="1"/>
  <c r="AR9" i="1"/>
  <c r="L9" i="1"/>
  <c r="V6" i="10"/>
  <c r="W6" i="10" s="1"/>
  <c r="AA6" i="10" s="1"/>
  <c r="AS9" i="1"/>
  <c r="AC6" i="10"/>
  <c r="BS9" i="1"/>
  <c r="B7" i="10"/>
  <c r="G7" i="10"/>
  <c r="H7" i="10" s="1"/>
  <c r="X7" i="10" s="1"/>
  <c r="AP11" i="1"/>
  <c r="L7" i="10"/>
  <c r="M7" i="10" s="1"/>
  <c r="AQ11" i="1"/>
  <c r="K11" i="1"/>
  <c r="Q7" i="10"/>
  <c r="R7" i="10" s="1"/>
  <c r="Z7" i="10" s="1"/>
  <c r="AR11" i="1"/>
  <c r="L11" i="1"/>
  <c r="V7" i="10"/>
  <c r="W7" i="10" s="1"/>
  <c r="AA7" i="10" s="1"/>
  <c r="AS11" i="1"/>
  <c r="M11" i="1"/>
  <c r="AC7" i="10"/>
  <c r="BS11" i="1"/>
  <c r="B8" i="10"/>
  <c r="G8" i="10"/>
  <c r="H8" i="10" s="1"/>
  <c r="AP12" i="1"/>
  <c r="L8" i="10"/>
  <c r="M8" i="10" s="1"/>
  <c r="Y8" i="10" s="1"/>
  <c r="Q8" i="10"/>
  <c r="R8" i="10" s="1"/>
  <c r="Z8" i="10" s="1"/>
  <c r="AR12" i="1"/>
  <c r="L12" i="1"/>
  <c r="V8" i="10"/>
  <c r="AC8" i="10"/>
  <c r="BS12" i="1"/>
  <c r="B9" i="10"/>
  <c r="G9" i="10"/>
  <c r="H9" i="10" s="1"/>
  <c r="X9" i="10" s="1"/>
  <c r="L9" i="10"/>
  <c r="M9" i="10" s="1"/>
  <c r="Y9" i="10" s="1"/>
  <c r="Q9" i="10"/>
  <c r="R9" i="10" s="1"/>
  <c r="Z9" i="10" s="1"/>
  <c r="V9" i="10"/>
  <c r="W9" i="10" s="1"/>
  <c r="AA9" i="10" s="1"/>
  <c r="AC9" i="10"/>
  <c r="B10" i="10"/>
  <c r="G10" i="10"/>
  <c r="H10" i="10" s="1"/>
  <c r="X10" i="10" s="1"/>
  <c r="L10" i="10"/>
  <c r="M10" i="10" s="1"/>
  <c r="Y10" i="10" s="1"/>
  <c r="Q10" i="10"/>
  <c r="R10" i="10" s="1"/>
  <c r="Z10" i="10" s="1"/>
  <c r="V10" i="10"/>
  <c r="W10" i="10" s="1"/>
  <c r="AA10" i="10" s="1"/>
  <c r="AC10" i="10"/>
  <c r="B11" i="10"/>
  <c r="G11" i="10"/>
  <c r="H11" i="10" s="1"/>
  <c r="L11" i="10"/>
  <c r="M11" i="10" s="1"/>
  <c r="Y11" i="10" s="1"/>
  <c r="Q11" i="10"/>
  <c r="R11" i="10" s="1"/>
  <c r="Z11" i="10" s="1"/>
  <c r="V11" i="10"/>
  <c r="W11" i="10" s="1"/>
  <c r="AA11" i="10" s="1"/>
  <c r="AC11" i="10"/>
  <c r="B12" i="10"/>
  <c r="G12" i="10"/>
  <c r="H12" i="10" s="1"/>
  <c r="X12" i="10" s="1"/>
  <c r="L12" i="10"/>
  <c r="M12" i="10" s="1"/>
  <c r="Q12" i="10"/>
  <c r="R12" i="10" s="1"/>
  <c r="Z12" i="10" s="1"/>
  <c r="V12" i="10"/>
  <c r="W12" i="10" s="1"/>
  <c r="AA12" i="10" s="1"/>
  <c r="AC12" i="10"/>
  <c r="B13" i="10"/>
  <c r="G13" i="10"/>
  <c r="H13" i="10" s="1"/>
  <c r="X13" i="10" s="1"/>
  <c r="L13" i="10"/>
  <c r="M13" i="10" s="1"/>
  <c r="Y13" i="10" s="1"/>
  <c r="Q13" i="10"/>
  <c r="R13" i="10" s="1"/>
  <c r="Z13" i="10" s="1"/>
  <c r="V13" i="10"/>
  <c r="W13" i="10" s="1"/>
  <c r="AC13" i="10"/>
  <c r="B14" i="10"/>
  <c r="G14" i="10"/>
  <c r="H14" i="10" s="1"/>
  <c r="X14" i="10" s="1"/>
  <c r="L14" i="10"/>
  <c r="M14" i="10" s="1"/>
  <c r="Q14" i="10"/>
  <c r="R14" i="10" s="1"/>
  <c r="Z14" i="10" s="1"/>
  <c r="V14" i="10"/>
  <c r="W14" i="10" s="1"/>
  <c r="AA14" i="10" s="1"/>
  <c r="AC14" i="10"/>
  <c r="B15" i="10"/>
  <c r="G15" i="10"/>
  <c r="H15" i="10" s="1"/>
  <c r="L15" i="10"/>
  <c r="M15" i="10" s="1"/>
  <c r="Y15" i="10" s="1"/>
  <c r="Q15" i="10"/>
  <c r="R15" i="10" s="1"/>
  <c r="Z15" i="10" s="1"/>
  <c r="V15" i="10"/>
  <c r="W15" i="10" s="1"/>
  <c r="AA15" i="10" s="1"/>
  <c r="AC15" i="10"/>
  <c r="B16" i="10"/>
  <c r="G16" i="10"/>
  <c r="H16" i="10" s="1"/>
  <c r="X16" i="10" s="1"/>
  <c r="L16" i="10"/>
  <c r="M16" i="10" s="1"/>
  <c r="Y16" i="10" s="1"/>
  <c r="Q16" i="10"/>
  <c r="R16" i="10" s="1"/>
  <c r="Z16" i="10" s="1"/>
  <c r="V16" i="10"/>
  <c r="W16" i="10" s="1"/>
  <c r="AA16" i="10" s="1"/>
  <c r="AC16" i="10"/>
  <c r="B17" i="10"/>
  <c r="G17" i="10"/>
  <c r="H17" i="10" s="1"/>
  <c r="X17" i="10" s="1"/>
  <c r="L17" i="10"/>
  <c r="M17" i="10" s="1"/>
  <c r="Y17" i="10" s="1"/>
  <c r="Q17" i="10"/>
  <c r="R17" i="10" s="1"/>
  <c r="Z17" i="10" s="1"/>
  <c r="V17" i="10"/>
  <c r="W17" i="10" s="1"/>
  <c r="AA17" i="10" s="1"/>
  <c r="AC17" i="10"/>
  <c r="B18" i="10"/>
  <c r="G18" i="10"/>
  <c r="H18" i="10" s="1"/>
  <c r="L18" i="10"/>
  <c r="M18" i="10" s="1"/>
  <c r="Y18" i="10" s="1"/>
  <c r="Q18" i="10"/>
  <c r="R18" i="10" s="1"/>
  <c r="Z18" i="10" s="1"/>
  <c r="V18" i="10"/>
  <c r="W18" i="10" s="1"/>
  <c r="AA18" i="10" s="1"/>
  <c r="AC18" i="10"/>
  <c r="B19" i="10"/>
  <c r="G19" i="10"/>
  <c r="H19" i="10" s="1"/>
  <c r="L19" i="10"/>
  <c r="M19" i="10" s="1"/>
  <c r="Y19" i="10" s="1"/>
  <c r="Q19" i="10"/>
  <c r="R19" i="10" s="1"/>
  <c r="Z19" i="10" s="1"/>
  <c r="V19" i="10"/>
  <c r="W19" i="10" s="1"/>
  <c r="AA19" i="10" s="1"/>
  <c r="AC19" i="10"/>
  <c r="B20" i="10"/>
  <c r="G20" i="10"/>
  <c r="H20" i="10" s="1"/>
  <c r="X20" i="10" s="1"/>
  <c r="L20" i="10"/>
  <c r="M20" i="10" s="1"/>
  <c r="Q20" i="10"/>
  <c r="R20" i="10" s="1"/>
  <c r="Z20" i="10" s="1"/>
  <c r="V20" i="10"/>
  <c r="W20" i="10" s="1"/>
  <c r="AA20" i="10" s="1"/>
  <c r="AC20" i="10"/>
  <c r="B21" i="10"/>
  <c r="G21" i="10"/>
  <c r="H21" i="10" s="1"/>
  <c r="X21" i="10" s="1"/>
  <c r="L21" i="10"/>
  <c r="M21" i="10" s="1"/>
  <c r="Y21" i="10" s="1"/>
  <c r="Q21" i="10"/>
  <c r="R21" i="10" s="1"/>
  <c r="V21" i="10"/>
  <c r="W21" i="10" s="1"/>
  <c r="AA21" i="10" s="1"/>
  <c r="AC21" i="10"/>
  <c r="B22" i="10"/>
  <c r="G22" i="10"/>
  <c r="H22" i="10" s="1"/>
  <c r="X22" i="10" s="1"/>
  <c r="L22" i="10"/>
  <c r="M22" i="10" s="1"/>
  <c r="Y22" i="10" s="1"/>
  <c r="Q22" i="10"/>
  <c r="R22" i="10" s="1"/>
  <c r="Z22" i="10" s="1"/>
  <c r="V22" i="10"/>
  <c r="W22" i="10" s="1"/>
  <c r="AA22" i="10" s="1"/>
  <c r="AC22" i="10"/>
  <c r="B23" i="10"/>
  <c r="G23" i="10"/>
  <c r="H23" i="10" s="1"/>
  <c r="L23" i="10"/>
  <c r="M23" i="10" s="1"/>
  <c r="Y23" i="10" s="1"/>
  <c r="Q23" i="10"/>
  <c r="R23" i="10" s="1"/>
  <c r="Z23" i="10" s="1"/>
  <c r="V23" i="10"/>
  <c r="W23" i="10" s="1"/>
  <c r="AC23" i="10"/>
  <c r="B24" i="10"/>
  <c r="G24" i="10"/>
  <c r="H24" i="10" s="1"/>
  <c r="L24" i="10"/>
  <c r="M24" i="10" s="1"/>
  <c r="Q24" i="10"/>
  <c r="R24" i="10" s="1"/>
  <c r="Z24" i="10" s="1"/>
  <c r="V24" i="10"/>
  <c r="W24" i="10" s="1"/>
  <c r="AA24" i="10" s="1"/>
  <c r="AC24" i="10"/>
  <c r="B25" i="10"/>
  <c r="G25" i="10"/>
  <c r="H25" i="10" s="1"/>
  <c r="X25" i="10" s="1"/>
  <c r="L25" i="10"/>
  <c r="M25" i="10" s="1"/>
  <c r="Q25" i="10"/>
  <c r="R25" i="10" s="1"/>
  <c r="Z25" i="10" s="1"/>
  <c r="V25" i="10"/>
  <c r="W25" i="10" s="1"/>
  <c r="AA25" i="10" s="1"/>
  <c r="AC25" i="10"/>
  <c r="B34" i="10"/>
  <c r="G34" i="10"/>
  <c r="H34" i="10" s="1"/>
  <c r="J31" i="1" s="1"/>
  <c r="L34" i="10"/>
  <c r="M34" i="10" s="1"/>
  <c r="Q34" i="10"/>
  <c r="R34" i="10" s="1"/>
  <c r="Z34" i="10" s="1"/>
  <c r="V34" i="10"/>
  <c r="AS31" i="1" s="1"/>
  <c r="AC34" i="10"/>
  <c r="BS31" i="1" s="1"/>
  <c r="B38" i="10"/>
  <c r="G38" i="10"/>
  <c r="H38" i="10" s="1"/>
  <c r="J60" i="1" s="1"/>
  <c r="L38" i="10"/>
  <c r="M38" i="10" s="1"/>
  <c r="K60" i="1" s="1"/>
  <c r="Q38" i="10"/>
  <c r="R38" i="10" s="1"/>
  <c r="L60" i="1" s="1"/>
  <c r="V38" i="10"/>
  <c r="W38" i="10" s="1"/>
  <c r="AA38" i="10" s="1"/>
  <c r="AC38" i="10"/>
  <c r="BS60" i="1" s="1"/>
  <c r="B32" i="10"/>
  <c r="G32" i="10"/>
  <c r="H32" i="10" s="1"/>
  <c r="J36" i="1" s="1"/>
  <c r="L32" i="10"/>
  <c r="AQ36" i="1" s="1"/>
  <c r="Q32" i="10"/>
  <c r="R32" i="10" s="1"/>
  <c r="L36" i="1" s="1"/>
  <c r="V32" i="10"/>
  <c r="AS36" i="1" s="1"/>
  <c r="AC32" i="10"/>
  <c r="BS36" i="1" s="1"/>
  <c r="B33" i="10"/>
  <c r="G33" i="10"/>
  <c r="H33" i="10" s="1"/>
  <c r="J30" i="1" s="1"/>
  <c r="L33" i="10"/>
  <c r="M33" i="10" s="1"/>
  <c r="K30" i="1" s="1"/>
  <c r="Q33" i="10"/>
  <c r="R33" i="10" s="1"/>
  <c r="L30" i="1" s="1"/>
  <c r="V33" i="10"/>
  <c r="W33" i="10" s="1"/>
  <c r="AA33" i="10" s="1"/>
  <c r="AC33" i="10"/>
  <c r="BS30" i="1" s="1"/>
  <c r="B42" i="10"/>
  <c r="G42" i="10"/>
  <c r="H42" i="10" s="1"/>
  <c r="J46" i="1" s="1"/>
  <c r="L42" i="10"/>
  <c r="AQ46" i="1" s="1"/>
  <c r="Q42" i="10"/>
  <c r="R42" i="10" s="1"/>
  <c r="Z42" i="10" s="1"/>
  <c r="V42" i="10"/>
  <c r="AS46" i="1" s="1"/>
  <c r="AC42" i="10"/>
  <c r="BS46" i="1" s="1"/>
  <c r="B35" i="10"/>
  <c r="G35" i="10"/>
  <c r="H35" i="10" s="1"/>
  <c r="J32" i="1" s="1"/>
  <c r="L35" i="10"/>
  <c r="M35" i="10" s="1"/>
  <c r="Y35" i="10" s="1"/>
  <c r="Q35" i="10"/>
  <c r="R35" i="10" s="1"/>
  <c r="Z35" i="10" s="1"/>
  <c r="V35" i="10"/>
  <c r="W35" i="10" s="1"/>
  <c r="AA35" i="10" s="1"/>
  <c r="AC35" i="10"/>
  <c r="BS32" i="1" s="1"/>
  <c r="B48" i="10"/>
  <c r="G48" i="10"/>
  <c r="H48" i="10" s="1"/>
  <c r="AP109" i="1"/>
  <c r="L48" i="10"/>
  <c r="M48" i="10" s="1"/>
  <c r="Y48" i="10" s="1"/>
  <c r="AQ109" i="1"/>
  <c r="K109" i="1"/>
  <c r="Q48" i="10"/>
  <c r="R48" i="10" s="1"/>
  <c r="Z48" i="10" s="1"/>
  <c r="AR109" i="1"/>
  <c r="V48" i="10"/>
  <c r="W48" i="10" s="1"/>
  <c r="AA48" i="10" s="1"/>
  <c r="AS109" i="1"/>
  <c r="M109" i="1"/>
  <c r="AC48" i="10"/>
  <c r="BS109" i="1"/>
  <c r="B44" i="10"/>
  <c r="G44" i="10"/>
  <c r="H44" i="10" s="1"/>
  <c r="J61" i="1" s="1"/>
  <c r="L44" i="10"/>
  <c r="M44" i="10" s="1"/>
  <c r="Y44" i="10" s="1"/>
  <c r="Q44" i="10"/>
  <c r="R44" i="10" s="1"/>
  <c r="L61" i="1" s="1"/>
  <c r="V44" i="10"/>
  <c r="W44" i="10" s="1"/>
  <c r="AA44" i="10" s="1"/>
  <c r="AC44" i="10"/>
  <c r="BS61" i="1" s="1"/>
  <c r="B50" i="10"/>
  <c r="G50" i="10"/>
  <c r="H50" i="10" s="1"/>
  <c r="X50" i="10" s="1"/>
  <c r="L50" i="10"/>
  <c r="M50" i="10" s="1"/>
  <c r="Y50" i="10" s="1"/>
  <c r="Q50" i="10"/>
  <c r="R50" i="10" s="1"/>
  <c r="Z50" i="10" s="1"/>
  <c r="V50" i="10"/>
  <c r="W50" i="10" s="1"/>
  <c r="AA50" i="10" s="1"/>
  <c r="AC50" i="10"/>
  <c r="BS38" i="1" s="1"/>
  <c r="B45" i="10"/>
  <c r="G45" i="10"/>
  <c r="H45" i="10" s="1"/>
  <c r="X45" i="10" s="1"/>
  <c r="L45" i="10"/>
  <c r="M45" i="10" s="1"/>
  <c r="Y45" i="10" s="1"/>
  <c r="Q45" i="10"/>
  <c r="R45" i="10" s="1"/>
  <c r="Z45" i="10" s="1"/>
  <c r="V45" i="10"/>
  <c r="W45" i="10" s="1"/>
  <c r="AA45" i="10" s="1"/>
  <c r="AC45" i="10"/>
  <c r="BS59" i="1" s="1"/>
  <c r="B46" i="10"/>
  <c r="G46" i="10"/>
  <c r="H46" i="10" s="1"/>
  <c r="J40" i="1" s="1"/>
  <c r="L46" i="10"/>
  <c r="M46" i="10" s="1"/>
  <c r="Y46" i="10" s="1"/>
  <c r="Q46" i="10"/>
  <c r="R46" i="10" s="1"/>
  <c r="Z46" i="10" s="1"/>
  <c r="V46" i="10"/>
  <c r="W46" i="10" s="1"/>
  <c r="AA46" i="10" s="1"/>
  <c r="AC46" i="10"/>
  <c r="BS40" i="1" s="1"/>
  <c r="B36" i="10"/>
  <c r="G36" i="10"/>
  <c r="H36" i="10" s="1"/>
  <c r="X36" i="10" s="1"/>
  <c r="L36" i="10"/>
  <c r="M36" i="10" s="1"/>
  <c r="Y36" i="10" s="1"/>
  <c r="Q36" i="10"/>
  <c r="R36" i="10" s="1"/>
  <c r="Z36" i="10" s="1"/>
  <c r="V36" i="10"/>
  <c r="W36" i="10" s="1"/>
  <c r="AA36" i="10" s="1"/>
  <c r="AC36" i="10"/>
  <c r="BS44" i="1" s="1"/>
  <c r="B41" i="10"/>
  <c r="G41" i="10"/>
  <c r="H41" i="10" s="1"/>
  <c r="X41" i="10" s="1"/>
  <c r="L41" i="10"/>
  <c r="M41" i="10" s="1"/>
  <c r="K42" i="1" s="1"/>
  <c r="Q41" i="10"/>
  <c r="R41" i="10" s="1"/>
  <c r="Z41" i="10" s="1"/>
  <c r="V41" i="10"/>
  <c r="W41" i="10" s="1"/>
  <c r="AA41" i="10" s="1"/>
  <c r="AC41" i="10"/>
  <c r="BS42" i="1" s="1"/>
  <c r="B31" i="10"/>
  <c r="G31" i="10"/>
  <c r="H31" i="10" s="1"/>
  <c r="X31" i="10" s="1"/>
  <c r="L31" i="10"/>
  <c r="M31" i="10" s="1"/>
  <c r="Y31" i="10" s="1"/>
  <c r="Q31" i="10"/>
  <c r="R31" i="10" s="1"/>
  <c r="Z31" i="10" s="1"/>
  <c r="V31" i="10"/>
  <c r="W31" i="10" s="1"/>
  <c r="AA31" i="10" s="1"/>
  <c r="AC31" i="10"/>
  <c r="BS63" i="1" s="1"/>
  <c r="B30" i="10"/>
  <c r="G30" i="10"/>
  <c r="H30" i="10" s="1"/>
  <c r="X30" i="10" s="1"/>
  <c r="L30" i="10"/>
  <c r="M30" i="10" s="1"/>
  <c r="Y30" i="10" s="1"/>
  <c r="Q30" i="10"/>
  <c r="R30" i="10" s="1"/>
  <c r="Z30" i="10" s="1"/>
  <c r="V30" i="10"/>
  <c r="W30" i="10" s="1"/>
  <c r="AA30" i="10" s="1"/>
  <c r="AC30" i="10"/>
  <c r="BS56" i="1" s="1"/>
  <c r="B39" i="10"/>
  <c r="G39" i="10"/>
  <c r="H39" i="10" s="1"/>
  <c r="L39" i="10"/>
  <c r="M39" i="10" s="1"/>
  <c r="Y39" i="10" s="1"/>
  <c r="Q39" i="10"/>
  <c r="R39" i="10" s="1"/>
  <c r="Z39" i="10" s="1"/>
  <c r="V39" i="10"/>
  <c r="W39" i="10" s="1"/>
  <c r="AA39" i="10" s="1"/>
  <c r="AC39" i="10"/>
  <c r="B37" i="10"/>
  <c r="G37" i="10"/>
  <c r="H37" i="10" s="1"/>
  <c r="X37" i="10" s="1"/>
  <c r="L37" i="10"/>
  <c r="M37" i="10" s="1"/>
  <c r="Y37" i="10" s="1"/>
  <c r="Q37" i="10"/>
  <c r="R37" i="10" s="1"/>
  <c r="Z37" i="10" s="1"/>
  <c r="V37" i="10"/>
  <c r="W37" i="10" s="1"/>
  <c r="AA37" i="10" s="1"/>
  <c r="AC37" i="10"/>
  <c r="BS47" i="1" s="1"/>
  <c r="B47" i="10"/>
  <c r="G47" i="10"/>
  <c r="H47" i="10" s="1"/>
  <c r="X47" i="10" s="1"/>
  <c r="L47" i="10"/>
  <c r="M47" i="10" s="1"/>
  <c r="Y47" i="10" s="1"/>
  <c r="Q47" i="10"/>
  <c r="R47" i="10" s="1"/>
  <c r="Z47" i="10" s="1"/>
  <c r="V47" i="10"/>
  <c r="W47" i="10" s="1"/>
  <c r="AA47" i="10" s="1"/>
  <c r="AC47" i="10"/>
  <c r="B40" i="10"/>
  <c r="G40" i="10"/>
  <c r="H40" i="10" s="1"/>
  <c r="J48" i="1" s="1"/>
  <c r="L40" i="10"/>
  <c r="M40" i="10" s="1"/>
  <c r="Y40" i="10" s="1"/>
  <c r="Q40" i="10"/>
  <c r="R40" i="10" s="1"/>
  <c r="Z40" i="10" s="1"/>
  <c r="V40" i="10"/>
  <c r="W40" i="10" s="1"/>
  <c r="M48" i="1" s="1"/>
  <c r="AC40" i="10"/>
  <c r="BS48" i="1" s="1"/>
  <c r="B43" i="10"/>
  <c r="G43" i="10"/>
  <c r="H43" i="10" s="1"/>
  <c r="L43" i="10"/>
  <c r="M43" i="10" s="1"/>
  <c r="Y43" i="10" s="1"/>
  <c r="Q43" i="10"/>
  <c r="R43" i="10" s="1"/>
  <c r="Z43" i="10" s="1"/>
  <c r="V43" i="10"/>
  <c r="W43" i="10" s="1"/>
  <c r="AA43" i="10" s="1"/>
  <c r="AC43" i="10"/>
  <c r="B49" i="10"/>
  <c r="G49" i="10"/>
  <c r="H49" i="10" s="1"/>
  <c r="L49" i="10"/>
  <c r="M49" i="10" s="1"/>
  <c r="Y49" i="10" s="1"/>
  <c r="Q49" i="10"/>
  <c r="R49" i="10" s="1"/>
  <c r="Z49" i="10" s="1"/>
  <c r="V49" i="10"/>
  <c r="W49" i="10" s="1"/>
  <c r="AA49" i="10" s="1"/>
  <c r="AC49" i="10"/>
  <c r="BS57" i="1" s="1"/>
  <c r="B51" i="10"/>
  <c r="G51" i="10"/>
  <c r="H51" i="10" s="1"/>
  <c r="X51" i="10" s="1"/>
  <c r="L51" i="10"/>
  <c r="M51" i="10" s="1"/>
  <c r="Y51" i="10" s="1"/>
  <c r="Q51" i="10"/>
  <c r="R51" i="10" s="1"/>
  <c r="Z51" i="10" s="1"/>
  <c r="V51" i="10"/>
  <c r="W51" i="10" s="1"/>
  <c r="AA51" i="10" s="1"/>
  <c r="AC51" i="10"/>
  <c r="B52" i="10"/>
  <c r="G52" i="10"/>
  <c r="H52" i="10" s="1"/>
  <c r="J53" i="1" s="1"/>
  <c r="L52" i="10"/>
  <c r="M52" i="10" s="1"/>
  <c r="Y52" i="10" s="1"/>
  <c r="Q52" i="10"/>
  <c r="R52" i="10" s="1"/>
  <c r="Z52" i="10" s="1"/>
  <c r="V52" i="10"/>
  <c r="W52" i="10" s="1"/>
  <c r="AA52" i="10" s="1"/>
  <c r="AC52" i="10"/>
  <c r="B53" i="10"/>
  <c r="G53" i="10"/>
  <c r="H53" i="10" s="1"/>
  <c r="L53" i="10"/>
  <c r="M53" i="10" s="1"/>
  <c r="Y53" i="10" s="1"/>
  <c r="Q53" i="10"/>
  <c r="R53" i="10" s="1"/>
  <c r="Z53" i="10" s="1"/>
  <c r="V53" i="10"/>
  <c r="W53" i="10" s="1"/>
  <c r="AA53" i="10" s="1"/>
  <c r="AC53" i="10"/>
  <c r="B54" i="10"/>
  <c r="G54" i="10"/>
  <c r="H54" i="10" s="1"/>
  <c r="L54" i="10"/>
  <c r="M54" i="10" s="1"/>
  <c r="Y54" i="10" s="1"/>
  <c r="Q54" i="10"/>
  <c r="R54" i="10" s="1"/>
  <c r="Z54" i="10" s="1"/>
  <c r="V54" i="10"/>
  <c r="W54" i="10" s="1"/>
  <c r="AA54" i="10" s="1"/>
  <c r="AC54" i="10"/>
  <c r="B55" i="10"/>
  <c r="G55" i="10"/>
  <c r="H55" i="10" s="1"/>
  <c r="X55" i="10" s="1"/>
  <c r="L55" i="10"/>
  <c r="M55" i="10" s="1"/>
  <c r="Y55" i="10" s="1"/>
  <c r="Q55" i="10"/>
  <c r="R55" i="10" s="1"/>
  <c r="Z55" i="10" s="1"/>
  <c r="V55" i="10"/>
  <c r="W55" i="10" s="1"/>
  <c r="AA55" i="10" s="1"/>
  <c r="AC55" i="10"/>
  <c r="B56" i="10"/>
  <c r="G56" i="10"/>
  <c r="H56" i="10" s="1"/>
  <c r="X56" i="10" s="1"/>
  <c r="L56" i="10"/>
  <c r="M56" i="10" s="1"/>
  <c r="Y56" i="10" s="1"/>
  <c r="Q56" i="10"/>
  <c r="R56" i="10" s="1"/>
  <c r="Z56" i="10" s="1"/>
  <c r="V56" i="10"/>
  <c r="W56" i="10" s="1"/>
  <c r="AA56" i="10" s="1"/>
  <c r="AC56" i="10"/>
  <c r="B57" i="10"/>
  <c r="G57" i="10"/>
  <c r="H57" i="10" s="1"/>
  <c r="L57" i="10"/>
  <c r="M57" i="10" s="1"/>
  <c r="Y57" i="10" s="1"/>
  <c r="Q57" i="10"/>
  <c r="R57" i="10" s="1"/>
  <c r="Z57" i="10" s="1"/>
  <c r="V57" i="10"/>
  <c r="W57" i="10" s="1"/>
  <c r="AA57" i="10" s="1"/>
  <c r="AC57" i="10"/>
  <c r="B58" i="10"/>
  <c r="G58" i="10"/>
  <c r="H58" i="10" s="1"/>
  <c r="X58" i="10" s="1"/>
  <c r="L58" i="10"/>
  <c r="M58" i="10" s="1"/>
  <c r="Y58" i="10" s="1"/>
  <c r="Q58" i="10"/>
  <c r="R58" i="10" s="1"/>
  <c r="Z58" i="10" s="1"/>
  <c r="V58" i="10"/>
  <c r="W58" i="10" s="1"/>
  <c r="AA58" i="10" s="1"/>
  <c r="AC58" i="10"/>
  <c r="B59" i="10"/>
  <c r="G59" i="10"/>
  <c r="H59" i="10" s="1"/>
  <c r="X59" i="10" s="1"/>
  <c r="L59" i="10"/>
  <c r="M59" i="10" s="1"/>
  <c r="Y59" i="10" s="1"/>
  <c r="Q59" i="10"/>
  <c r="R59" i="10" s="1"/>
  <c r="Z59" i="10" s="1"/>
  <c r="V59" i="10"/>
  <c r="W59" i="10" s="1"/>
  <c r="AA59" i="10" s="1"/>
  <c r="AC59" i="10"/>
  <c r="B65" i="10"/>
  <c r="G65" i="10"/>
  <c r="H65" i="10" s="1"/>
  <c r="J115" i="1" s="1"/>
  <c r="L65" i="10"/>
  <c r="M65" i="10" s="1"/>
  <c r="Y65" i="10" s="1"/>
  <c r="Q65" i="10"/>
  <c r="R65" i="10" s="1"/>
  <c r="Z65" i="10" s="1"/>
  <c r="V65" i="10"/>
  <c r="W65" i="10" s="1"/>
  <c r="AA65" i="10" s="1"/>
  <c r="AC65" i="10"/>
  <c r="BS115" i="1" s="1"/>
  <c r="B72" i="10"/>
  <c r="G72" i="10"/>
  <c r="H72" i="10" s="1"/>
  <c r="J122" i="1" s="1"/>
  <c r="L72" i="10"/>
  <c r="M72" i="10" s="1"/>
  <c r="Y72" i="10" s="1"/>
  <c r="Q72" i="10"/>
  <c r="R72" i="10" s="1"/>
  <c r="Z72" i="10" s="1"/>
  <c r="V72" i="10"/>
  <c r="W72" i="10" s="1"/>
  <c r="AA72" i="10" s="1"/>
  <c r="AC72" i="10"/>
  <c r="BS127" i="1" s="1"/>
  <c r="B64" i="10"/>
  <c r="G64" i="10"/>
  <c r="H64" i="10" s="1"/>
  <c r="J117" i="1" s="1"/>
  <c r="AP133" i="1"/>
  <c r="L64" i="10"/>
  <c r="M64" i="10" s="1"/>
  <c r="Y64" i="10" s="1"/>
  <c r="AQ133" i="1"/>
  <c r="Q64" i="10"/>
  <c r="R64" i="10" s="1"/>
  <c r="Z64" i="10" s="1"/>
  <c r="AR133" i="1"/>
  <c r="V64" i="10"/>
  <c r="W64" i="10" s="1"/>
  <c r="M117" i="1" s="1"/>
  <c r="AS133" i="1"/>
  <c r="AC64" i="10"/>
  <c r="BS117" i="1" s="1"/>
  <c r="BS133" i="1"/>
  <c r="B69" i="10"/>
  <c r="G69" i="10"/>
  <c r="H69" i="10" s="1"/>
  <c r="J119" i="1" s="1"/>
  <c r="L69" i="10"/>
  <c r="M69" i="10" s="1"/>
  <c r="Y69" i="10" s="1"/>
  <c r="Q69" i="10"/>
  <c r="R69" i="10" s="1"/>
  <c r="Z69" i="10" s="1"/>
  <c r="V69" i="10"/>
  <c r="W69" i="10" s="1"/>
  <c r="AA69" i="10" s="1"/>
  <c r="AC69" i="10"/>
  <c r="B67" i="10"/>
  <c r="G67" i="10"/>
  <c r="H67" i="10" s="1"/>
  <c r="AP130" i="1"/>
  <c r="L67" i="10"/>
  <c r="M67" i="10" s="1"/>
  <c r="Y67" i="10" s="1"/>
  <c r="AQ130" i="1"/>
  <c r="K130" i="1"/>
  <c r="Q67" i="10"/>
  <c r="R67" i="10" s="1"/>
  <c r="Z67" i="10" s="1"/>
  <c r="AR130" i="1"/>
  <c r="V67" i="10"/>
  <c r="W67" i="10" s="1"/>
  <c r="AA67" i="10" s="1"/>
  <c r="AS130" i="1"/>
  <c r="M130" i="1"/>
  <c r="AC67" i="10"/>
  <c r="BS130" i="1"/>
  <c r="B68" i="10"/>
  <c r="G68" i="10"/>
  <c r="H68" i="10" s="1"/>
  <c r="X68" i="10" s="1"/>
  <c r="AP131" i="1"/>
  <c r="L68" i="10"/>
  <c r="M68" i="10" s="1"/>
  <c r="Y68" i="10" s="1"/>
  <c r="AQ131" i="1"/>
  <c r="K131" i="1"/>
  <c r="Q68" i="10"/>
  <c r="R68" i="10" s="1"/>
  <c r="Z68" i="10" s="1"/>
  <c r="AR131" i="1"/>
  <c r="V68" i="10"/>
  <c r="W68" i="10" s="1"/>
  <c r="AA68" i="10" s="1"/>
  <c r="AS131" i="1"/>
  <c r="M131" i="1"/>
  <c r="AC68" i="10"/>
  <c r="BS121" i="1" s="1"/>
  <c r="BS131" i="1"/>
  <c r="B66" i="10"/>
  <c r="G66" i="10"/>
  <c r="H66" i="10" s="1"/>
  <c r="J118" i="1" s="1"/>
  <c r="L66" i="10"/>
  <c r="M66" i="10" s="1"/>
  <c r="Y66" i="10" s="1"/>
  <c r="Q66" i="10"/>
  <c r="R66" i="10" s="1"/>
  <c r="Z66" i="10" s="1"/>
  <c r="V66" i="10"/>
  <c r="W66" i="10" s="1"/>
  <c r="AA66" i="10" s="1"/>
  <c r="AC66" i="10"/>
  <c r="BS118" i="1" s="1"/>
  <c r="B70" i="10"/>
  <c r="G70" i="10"/>
  <c r="H70" i="10" s="1"/>
  <c r="J114" i="1" s="1"/>
  <c r="L70" i="10"/>
  <c r="M70" i="10" s="1"/>
  <c r="Y70" i="10" s="1"/>
  <c r="Q70" i="10"/>
  <c r="R70" i="10" s="1"/>
  <c r="Z70" i="10" s="1"/>
  <c r="V70" i="10"/>
  <c r="W70" i="10" s="1"/>
  <c r="AA70" i="10" s="1"/>
  <c r="AC70" i="10"/>
  <c r="BS114" i="1" s="1"/>
  <c r="B73" i="10"/>
  <c r="G73" i="10"/>
  <c r="H73" i="10" s="1"/>
  <c r="J126" i="1" s="1"/>
  <c r="L73" i="10"/>
  <c r="M73" i="10" s="1"/>
  <c r="K126" i="1" s="1"/>
  <c r="Q73" i="10"/>
  <c r="R73" i="10" s="1"/>
  <c r="Z73" i="10" s="1"/>
  <c r="V73" i="10"/>
  <c r="W73" i="10" s="1"/>
  <c r="AA73" i="10" s="1"/>
  <c r="AC73" i="10"/>
  <c r="BS126" i="1" s="1"/>
  <c r="BS119" i="1"/>
  <c r="B71" i="10"/>
  <c r="G71" i="10"/>
  <c r="H71" i="10" s="1"/>
  <c r="J120" i="1" s="1"/>
  <c r="AP129" i="1"/>
  <c r="L71" i="10"/>
  <c r="M71" i="10" s="1"/>
  <c r="Y71" i="10" s="1"/>
  <c r="AQ129" i="1"/>
  <c r="K129" i="1"/>
  <c r="Q71" i="10"/>
  <c r="R71" i="10" s="1"/>
  <c r="Z71" i="10" s="1"/>
  <c r="AR129" i="1"/>
  <c r="V71" i="10"/>
  <c r="W71" i="10" s="1"/>
  <c r="AA71" i="10" s="1"/>
  <c r="AS129" i="1"/>
  <c r="M129" i="1"/>
  <c r="AC71" i="10"/>
  <c r="BS120" i="1" s="1"/>
  <c r="BS129" i="1"/>
  <c r="B74" i="10"/>
  <c r="G74" i="10"/>
  <c r="H74" i="10" s="1"/>
  <c r="X74" i="10" s="1"/>
  <c r="L74" i="10"/>
  <c r="M74" i="10" s="1"/>
  <c r="Y74" i="10" s="1"/>
  <c r="Q74" i="10"/>
  <c r="R74" i="10" s="1"/>
  <c r="Z74" i="10" s="1"/>
  <c r="V74" i="10"/>
  <c r="W74" i="10" s="1"/>
  <c r="AA74" i="10" s="1"/>
  <c r="AC74" i="10"/>
  <c r="B75" i="10"/>
  <c r="G75" i="10"/>
  <c r="H75" i="10" s="1"/>
  <c r="X75" i="10" s="1"/>
  <c r="L75" i="10"/>
  <c r="M75" i="10" s="1"/>
  <c r="Y75" i="10" s="1"/>
  <c r="Q75" i="10"/>
  <c r="R75" i="10" s="1"/>
  <c r="Z75" i="10" s="1"/>
  <c r="V75" i="10"/>
  <c r="W75" i="10" s="1"/>
  <c r="AA75" i="10" s="1"/>
  <c r="AC75" i="10"/>
  <c r="B76" i="10"/>
  <c r="G76" i="10"/>
  <c r="H76" i="10" s="1"/>
  <c r="L76" i="10"/>
  <c r="M76" i="10" s="1"/>
  <c r="Y76" i="10" s="1"/>
  <c r="Q76" i="10"/>
  <c r="R76" i="10" s="1"/>
  <c r="Z76" i="10" s="1"/>
  <c r="V76" i="10"/>
  <c r="W76" i="10" s="1"/>
  <c r="AA76" i="10" s="1"/>
  <c r="AC76" i="10"/>
  <c r="B77" i="10"/>
  <c r="G77" i="10"/>
  <c r="H77" i="10" s="1"/>
  <c r="L77" i="10"/>
  <c r="M77" i="10" s="1"/>
  <c r="Y77" i="10" s="1"/>
  <c r="Q77" i="10"/>
  <c r="R77" i="10" s="1"/>
  <c r="Z77" i="10" s="1"/>
  <c r="V77" i="10"/>
  <c r="W77" i="10" s="1"/>
  <c r="AA77" i="10" s="1"/>
  <c r="AC77" i="10"/>
  <c r="B78" i="10"/>
  <c r="G78" i="10"/>
  <c r="H78" i="10" s="1"/>
  <c r="X78" i="10" s="1"/>
  <c r="L78" i="10"/>
  <c r="M78" i="10" s="1"/>
  <c r="Y78" i="10" s="1"/>
  <c r="Q78" i="10"/>
  <c r="R78" i="10" s="1"/>
  <c r="Z78" i="10" s="1"/>
  <c r="V78" i="10"/>
  <c r="W78" i="10" s="1"/>
  <c r="AA78" i="10" s="1"/>
  <c r="AC78" i="10"/>
  <c r="B79" i="10"/>
  <c r="G79" i="10"/>
  <c r="H79" i="10" s="1"/>
  <c r="X79" i="10" s="1"/>
  <c r="L79" i="10"/>
  <c r="M79" i="10" s="1"/>
  <c r="Y79" i="10" s="1"/>
  <c r="Q79" i="10"/>
  <c r="R79" i="10" s="1"/>
  <c r="Z79" i="10" s="1"/>
  <c r="V79" i="10"/>
  <c r="W79" i="10" s="1"/>
  <c r="AA79" i="10" s="1"/>
  <c r="AC79" i="10"/>
  <c r="B80" i="10"/>
  <c r="G80" i="10"/>
  <c r="H80" i="10" s="1"/>
  <c r="L80" i="10"/>
  <c r="M80" i="10" s="1"/>
  <c r="Y80" i="10" s="1"/>
  <c r="Q80" i="10"/>
  <c r="R80" i="10" s="1"/>
  <c r="Z80" i="10" s="1"/>
  <c r="V80" i="10"/>
  <c r="W80" i="10" s="1"/>
  <c r="AA80" i="10" s="1"/>
  <c r="AC80" i="10"/>
  <c r="B81" i="10"/>
  <c r="G81" i="10"/>
  <c r="H81" i="10" s="1"/>
  <c r="L81" i="10"/>
  <c r="M81" i="10" s="1"/>
  <c r="Y81" i="10" s="1"/>
  <c r="Q81" i="10"/>
  <c r="R81" i="10" s="1"/>
  <c r="Z81" i="10" s="1"/>
  <c r="V81" i="10"/>
  <c r="W81" i="10" s="1"/>
  <c r="AA81" i="10" s="1"/>
  <c r="AC81" i="10"/>
  <c r="B82" i="10"/>
  <c r="G82" i="10"/>
  <c r="H82" i="10" s="1"/>
  <c r="L82" i="10"/>
  <c r="M82" i="10" s="1"/>
  <c r="Y82" i="10" s="1"/>
  <c r="Q82" i="10"/>
  <c r="R82" i="10" s="1"/>
  <c r="Z82" i="10" s="1"/>
  <c r="V82" i="10"/>
  <c r="W82" i="10" s="1"/>
  <c r="AA82" i="10" s="1"/>
  <c r="AC82" i="10"/>
  <c r="B83" i="10"/>
  <c r="G83" i="10"/>
  <c r="H83" i="10" s="1"/>
  <c r="X83" i="10" s="1"/>
  <c r="L83" i="10"/>
  <c r="M83" i="10" s="1"/>
  <c r="Y83" i="10" s="1"/>
  <c r="Q83" i="10"/>
  <c r="R83" i="10" s="1"/>
  <c r="Z83" i="10" s="1"/>
  <c r="V83" i="10"/>
  <c r="W83" i="10" s="1"/>
  <c r="AA83" i="10" s="1"/>
  <c r="AC83" i="10"/>
  <c r="B84" i="10"/>
  <c r="G84" i="10"/>
  <c r="H84" i="10" s="1"/>
  <c r="L84" i="10"/>
  <c r="M84" i="10" s="1"/>
  <c r="Y84" i="10" s="1"/>
  <c r="Q84" i="10"/>
  <c r="R84" i="10" s="1"/>
  <c r="V84" i="10"/>
  <c r="W84" i="10" s="1"/>
  <c r="AA84" i="10" s="1"/>
  <c r="AC84" i="10"/>
  <c r="B85" i="10"/>
  <c r="G85" i="10"/>
  <c r="H85" i="10" s="1"/>
  <c r="L85" i="10"/>
  <c r="M85" i="10" s="1"/>
  <c r="Y85" i="10" s="1"/>
  <c r="Q85" i="10"/>
  <c r="R85" i="10" s="1"/>
  <c r="Z85" i="10" s="1"/>
  <c r="V85" i="10"/>
  <c r="W85" i="10" s="1"/>
  <c r="AA85" i="10" s="1"/>
  <c r="AC85" i="10"/>
  <c r="B86" i="10"/>
  <c r="G86" i="10"/>
  <c r="H86" i="10" s="1"/>
  <c r="X86" i="10" s="1"/>
  <c r="L86" i="10"/>
  <c r="M86" i="10" s="1"/>
  <c r="Q86" i="10"/>
  <c r="R86" i="10" s="1"/>
  <c r="Z86" i="10" s="1"/>
  <c r="V86" i="10"/>
  <c r="W86" i="10" s="1"/>
  <c r="AA86" i="10" s="1"/>
  <c r="AC86" i="10"/>
  <c r="B87" i="10"/>
  <c r="G87" i="10"/>
  <c r="H87" i="10" s="1"/>
  <c r="X87" i="10" s="1"/>
  <c r="L87" i="10"/>
  <c r="M87" i="10" s="1"/>
  <c r="Y87" i="10" s="1"/>
  <c r="Q87" i="10"/>
  <c r="R87" i="10" s="1"/>
  <c r="V87" i="10"/>
  <c r="W87" i="10" s="1"/>
  <c r="AA87" i="10" s="1"/>
  <c r="AC87" i="10"/>
  <c r="B88" i="10"/>
  <c r="G88" i="10"/>
  <c r="H88" i="10" s="1"/>
  <c r="L88" i="10"/>
  <c r="M88" i="10" s="1"/>
  <c r="Y88" i="10" s="1"/>
  <c r="Q88" i="10"/>
  <c r="R88" i="10" s="1"/>
  <c r="Z88" i="10" s="1"/>
  <c r="V88" i="10"/>
  <c r="W88" i="10" s="1"/>
  <c r="AA88" i="10" s="1"/>
  <c r="AC88" i="10"/>
  <c r="B89" i="10"/>
  <c r="G89" i="10"/>
  <c r="H89" i="10" s="1"/>
  <c r="L89" i="10"/>
  <c r="M89" i="10" s="1"/>
  <c r="Y89" i="10" s="1"/>
  <c r="Q89" i="10"/>
  <c r="R89" i="10" s="1"/>
  <c r="Z89" i="10" s="1"/>
  <c r="V89" i="10"/>
  <c r="W89" i="10" s="1"/>
  <c r="AA89" i="10" s="1"/>
  <c r="AC89" i="10"/>
  <c r="B90" i="10"/>
  <c r="G90" i="10"/>
  <c r="H90" i="10" s="1"/>
  <c r="X90" i="10" s="1"/>
  <c r="L90" i="10"/>
  <c r="M90" i="10" s="1"/>
  <c r="Y90" i="10" s="1"/>
  <c r="Q90" i="10"/>
  <c r="R90" i="10" s="1"/>
  <c r="Z90" i="10" s="1"/>
  <c r="V90" i="10"/>
  <c r="W90" i="10" s="1"/>
  <c r="AA90" i="10" s="1"/>
  <c r="AC90" i="10"/>
  <c r="B91" i="10"/>
  <c r="G91" i="10"/>
  <c r="H91" i="10" s="1"/>
  <c r="X91" i="10" s="1"/>
  <c r="L91" i="10"/>
  <c r="M91" i="10" s="1"/>
  <c r="Y91" i="10" s="1"/>
  <c r="Q91" i="10"/>
  <c r="R91" i="10" s="1"/>
  <c r="Z91" i="10" s="1"/>
  <c r="V91" i="10"/>
  <c r="W91" i="10" s="1"/>
  <c r="AA91" i="10" s="1"/>
  <c r="AC91" i="10"/>
  <c r="B92" i="10"/>
  <c r="G92" i="10"/>
  <c r="H92" i="10" s="1"/>
  <c r="X92" i="10" s="1"/>
  <c r="L92" i="10"/>
  <c r="M92" i="10" s="1"/>
  <c r="Y92" i="10" s="1"/>
  <c r="Q92" i="10"/>
  <c r="R92" i="10" s="1"/>
  <c r="Z92" i="10" s="1"/>
  <c r="V92" i="10"/>
  <c r="W92" i="10" s="1"/>
  <c r="AA92" i="10" s="1"/>
  <c r="AC92" i="10"/>
  <c r="B93" i="10"/>
  <c r="G93" i="10"/>
  <c r="H93" i="10" s="1"/>
  <c r="X93" i="10" s="1"/>
  <c r="L93" i="10"/>
  <c r="M93" i="10" s="1"/>
  <c r="Y93" i="10" s="1"/>
  <c r="Q93" i="10"/>
  <c r="R93" i="10" s="1"/>
  <c r="Z93" i="10" s="1"/>
  <c r="V93" i="10"/>
  <c r="W93" i="10" s="1"/>
  <c r="AA93" i="10" s="1"/>
  <c r="AC93" i="10"/>
  <c r="B6" i="3"/>
  <c r="G6" i="3"/>
  <c r="H6" i="3" s="1"/>
  <c r="AT6" i="1"/>
  <c r="L6" i="3"/>
  <c r="M6" i="3" s="1"/>
  <c r="Y6" i="3" s="1"/>
  <c r="AU6" i="1"/>
  <c r="Q6" i="3"/>
  <c r="R6" i="3" s="1"/>
  <c r="Z6" i="3" s="1"/>
  <c r="AV6" i="1"/>
  <c r="V6" i="3"/>
  <c r="W6" i="3" s="1"/>
  <c r="AA6" i="3" s="1"/>
  <c r="AW6" i="1"/>
  <c r="AC6" i="3"/>
  <c r="BT6" i="1"/>
  <c r="B7" i="3"/>
  <c r="G7" i="3"/>
  <c r="H7" i="3" s="1"/>
  <c r="X7" i="3" s="1"/>
  <c r="AT8" i="1"/>
  <c r="L7" i="3"/>
  <c r="M7" i="3" s="1"/>
  <c r="AU8" i="1"/>
  <c r="O8" i="1"/>
  <c r="Q7" i="3"/>
  <c r="R7" i="3" s="1"/>
  <c r="Z7" i="3" s="1"/>
  <c r="AV8" i="1"/>
  <c r="V7" i="3"/>
  <c r="W7" i="3" s="1"/>
  <c r="AA7" i="3" s="1"/>
  <c r="AW8" i="1"/>
  <c r="Q8" i="1"/>
  <c r="AC7" i="3"/>
  <c r="BT8" i="1"/>
  <c r="B8" i="3"/>
  <c r="G8" i="3"/>
  <c r="H8" i="3" s="1"/>
  <c r="AT7" i="1"/>
  <c r="L8" i="3"/>
  <c r="M8" i="3" s="1"/>
  <c r="Y8" i="3" s="1"/>
  <c r="AU7" i="1"/>
  <c r="O7" i="1"/>
  <c r="Q8" i="3"/>
  <c r="R8" i="3" s="1"/>
  <c r="Z8" i="3" s="1"/>
  <c r="AV7" i="1"/>
  <c r="V8" i="3"/>
  <c r="W8" i="3" s="1"/>
  <c r="AA8" i="3" s="1"/>
  <c r="AW7" i="1"/>
  <c r="Q7" i="1"/>
  <c r="AC8" i="3"/>
  <c r="BT7" i="1"/>
  <c r="B9" i="3"/>
  <c r="G9" i="3"/>
  <c r="H9" i="3" s="1"/>
  <c r="X9" i="3" s="1"/>
  <c r="AT14" i="1"/>
  <c r="L9" i="3"/>
  <c r="M9" i="3" s="1"/>
  <c r="Y9" i="3" s="1"/>
  <c r="AU14" i="1"/>
  <c r="O14" i="1"/>
  <c r="Q9" i="3"/>
  <c r="R9" i="3" s="1"/>
  <c r="AV14" i="1"/>
  <c r="V9" i="3"/>
  <c r="W9" i="3" s="1"/>
  <c r="AA9" i="3" s="1"/>
  <c r="AW14" i="1"/>
  <c r="Q14" i="1"/>
  <c r="AC9" i="3"/>
  <c r="BT14" i="1"/>
  <c r="B10" i="3"/>
  <c r="G10" i="3"/>
  <c r="H10" i="3" s="1"/>
  <c r="X10" i="3" s="1"/>
  <c r="L10" i="3"/>
  <c r="M10" i="3" s="1"/>
  <c r="Q10" i="3"/>
  <c r="R10" i="3" s="1"/>
  <c r="Z10" i="3" s="1"/>
  <c r="V10" i="3"/>
  <c r="W10" i="3" s="1"/>
  <c r="AA10" i="3" s="1"/>
  <c r="AC10" i="3"/>
  <c r="B11" i="3"/>
  <c r="G11" i="3"/>
  <c r="H11" i="3" s="1"/>
  <c r="X11" i="3" s="1"/>
  <c r="L11" i="3"/>
  <c r="M11" i="3" s="1"/>
  <c r="Y11" i="3" s="1"/>
  <c r="Q11" i="3"/>
  <c r="R11" i="3" s="1"/>
  <c r="Z11" i="3" s="1"/>
  <c r="V11" i="3"/>
  <c r="W11" i="3" s="1"/>
  <c r="AA11" i="3" s="1"/>
  <c r="AC11" i="3"/>
  <c r="B12" i="3"/>
  <c r="G12" i="3"/>
  <c r="H12" i="3" s="1"/>
  <c r="L12" i="3"/>
  <c r="M12" i="3" s="1"/>
  <c r="Y12" i="3" s="1"/>
  <c r="Q12" i="3"/>
  <c r="R12" i="3" s="1"/>
  <c r="Z12" i="3" s="1"/>
  <c r="V12" i="3"/>
  <c r="W12" i="3" s="1"/>
  <c r="AA12" i="3" s="1"/>
  <c r="AC12" i="3"/>
  <c r="B13" i="3"/>
  <c r="G13" i="3"/>
  <c r="H13" i="3" s="1"/>
  <c r="L13" i="3"/>
  <c r="M13" i="3" s="1"/>
  <c r="Y13" i="3" s="1"/>
  <c r="Q13" i="3"/>
  <c r="R13" i="3" s="1"/>
  <c r="Z13" i="3" s="1"/>
  <c r="V13" i="3"/>
  <c r="W13" i="3" s="1"/>
  <c r="AA13" i="3" s="1"/>
  <c r="AC13" i="3"/>
  <c r="B14" i="3"/>
  <c r="G14" i="3"/>
  <c r="H14" i="3" s="1"/>
  <c r="X14" i="3" s="1"/>
  <c r="L14" i="3"/>
  <c r="M14" i="3" s="1"/>
  <c r="Y14" i="3" s="1"/>
  <c r="Q14" i="3"/>
  <c r="R14" i="3" s="1"/>
  <c r="V14" i="3"/>
  <c r="W14" i="3" s="1"/>
  <c r="AA14" i="3" s="1"/>
  <c r="AC14" i="3"/>
  <c r="B15" i="3"/>
  <c r="G15" i="3"/>
  <c r="H15" i="3" s="1"/>
  <c r="X15" i="3" s="1"/>
  <c r="L15" i="3"/>
  <c r="M15" i="3" s="1"/>
  <c r="Y15" i="3" s="1"/>
  <c r="Q15" i="3"/>
  <c r="R15" i="3" s="1"/>
  <c r="Z15" i="3" s="1"/>
  <c r="V15" i="3"/>
  <c r="W15" i="3" s="1"/>
  <c r="AA15" i="3" s="1"/>
  <c r="AC15" i="3"/>
  <c r="B16" i="3"/>
  <c r="G16" i="3"/>
  <c r="H16" i="3" s="1"/>
  <c r="X16" i="3" s="1"/>
  <c r="L16" i="3"/>
  <c r="M16" i="3" s="1"/>
  <c r="Y16" i="3" s="1"/>
  <c r="Q16" i="3"/>
  <c r="R16" i="3" s="1"/>
  <c r="Z16" i="3" s="1"/>
  <c r="V16" i="3"/>
  <c r="W16" i="3" s="1"/>
  <c r="AA16" i="3" s="1"/>
  <c r="AC16" i="3"/>
  <c r="B17" i="3"/>
  <c r="G17" i="3"/>
  <c r="H17" i="3" s="1"/>
  <c r="L17" i="3"/>
  <c r="M17" i="3" s="1"/>
  <c r="Y17" i="3" s="1"/>
  <c r="Q17" i="3"/>
  <c r="R17" i="3" s="1"/>
  <c r="Z17" i="3" s="1"/>
  <c r="V17" i="3"/>
  <c r="W17" i="3" s="1"/>
  <c r="AA17" i="3" s="1"/>
  <c r="AC17" i="3"/>
  <c r="B18" i="3"/>
  <c r="G18" i="3"/>
  <c r="H18" i="3" s="1"/>
  <c r="X18" i="3" s="1"/>
  <c r="L18" i="3"/>
  <c r="M18" i="3" s="1"/>
  <c r="Y18" i="3" s="1"/>
  <c r="Q18" i="3"/>
  <c r="R18" i="3" s="1"/>
  <c r="Z18" i="3" s="1"/>
  <c r="V18" i="3"/>
  <c r="W18" i="3" s="1"/>
  <c r="AA18" i="3" s="1"/>
  <c r="AC18" i="3"/>
  <c r="B19" i="3"/>
  <c r="G19" i="3"/>
  <c r="H19" i="3" s="1"/>
  <c r="X19" i="3" s="1"/>
  <c r="L19" i="3"/>
  <c r="M19" i="3" s="1"/>
  <c r="Y19" i="3" s="1"/>
  <c r="Q19" i="3"/>
  <c r="R19" i="3" s="1"/>
  <c r="Z19" i="3" s="1"/>
  <c r="V19" i="3"/>
  <c r="W19" i="3" s="1"/>
  <c r="AA19" i="3" s="1"/>
  <c r="AC19" i="3"/>
  <c r="B20" i="3"/>
  <c r="G20" i="3"/>
  <c r="H20" i="3" s="1"/>
  <c r="L20" i="3"/>
  <c r="M20" i="3" s="1"/>
  <c r="Y20" i="3" s="1"/>
  <c r="Q20" i="3"/>
  <c r="R20" i="3" s="1"/>
  <c r="Z20" i="3" s="1"/>
  <c r="V20" i="3"/>
  <c r="W20" i="3" s="1"/>
  <c r="AA20" i="3" s="1"/>
  <c r="AC20" i="3"/>
  <c r="B21" i="3"/>
  <c r="G21" i="3"/>
  <c r="H21" i="3" s="1"/>
  <c r="L21" i="3"/>
  <c r="M21" i="3" s="1"/>
  <c r="Y21" i="3" s="1"/>
  <c r="Q21" i="3"/>
  <c r="R21" i="3" s="1"/>
  <c r="Z21" i="3" s="1"/>
  <c r="V21" i="3"/>
  <c r="W21" i="3" s="1"/>
  <c r="AA21" i="3" s="1"/>
  <c r="AC21" i="3"/>
  <c r="B22" i="3"/>
  <c r="G22" i="3"/>
  <c r="H22" i="3" s="1"/>
  <c r="L22" i="3"/>
  <c r="M22" i="3" s="1"/>
  <c r="Y22" i="3" s="1"/>
  <c r="Q22" i="3"/>
  <c r="R22" i="3" s="1"/>
  <c r="Z22" i="3" s="1"/>
  <c r="V22" i="3"/>
  <c r="W22" i="3" s="1"/>
  <c r="AA22" i="3" s="1"/>
  <c r="AC22" i="3"/>
  <c r="B23" i="3"/>
  <c r="G23" i="3"/>
  <c r="H23" i="3" s="1"/>
  <c r="X23" i="3" s="1"/>
  <c r="L23" i="3"/>
  <c r="M23" i="3" s="1"/>
  <c r="Y23" i="3" s="1"/>
  <c r="Q23" i="3"/>
  <c r="R23" i="3" s="1"/>
  <c r="Z23" i="3" s="1"/>
  <c r="V23" i="3"/>
  <c r="W23" i="3" s="1"/>
  <c r="AA23" i="3" s="1"/>
  <c r="AC23" i="3"/>
  <c r="B24" i="3"/>
  <c r="G24" i="3"/>
  <c r="H24" i="3" s="1"/>
  <c r="X24" i="3" s="1"/>
  <c r="L24" i="3"/>
  <c r="M24" i="3" s="1"/>
  <c r="Y24" i="3" s="1"/>
  <c r="Q24" i="3"/>
  <c r="R24" i="3" s="1"/>
  <c r="Z24" i="3" s="1"/>
  <c r="V24" i="3"/>
  <c r="W24" i="3" s="1"/>
  <c r="AA24" i="3" s="1"/>
  <c r="AC24" i="3"/>
  <c r="B25" i="3"/>
  <c r="G25" i="3"/>
  <c r="H25" i="3" s="1"/>
  <c r="X25" i="3" s="1"/>
  <c r="L25" i="3"/>
  <c r="M25" i="3" s="1"/>
  <c r="Q25" i="3"/>
  <c r="R25" i="3" s="1"/>
  <c r="Z25" i="3" s="1"/>
  <c r="V25" i="3"/>
  <c r="W25" i="3" s="1"/>
  <c r="AA25" i="3" s="1"/>
  <c r="AC25" i="3"/>
  <c r="B36" i="3"/>
  <c r="G36" i="3"/>
  <c r="H36" i="3" s="1"/>
  <c r="X36" i="3" s="1"/>
  <c r="L36" i="3"/>
  <c r="M36" i="3" s="1"/>
  <c r="Q36" i="3"/>
  <c r="R36" i="3" s="1"/>
  <c r="Z36" i="3" s="1"/>
  <c r="V36" i="3"/>
  <c r="W36" i="3" s="1"/>
  <c r="AA36" i="3" s="1"/>
  <c r="AC36" i="3"/>
  <c r="B34" i="3"/>
  <c r="G34" i="3"/>
  <c r="H34" i="3" s="1"/>
  <c r="X34" i="3" s="1"/>
  <c r="L34" i="3"/>
  <c r="M34" i="3" s="1"/>
  <c r="O33" i="1" s="1"/>
  <c r="Q34" i="3"/>
  <c r="R34" i="3" s="1"/>
  <c r="Z34" i="3" s="1"/>
  <c r="V34" i="3"/>
  <c r="W34" i="3" s="1"/>
  <c r="AA34" i="3" s="1"/>
  <c r="AC34" i="3"/>
  <c r="BT33" i="1" s="1"/>
  <c r="B30" i="3"/>
  <c r="G30" i="3"/>
  <c r="H30" i="3" s="1"/>
  <c r="N42" i="1" s="1"/>
  <c r="AT48" i="1"/>
  <c r="L30" i="3"/>
  <c r="M30" i="3" s="1"/>
  <c r="Y30" i="3" s="1"/>
  <c r="AU48" i="1"/>
  <c r="O48" i="1"/>
  <c r="Q30" i="3"/>
  <c r="R30" i="3" s="1"/>
  <c r="Z30" i="3" s="1"/>
  <c r="AV48" i="1"/>
  <c r="V30" i="3"/>
  <c r="W30" i="3" s="1"/>
  <c r="AA30" i="3" s="1"/>
  <c r="AW48" i="1"/>
  <c r="Q48" i="1"/>
  <c r="AC30" i="3"/>
  <c r="BT42" i="1" s="1"/>
  <c r="BT48" i="1"/>
  <c r="B37" i="3"/>
  <c r="G37" i="3"/>
  <c r="H37" i="3" s="1"/>
  <c r="N59" i="1" s="1"/>
  <c r="AT43" i="1"/>
  <c r="L37" i="3"/>
  <c r="M37" i="3" s="1"/>
  <c r="Y37" i="3" s="1"/>
  <c r="AU43" i="1"/>
  <c r="O43" i="1"/>
  <c r="Q37" i="3"/>
  <c r="R37" i="3" s="1"/>
  <c r="Z37" i="3" s="1"/>
  <c r="AV43" i="1"/>
  <c r="V37" i="3"/>
  <c r="W37" i="3" s="1"/>
  <c r="AA37" i="3" s="1"/>
  <c r="AW43" i="1"/>
  <c r="Q43" i="1"/>
  <c r="AC37" i="3"/>
  <c r="BT59" i="1" s="1"/>
  <c r="BT43" i="1"/>
  <c r="B41" i="3"/>
  <c r="G41" i="3"/>
  <c r="H41" i="3" s="1"/>
  <c r="N53" i="1" s="1"/>
  <c r="L41" i="3"/>
  <c r="M41" i="3" s="1"/>
  <c r="O53" i="1" s="1"/>
  <c r="Q41" i="3"/>
  <c r="R41" i="3" s="1"/>
  <c r="Z41" i="3" s="1"/>
  <c r="AV42" i="1"/>
  <c r="V41" i="3"/>
  <c r="W41" i="3" s="1"/>
  <c r="AA41" i="3" s="1"/>
  <c r="AC41" i="3"/>
  <c r="BT53" i="1" s="1"/>
  <c r="B31" i="3"/>
  <c r="G31" i="3"/>
  <c r="H31" i="3" s="1"/>
  <c r="N30" i="1" s="1"/>
  <c r="L31" i="3"/>
  <c r="M31" i="3" s="1"/>
  <c r="Y31" i="3" s="1"/>
  <c r="Q31" i="3"/>
  <c r="R31" i="3" s="1"/>
  <c r="Z31" i="3" s="1"/>
  <c r="V31" i="3"/>
  <c r="W31" i="3" s="1"/>
  <c r="AA31" i="3" s="1"/>
  <c r="AC31" i="3"/>
  <c r="BT30" i="1" s="1"/>
  <c r="B38" i="3"/>
  <c r="G38" i="3"/>
  <c r="H38" i="3" s="1"/>
  <c r="N46" i="1" s="1"/>
  <c r="L38" i="3"/>
  <c r="M38" i="3" s="1"/>
  <c r="O46" i="1" s="1"/>
  <c r="Q38" i="3"/>
  <c r="R38" i="3" s="1"/>
  <c r="P46" i="1" s="1"/>
  <c r="V38" i="3"/>
  <c r="W38" i="3" s="1"/>
  <c r="AA38" i="3" s="1"/>
  <c r="AC38" i="3"/>
  <c r="BT46" i="1" s="1"/>
  <c r="B33" i="3"/>
  <c r="G33" i="3"/>
  <c r="H33" i="3" s="1"/>
  <c r="N44" i="1" s="1"/>
  <c r="AT107" i="1"/>
  <c r="L33" i="3"/>
  <c r="M33" i="3" s="1"/>
  <c r="Y33" i="3" s="1"/>
  <c r="AU107" i="1"/>
  <c r="O107" i="1"/>
  <c r="Q33" i="3"/>
  <c r="R33" i="3" s="1"/>
  <c r="P44" i="1" s="1"/>
  <c r="AV107" i="1"/>
  <c r="V33" i="3"/>
  <c r="W33" i="3" s="1"/>
  <c r="AA33" i="3" s="1"/>
  <c r="AW107" i="1"/>
  <c r="Q107" i="1"/>
  <c r="AC33" i="3"/>
  <c r="BT44" i="1" s="1"/>
  <c r="BT107" i="1"/>
  <c r="B32" i="3"/>
  <c r="G32" i="3"/>
  <c r="H32" i="3" s="1"/>
  <c r="X32" i="3" s="1"/>
  <c r="L32" i="3"/>
  <c r="M32" i="3" s="1"/>
  <c r="Y32" i="3" s="1"/>
  <c r="Q32" i="3"/>
  <c r="R32" i="3" s="1"/>
  <c r="Z32" i="3" s="1"/>
  <c r="V32" i="3"/>
  <c r="W32" i="3" s="1"/>
  <c r="AA32" i="3" s="1"/>
  <c r="AC32" i="3"/>
  <c r="BT40" i="1" s="1"/>
  <c r="B39" i="3"/>
  <c r="G39" i="3"/>
  <c r="H39" i="3" s="1"/>
  <c r="X39" i="3" s="1"/>
  <c r="L39" i="3"/>
  <c r="M39" i="3" s="1"/>
  <c r="O38" i="1" s="1"/>
  <c r="Q39" i="3"/>
  <c r="R39" i="3" s="1"/>
  <c r="Z39" i="3" s="1"/>
  <c r="V39" i="3"/>
  <c r="W39" i="3" s="1"/>
  <c r="AA39" i="3" s="1"/>
  <c r="AC39" i="3"/>
  <c r="BT38" i="1" s="1"/>
  <c r="B40" i="3"/>
  <c r="G40" i="3"/>
  <c r="H40" i="3" s="1"/>
  <c r="N49" i="1" s="1"/>
  <c r="L40" i="3"/>
  <c r="M40" i="3" s="1"/>
  <c r="Y40" i="3" s="1"/>
  <c r="Q40" i="3"/>
  <c r="R40" i="3" s="1"/>
  <c r="Z40" i="3" s="1"/>
  <c r="V40" i="3"/>
  <c r="W40" i="3" s="1"/>
  <c r="AA40" i="3" s="1"/>
  <c r="AC40" i="3"/>
  <c r="BT49" i="1" s="1"/>
  <c r="B35" i="3"/>
  <c r="G35" i="3"/>
  <c r="H35" i="3" s="1"/>
  <c r="X35" i="3" s="1"/>
  <c r="L35" i="3"/>
  <c r="M35" i="3" s="1"/>
  <c r="O52" i="1" s="1"/>
  <c r="Q35" i="3"/>
  <c r="R35" i="3" s="1"/>
  <c r="Z35" i="3" s="1"/>
  <c r="V35" i="3"/>
  <c r="W35" i="3" s="1"/>
  <c r="AA35" i="3" s="1"/>
  <c r="AC35" i="3"/>
  <c r="BT52" i="1" s="1"/>
  <c r="B42" i="3"/>
  <c r="G42" i="3"/>
  <c r="H42" i="3" s="1"/>
  <c r="L42" i="3"/>
  <c r="M42" i="3" s="1"/>
  <c r="Y42" i="3" s="1"/>
  <c r="Q42" i="3"/>
  <c r="R42" i="3" s="1"/>
  <c r="Z42" i="3" s="1"/>
  <c r="V42" i="3"/>
  <c r="W42" i="3" s="1"/>
  <c r="AA42" i="3" s="1"/>
  <c r="AC42" i="3"/>
  <c r="B43" i="3"/>
  <c r="G43" i="3"/>
  <c r="H43" i="3" s="1"/>
  <c r="X43" i="3" s="1"/>
  <c r="L43" i="3"/>
  <c r="M43" i="3" s="1"/>
  <c r="Y43" i="3" s="1"/>
  <c r="Q43" i="3"/>
  <c r="R43" i="3" s="1"/>
  <c r="Z43" i="3" s="1"/>
  <c r="V43" i="3"/>
  <c r="W43" i="3" s="1"/>
  <c r="AA43" i="3" s="1"/>
  <c r="AC43" i="3"/>
  <c r="B44" i="3"/>
  <c r="G44" i="3"/>
  <c r="H44" i="3" s="1"/>
  <c r="L44" i="3"/>
  <c r="M44" i="3" s="1"/>
  <c r="Y44" i="3" s="1"/>
  <c r="Q44" i="3"/>
  <c r="R44" i="3" s="1"/>
  <c r="Z44" i="3" s="1"/>
  <c r="V44" i="3"/>
  <c r="W44" i="3" s="1"/>
  <c r="AA44" i="3" s="1"/>
  <c r="AC44" i="3"/>
  <c r="B45" i="3"/>
  <c r="G45" i="3"/>
  <c r="H45" i="3" s="1"/>
  <c r="X45" i="3" s="1"/>
  <c r="L45" i="3"/>
  <c r="M45" i="3" s="1"/>
  <c r="Y45" i="3" s="1"/>
  <c r="Q45" i="3"/>
  <c r="R45" i="3" s="1"/>
  <c r="V45" i="3"/>
  <c r="W45" i="3" s="1"/>
  <c r="AA45" i="3" s="1"/>
  <c r="AC45" i="3"/>
  <c r="B46" i="3"/>
  <c r="G46" i="3"/>
  <c r="H46" i="3" s="1"/>
  <c r="L46" i="3"/>
  <c r="M46" i="3" s="1"/>
  <c r="Y46" i="3" s="1"/>
  <c r="Q46" i="3"/>
  <c r="R46" i="3" s="1"/>
  <c r="Z46" i="3" s="1"/>
  <c r="V46" i="3"/>
  <c r="W46" i="3" s="1"/>
  <c r="AA46" i="3" s="1"/>
  <c r="AC46" i="3"/>
  <c r="B47" i="3"/>
  <c r="G47" i="3"/>
  <c r="H47" i="3" s="1"/>
  <c r="X47" i="3" s="1"/>
  <c r="L47" i="3"/>
  <c r="M47" i="3" s="1"/>
  <c r="Y47" i="3" s="1"/>
  <c r="Q47" i="3"/>
  <c r="R47" i="3" s="1"/>
  <c r="Z47" i="3" s="1"/>
  <c r="V47" i="3"/>
  <c r="W47" i="3" s="1"/>
  <c r="AA47" i="3" s="1"/>
  <c r="AC47" i="3"/>
  <c r="B48" i="3"/>
  <c r="G48" i="3"/>
  <c r="H48" i="3" s="1"/>
  <c r="L48" i="3"/>
  <c r="M48" i="3" s="1"/>
  <c r="Y48" i="3" s="1"/>
  <c r="Q48" i="3"/>
  <c r="R48" i="3" s="1"/>
  <c r="Z48" i="3" s="1"/>
  <c r="V48" i="3"/>
  <c r="W48" i="3" s="1"/>
  <c r="AA48" i="3" s="1"/>
  <c r="AC48" i="3"/>
  <c r="B49" i="3"/>
  <c r="G49" i="3"/>
  <c r="H49" i="3" s="1"/>
  <c r="X49" i="3" s="1"/>
  <c r="L49" i="3"/>
  <c r="M49" i="3" s="1"/>
  <c r="Y49" i="3" s="1"/>
  <c r="Q49" i="3"/>
  <c r="R49" i="3" s="1"/>
  <c r="V49" i="3"/>
  <c r="W49" i="3" s="1"/>
  <c r="AA49" i="3" s="1"/>
  <c r="AC49" i="3"/>
  <c r="B50" i="3"/>
  <c r="G50" i="3"/>
  <c r="H50" i="3" s="1"/>
  <c r="X50" i="3" s="1"/>
  <c r="L50" i="3"/>
  <c r="M50" i="3" s="1"/>
  <c r="Q50" i="3"/>
  <c r="R50" i="3" s="1"/>
  <c r="Z50" i="3" s="1"/>
  <c r="V50" i="3"/>
  <c r="W50" i="3" s="1"/>
  <c r="AA50" i="3" s="1"/>
  <c r="AC50" i="3"/>
  <c r="B51" i="3"/>
  <c r="G51" i="3"/>
  <c r="H51" i="3" s="1"/>
  <c r="X51" i="3" s="1"/>
  <c r="L51" i="3"/>
  <c r="M51" i="3" s="1"/>
  <c r="Y51" i="3" s="1"/>
  <c r="Q51" i="3"/>
  <c r="R51" i="3" s="1"/>
  <c r="Z51" i="3" s="1"/>
  <c r="V51" i="3"/>
  <c r="W51" i="3" s="1"/>
  <c r="AA51" i="3" s="1"/>
  <c r="AC51" i="3"/>
  <c r="B52" i="3"/>
  <c r="G52" i="3"/>
  <c r="H52" i="3" s="1"/>
  <c r="X52" i="3" s="1"/>
  <c r="L52" i="3"/>
  <c r="M52" i="3" s="1"/>
  <c r="Y52" i="3" s="1"/>
  <c r="Q52" i="3"/>
  <c r="R52" i="3" s="1"/>
  <c r="Z52" i="3" s="1"/>
  <c r="V52" i="3"/>
  <c r="W52" i="3" s="1"/>
  <c r="AA52" i="3" s="1"/>
  <c r="AC52" i="3"/>
  <c r="B53" i="3"/>
  <c r="G53" i="3"/>
  <c r="H53" i="3" s="1"/>
  <c r="L53" i="3"/>
  <c r="M53" i="3" s="1"/>
  <c r="Y53" i="3" s="1"/>
  <c r="Q53" i="3"/>
  <c r="R53" i="3" s="1"/>
  <c r="Z53" i="3" s="1"/>
  <c r="V53" i="3"/>
  <c r="W53" i="3" s="1"/>
  <c r="AA53" i="3" s="1"/>
  <c r="AC53" i="3"/>
  <c r="B54" i="3"/>
  <c r="G54" i="3"/>
  <c r="H54" i="3" s="1"/>
  <c r="X54" i="3" s="1"/>
  <c r="L54" i="3"/>
  <c r="M54" i="3" s="1"/>
  <c r="Y54" i="3" s="1"/>
  <c r="Q54" i="3"/>
  <c r="R54" i="3" s="1"/>
  <c r="Z54" i="3" s="1"/>
  <c r="V54" i="3"/>
  <c r="W54" i="3" s="1"/>
  <c r="AA54" i="3" s="1"/>
  <c r="AC54" i="3"/>
  <c r="B55" i="3"/>
  <c r="G55" i="3"/>
  <c r="H55" i="3" s="1"/>
  <c r="X55" i="3" s="1"/>
  <c r="L55" i="3"/>
  <c r="M55" i="3" s="1"/>
  <c r="Y55" i="3" s="1"/>
  <c r="Q55" i="3"/>
  <c r="R55" i="3" s="1"/>
  <c r="Z55" i="3" s="1"/>
  <c r="V55" i="3"/>
  <c r="W55" i="3" s="1"/>
  <c r="AA55" i="3" s="1"/>
  <c r="AC55" i="3"/>
  <c r="B56" i="3"/>
  <c r="G56" i="3"/>
  <c r="H56" i="3" s="1"/>
  <c r="X56" i="3" s="1"/>
  <c r="L56" i="3"/>
  <c r="M56" i="3" s="1"/>
  <c r="Y56" i="3" s="1"/>
  <c r="Q56" i="3"/>
  <c r="R56" i="3" s="1"/>
  <c r="Z56" i="3" s="1"/>
  <c r="V56" i="3"/>
  <c r="W56" i="3" s="1"/>
  <c r="AA56" i="3" s="1"/>
  <c r="AC56" i="3"/>
  <c r="B57" i="3"/>
  <c r="G57" i="3"/>
  <c r="H57" i="3" s="1"/>
  <c r="X57" i="3" s="1"/>
  <c r="L57" i="3"/>
  <c r="M57" i="3" s="1"/>
  <c r="Q57" i="3"/>
  <c r="R57" i="3" s="1"/>
  <c r="Z57" i="3" s="1"/>
  <c r="V57" i="3"/>
  <c r="W57" i="3" s="1"/>
  <c r="AA57" i="3" s="1"/>
  <c r="AC57" i="3"/>
  <c r="B58" i="3"/>
  <c r="G58" i="3"/>
  <c r="H58" i="3" s="1"/>
  <c r="L58" i="3"/>
  <c r="M58" i="3" s="1"/>
  <c r="Y58" i="3" s="1"/>
  <c r="Q58" i="3"/>
  <c r="R58" i="3" s="1"/>
  <c r="Z58" i="3" s="1"/>
  <c r="V58" i="3"/>
  <c r="W58" i="3" s="1"/>
  <c r="AA58" i="3" s="1"/>
  <c r="AC58" i="3"/>
  <c r="B59" i="3"/>
  <c r="G59" i="3"/>
  <c r="H59" i="3" s="1"/>
  <c r="X59" i="3" s="1"/>
  <c r="L59" i="3"/>
  <c r="M59" i="3" s="1"/>
  <c r="Y59" i="3" s="1"/>
  <c r="Q59" i="3"/>
  <c r="R59" i="3" s="1"/>
  <c r="Z59" i="3" s="1"/>
  <c r="V59" i="3"/>
  <c r="W59" i="3" s="1"/>
  <c r="AA59" i="3" s="1"/>
  <c r="AC59" i="3"/>
  <c r="B66" i="3"/>
  <c r="G66" i="3"/>
  <c r="H66" i="3" s="1"/>
  <c r="N119" i="1" s="1"/>
  <c r="AT129" i="1"/>
  <c r="L66" i="3"/>
  <c r="M66" i="3" s="1"/>
  <c r="Y66" i="3" s="1"/>
  <c r="AU129" i="1"/>
  <c r="O129" i="1"/>
  <c r="Q66" i="3"/>
  <c r="R66" i="3" s="1"/>
  <c r="Z66" i="3" s="1"/>
  <c r="AV129" i="1"/>
  <c r="V66" i="3"/>
  <c r="W66" i="3" s="1"/>
  <c r="AA66" i="3" s="1"/>
  <c r="AW129" i="1"/>
  <c r="Q129" i="1"/>
  <c r="AC66" i="3"/>
  <c r="BT119" i="1" s="1"/>
  <c r="BT129" i="1"/>
  <c r="B71" i="3"/>
  <c r="G71" i="3"/>
  <c r="H71" i="3" s="1"/>
  <c r="N121" i="1" s="1"/>
  <c r="AT130" i="1"/>
  <c r="L71" i="3"/>
  <c r="M71" i="3" s="1"/>
  <c r="Y71" i="3" s="1"/>
  <c r="AU130" i="1"/>
  <c r="O130" i="1"/>
  <c r="Q71" i="3"/>
  <c r="R71" i="3" s="1"/>
  <c r="Z71" i="3" s="1"/>
  <c r="AV130" i="1"/>
  <c r="V71" i="3"/>
  <c r="W71" i="3" s="1"/>
  <c r="Q121" i="1" s="1"/>
  <c r="AW130" i="1"/>
  <c r="Q130" i="1"/>
  <c r="AC71" i="3"/>
  <c r="BT121" i="1" s="1"/>
  <c r="BT130" i="1"/>
  <c r="B68" i="3"/>
  <c r="G68" i="3"/>
  <c r="H68" i="3" s="1"/>
  <c r="X68" i="3" s="1"/>
  <c r="L68" i="3"/>
  <c r="M68" i="3" s="1"/>
  <c r="O118" i="1" s="1"/>
  <c r="Q68" i="3"/>
  <c r="R68" i="3" s="1"/>
  <c r="Z68" i="3" s="1"/>
  <c r="V68" i="3"/>
  <c r="W68" i="3" s="1"/>
  <c r="AA68" i="3" s="1"/>
  <c r="AC68" i="3"/>
  <c r="B64" i="3"/>
  <c r="G64" i="3"/>
  <c r="H64" i="3" s="1"/>
  <c r="X64" i="3" s="1"/>
  <c r="L64" i="3"/>
  <c r="M64" i="3" s="1"/>
  <c r="O114" i="1" s="1"/>
  <c r="Q64" i="3"/>
  <c r="R64" i="3" s="1"/>
  <c r="Z64" i="3" s="1"/>
  <c r="V64" i="3"/>
  <c r="W64" i="3" s="1"/>
  <c r="AA64" i="3" s="1"/>
  <c r="AC64" i="3"/>
  <c r="BT114" i="1" s="1"/>
  <c r="B69" i="3"/>
  <c r="G69" i="3"/>
  <c r="H69" i="3" s="1"/>
  <c r="L69" i="3"/>
  <c r="M69" i="3" s="1"/>
  <c r="Y69" i="3" s="1"/>
  <c r="Q69" i="3"/>
  <c r="R69" i="3" s="1"/>
  <c r="Z69" i="3" s="1"/>
  <c r="V69" i="3"/>
  <c r="W69" i="3" s="1"/>
  <c r="AA69" i="3" s="1"/>
  <c r="AC69" i="3"/>
  <c r="BT120" i="1" s="1"/>
  <c r="B65" i="3"/>
  <c r="G65" i="3"/>
  <c r="H65" i="3" s="1"/>
  <c r="N115" i="1" s="1"/>
  <c r="L65" i="3"/>
  <c r="M65" i="3" s="1"/>
  <c r="Y65" i="3" s="1"/>
  <c r="Q65" i="3"/>
  <c r="R65" i="3" s="1"/>
  <c r="Z65" i="3" s="1"/>
  <c r="V65" i="3"/>
  <c r="W65" i="3" s="1"/>
  <c r="AA65" i="3" s="1"/>
  <c r="AC65" i="3"/>
  <c r="BT115" i="1" s="1"/>
  <c r="B70" i="3"/>
  <c r="G70" i="3"/>
  <c r="H70" i="3" s="1"/>
  <c r="X70" i="3" s="1"/>
  <c r="L70" i="3"/>
  <c r="M70" i="3" s="1"/>
  <c r="Q70" i="3"/>
  <c r="R70" i="3" s="1"/>
  <c r="Z70" i="3" s="1"/>
  <c r="V70" i="3"/>
  <c r="W70" i="3" s="1"/>
  <c r="AA70" i="3" s="1"/>
  <c r="AC70" i="3"/>
  <c r="BT117" i="1" s="1"/>
  <c r="B72" i="3"/>
  <c r="G72" i="3"/>
  <c r="H72" i="3" s="1"/>
  <c r="N127" i="1" s="1"/>
  <c r="L72" i="3"/>
  <c r="M72" i="3" s="1"/>
  <c r="Y72" i="3" s="1"/>
  <c r="Q72" i="3"/>
  <c r="R72" i="3" s="1"/>
  <c r="P123" i="1" s="1"/>
  <c r="V72" i="3"/>
  <c r="W72" i="3" s="1"/>
  <c r="AA72" i="3" s="1"/>
  <c r="AC72" i="3"/>
  <c r="BT127" i="1" s="1"/>
  <c r="BT118" i="1"/>
  <c r="B67" i="3"/>
  <c r="G67" i="3"/>
  <c r="H67" i="3" s="1"/>
  <c r="X67" i="3" s="1"/>
  <c r="L67" i="3"/>
  <c r="M67" i="3" s="1"/>
  <c r="Y67" i="3" s="1"/>
  <c r="Q67" i="3"/>
  <c r="R67" i="3" s="1"/>
  <c r="Z67" i="3" s="1"/>
  <c r="V67" i="3"/>
  <c r="W67" i="3" s="1"/>
  <c r="AA67" i="3" s="1"/>
  <c r="AC67" i="3"/>
  <c r="BT128" i="1" s="1"/>
  <c r="B73" i="3"/>
  <c r="G73" i="3"/>
  <c r="H73" i="3" s="1"/>
  <c r="X73" i="3" s="1"/>
  <c r="L73" i="3"/>
  <c r="M73" i="3" s="1"/>
  <c r="Y73" i="3" s="1"/>
  <c r="Q73" i="3"/>
  <c r="R73" i="3" s="1"/>
  <c r="Z73" i="3" s="1"/>
  <c r="V73" i="3"/>
  <c r="W73" i="3" s="1"/>
  <c r="AA73" i="3" s="1"/>
  <c r="AC73" i="3"/>
  <c r="BT116" i="1" s="1"/>
  <c r="B74" i="3"/>
  <c r="G74" i="3"/>
  <c r="H74" i="3" s="1"/>
  <c r="X74" i="3" s="1"/>
  <c r="L74" i="3"/>
  <c r="M74" i="3" s="1"/>
  <c r="Y74" i="3" s="1"/>
  <c r="Q74" i="3"/>
  <c r="R74" i="3" s="1"/>
  <c r="Z74" i="3" s="1"/>
  <c r="V74" i="3"/>
  <c r="W74" i="3" s="1"/>
  <c r="AA74" i="3" s="1"/>
  <c r="AC74" i="3"/>
  <c r="B75" i="3"/>
  <c r="G75" i="3"/>
  <c r="H75" i="3" s="1"/>
  <c r="X75" i="3" s="1"/>
  <c r="L75" i="3"/>
  <c r="M75" i="3" s="1"/>
  <c r="Y75" i="3" s="1"/>
  <c r="Q75" i="3"/>
  <c r="R75" i="3" s="1"/>
  <c r="V75" i="3"/>
  <c r="W75" i="3" s="1"/>
  <c r="AA75" i="3" s="1"/>
  <c r="AC75" i="3"/>
  <c r="B76" i="3"/>
  <c r="G76" i="3"/>
  <c r="H76" i="3" s="1"/>
  <c r="X76" i="3" s="1"/>
  <c r="L76" i="3"/>
  <c r="M76" i="3" s="1"/>
  <c r="Y76" i="3" s="1"/>
  <c r="Q76" i="3"/>
  <c r="R76" i="3" s="1"/>
  <c r="Z76" i="3" s="1"/>
  <c r="V76" i="3"/>
  <c r="W76" i="3" s="1"/>
  <c r="AA76" i="3" s="1"/>
  <c r="AC76" i="3"/>
  <c r="B77" i="3"/>
  <c r="G77" i="3"/>
  <c r="H77" i="3" s="1"/>
  <c r="X77" i="3" s="1"/>
  <c r="L77" i="3"/>
  <c r="M77" i="3" s="1"/>
  <c r="Y77" i="3" s="1"/>
  <c r="Q77" i="3"/>
  <c r="R77" i="3" s="1"/>
  <c r="Z77" i="3" s="1"/>
  <c r="V77" i="3"/>
  <c r="W77" i="3" s="1"/>
  <c r="AA77" i="3" s="1"/>
  <c r="AC77" i="3"/>
  <c r="B78" i="3"/>
  <c r="G78" i="3"/>
  <c r="H78" i="3" s="1"/>
  <c r="X78" i="3" s="1"/>
  <c r="L78" i="3"/>
  <c r="M78" i="3" s="1"/>
  <c r="Y78" i="3" s="1"/>
  <c r="Q78" i="3"/>
  <c r="R78" i="3" s="1"/>
  <c r="Z78" i="3" s="1"/>
  <c r="V78" i="3"/>
  <c r="W78" i="3" s="1"/>
  <c r="AA78" i="3" s="1"/>
  <c r="AC78" i="3"/>
  <c r="B79" i="3"/>
  <c r="G79" i="3"/>
  <c r="H79" i="3" s="1"/>
  <c r="X79" i="3" s="1"/>
  <c r="L79" i="3"/>
  <c r="M79" i="3" s="1"/>
  <c r="Y79" i="3" s="1"/>
  <c r="Q79" i="3"/>
  <c r="R79" i="3" s="1"/>
  <c r="Z79" i="3" s="1"/>
  <c r="V79" i="3"/>
  <c r="W79" i="3" s="1"/>
  <c r="AA79" i="3" s="1"/>
  <c r="AC79" i="3"/>
  <c r="B80" i="3"/>
  <c r="G80" i="3"/>
  <c r="H80" i="3" s="1"/>
  <c r="L80" i="3"/>
  <c r="M80" i="3" s="1"/>
  <c r="Y80" i="3" s="1"/>
  <c r="Q80" i="3"/>
  <c r="R80" i="3" s="1"/>
  <c r="Z80" i="3" s="1"/>
  <c r="V80" i="3"/>
  <c r="W80" i="3" s="1"/>
  <c r="AA80" i="3" s="1"/>
  <c r="AC80" i="3"/>
  <c r="B81" i="3"/>
  <c r="G81" i="3"/>
  <c r="H81" i="3" s="1"/>
  <c r="X81" i="3" s="1"/>
  <c r="L81" i="3"/>
  <c r="M81" i="3" s="1"/>
  <c r="Y81" i="3" s="1"/>
  <c r="Q81" i="3"/>
  <c r="R81" i="3" s="1"/>
  <c r="Z81" i="3" s="1"/>
  <c r="V81" i="3"/>
  <c r="W81" i="3" s="1"/>
  <c r="AA81" i="3" s="1"/>
  <c r="AC81" i="3"/>
  <c r="B82" i="3"/>
  <c r="G82" i="3"/>
  <c r="H82" i="3" s="1"/>
  <c r="X82" i="3" s="1"/>
  <c r="L82" i="3"/>
  <c r="M82" i="3" s="1"/>
  <c r="Y82" i="3" s="1"/>
  <c r="Q82" i="3"/>
  <c r="R82" i="3" s="1"/>
  <c r="Z82" i="3" s="1"/>
  <c r="V82" i="3"/>
  <c r="W82" i="3" s="1"/>
  <c r="AA82" i="3" s="1"/>
  <c r="AC82" i="3"/>
  <c r="B83" i="3"/>
  <c r="G83" i="3"/>
  <c r="H83" i="3" s="1"/>
  <c r="X83" i="3" s="1"/>
  <c r="L83" i="3"/>
  <c r="M83" i="3" s="1"/>
  <c r="Y83" i="3" s="1"/>
  <c r="Q83" i="3"/>
  <c r="R83" i="3" s="1"/>
  <c r="Z83" i="3" s="1"/>
  <c r="V83" i="3"/>
  <c r="W83" i="3" s="1"/>
  <c r="AA83" i="3" s="1"/>
  <c r="AC83" i="3"/>
  <c r="B84" i="3"/>
  <c r="G84" i="3"/>
  <c r="H84" i="3" s="1"/>
  <c r="L84" i="3"/>
  <c r="M84" i="3" s="1"/>
  <c r="Y84" i="3" s="1"/>
  <c r="Q84" i="3"/>
  <c r="R84" i="3" s="1"/>
  <c r="Z84" i="3" s="1"/>
  <c r="V84" i="3"/>
  <c r="W84" i="3" s="1"/>
  <c r="AA84" i="3" s="1"/>
  <c r="AC84" i="3"/>
  <c r="B85" i="3"/>
  <c r="G85" i="3"/>
  <c r="H85" i="3" s="1"/>
  <c r="X85" i="3" s="1"/>
  <c r="L85" i="3"/>
  <c r="M85" i="3" s="1"/>
  <c r="Y85" i="3" s="1"/>
  <c r="Q85" i="3"/>
  <c r="R85" i="3" s="1"/>
  <c r="Z85" i="3" s="1"/>
  <c r="V85" i="3"/>
  <c r="W85" i="3" s="1"/>
  <c r="AA85" i="3" s="1"/>
  <c r="AC85" i="3"/>
  <c r="B86" i="3"/>
  <c r="G86" i="3"/>
  <c r="H86" i="3" s="1"/>
  <c r="X86" i="3" s="1"/>
  <c r="L86" i="3"/>
  <c r="M86" i="3" s="1"/>
  <c r="Y86" i="3" s="1"/>
  <c r="Q86" i="3"/>
  <c r="R86" i="3" s="1"/>
  <c r="Z86" i="3" s="1"/>
  <c r="V86" i="3"/>
  <c r="W86" i="3" s="1"/>
  <c r="AA86" i="3" s="1"/>
  <c r="AC86" i="3"/>
  <c r="B87" i="3"/>
  <c r="G87" i="3"/>
  <c r="H87" i="3" s="1"/>
  <c r="L87" i="3"/>
  <c r="M87" i="3" s="1"/>
  <c r="Q87" i="3"/>
  <c r="R87" i="3" s="1"/>
  <c r="Z87" i="3" s="1"/>
  <c r="V87" i="3"/>
  <c r="W87" i="3" s="1"/>
  <c r="AA87" i="3" s="1"/>
  <c r="AC87" i="3"/>
  <c r="B88" i="3"/>
  <c r="G88" i="3"/>
  <c r="H88" i="3" s="1"/>
  <c r="L88" i="3"/>
  <c r="M88" i="3" s="1"/>
  <c r="Y88" i="3" s="1"/>
  <c r="Q88" i="3"/>
  <c r="R88" i="3" s="1"/>
  <c r="Z88" i="3" s="1"/>
  <c r="V88" i="3"/>
  <c r="W88" i="3" s="1"/>
  <c r="AA88" i="3" s="1"/>
  <c r="AC88" i="3"/>
  <c r="B89" i="3"/>
  <c r="G89" i="3"/>
  <c r="H89" i="3" s="1"/>
  <c r="X89" i="3" s="1"/>
  <c r="L89" i="3"/>
  <c r="M89" i="3" s="1"/>
  <c r="Y89" i="3" s="1"/>
  <c r="Q89" i="3"/>
  <c r="R89" i="3" s="1"/>
  <c r="Z89" i="3" s="1"/>
  <c r="V89" i="3"/>
  <c r="W89" i="3" s="1"/>
  <c r="AA89" i="3" s="1"/>
  <c r="AC89" i="3"/>
  <c r="B90" i="3"/>
  <c r="G90" i="3"/>
  <c r="H90" i="3" s="1"/>
  <c r="X90" i="3" s="1"/>
  <c r="L90" i="3"/>
  <c r="M90" i="3" s="1"/>
  <c r="Q90" i="3"/>
  <c r="R90" i="3" s="1"/>
  <c r="Z90" i="3" s="1"/>
  <c r="V90" i="3"/>
  <c r="W90" i="3" s="1"/>
  <c r="AA90" i="3" s="1"/>
  <c r="AC90" i="3"/>
  <c r="B91" i="3"/>
  <c r="G91" i="3"/>
  <c r="H91" i="3" s="1"/>
  <c r="X91" i="3" s="1"/>
  <c r="L91" i="3"/>
  <c r="M91" i="3" s="1"/>
  <c r="Y91" i="3" s="1"/>
  <c r="Q91" i="3"/>
  <c r="R91" i="3" s="1"/>
  <c r="Z91" i="3" s="1"/>
  <c r="V91" i="3"/>
  <c r="W91" i="3" s="1"/>
  <c r="AA91" i="3" s="1"/>
  <c r="AC91" i="3"/>
  <c r="B92" i="3"/>
  <c r="G92" i="3"/>
  <c r="H92" i="3" s="1"/>
  <c r="X92" i="3" s="1"/>
  <c r="L92" i="3"/>
  <c r="M92" i="3" s="1"/>
  <c r="Y92" i="3" s="1"/>
  <c r="Q92" i="3"/>
  <c r="R92" i="3" s="1"/>
  <c r="Z92" i="3" s="1"/>
  <c r="V92" i="3"/>
  <c r="W92" i="3" s="1"/>
  <c r="AA92" i="3" s="1"/>
  <c r="AC92" i="3"/>
  <c r="B93" i="3"/>
  <c r="G93" i="3"/>
  <c r="H93" i="3" s="1"/>
  <c r="X93" i="3" s="1"/>
  <c r="L93" i="3"/>
  <c r="M93" i="3" s="1"/>
  <c r="Y93" i="3" s="1"/>
  <c r="Q93" i="3"/>
  <c r="R93" i="3" s="1"/>
  <c r="Z93" i="3" s="1"/>
  <c r="V93" i="3"/>
  <c r="W93" i="3" s="1"/>
  <c r="AA93" i="3" s="1"/>
  <c r="AC93" i="3"/>
  <c r="B6" i="4"/>
  <c r="G6" i="4"/>
  <c r="H6" i="4" s="1"/>
  <c r="L6" i="4"/>
  <c r="M6" i="4" s="1"/>
  <c r="Y6" i="4" s="1"/>
  <c r="Q6" i="4"/>
  <c r="R6" i="4" s="1"/>
  <c r="Z6" i="4" s="1"/>
  <c r="V6" i="4"/>
  <c r="BA6" i="1"/>
  <c r="AC6" i="4"/>
  <c r="BU6" i="1"/>
  <c r="B9" i="4"/>
  <c r="G9" i="4"/>
  <c r="H9" i="4" s="1"/>
  <c r="L9" i="4"/>
  <c r="M9" i="4" s="1"/>
  <c r="Y9" i="4" s="1"/>
  <c r="AY8" i="1"/>
  <c r="S8" i="1"/>
  <c r="Q9" i="4"/>
  <c r="AZ8" i="1"/>
  <c r="V9" i="4"/>
  <c r="W9" i="4" s="1"/>
  <c r="AA9" i="4" s="1"/>
  <c r="AC9" i="4"/>
  <c r="BU8" i="1"/>
  <c r="B10" i="4"/>
  <c r="G10" i="4"/>
  <c r="AX15" i="1"/>
  <c r="L10" i="4"/>
  <c r="M10" i="4" s="1"/>
  <c r="Q10" i="4"/>
  <c r="R10" i="4" s="1"/>
  <c r="Z10" i="4" s="1"/>
  <c r="V10" i="4"/>
  <c r="BA15" i="1"/>
  <c r="AC10" i="4"/>
  <c r="BU15" i="1"/>
  <c r="B8" i="4"/>
  <c r="G8" i="4"/>
  <c r="H8" i="4" s="1"/>
  <c r="X8" i="4" s="1"/>
  <c r="AX7" i="1"/>
  <c r="L8" i="4"/>
  <c r="M8" i="4" s="1"/>
  <c r="Q8" i="4"/>
  <c r="AZ7" i="1"/>
  <c r="V8" i="4"/>
  <c r="W8" i="4" s="1"/>
  <c r="AA8" i="4" s="1"/>
  <c r="BA7" i="1"/>
  <c r="AC8" i="4"/>
  <c r="BU7" i="1"/>
  <c r="B7" i="4"/>
  <c r="G7" i="4"/>
  <c r="H7" i="4" s="1"/>
  <c r="L7" i="4"/>
  <c r="M7" i="4" s="1"/>
  <c r="Y7" i="4" s="1"/>
  <c r="S10" i="1"/>
  <c r="Q7" i="4"/>
  <c r="R7" i="4" s="1"/>
  <c r="Z7" i="4" s="1"/>
  <c r="AZ10" i="1"/>
  <c r="V7" i="4"/>
  <c r="BA10" i="1"/>
  <c r="AC7" i="4"/>
  <c r="BU10" i="1"/>
  <c r="B11" i="4"/>
  <c r="G11" i="4"/>
  <c r="H11" i="4" s="1"/>
  <c r="X11" i="4" s="1"/>
  <c r="L11" i="4"/>
  <c r="M11" i="4" s="1"/>
  <c r="Y11" i="4" s="1"/>
  <c r="Q11" i="4"/>
  <c r="R11" i="4" s="1"/>
  <c r="Z11" i="4" s="1"/>
  <c r="V11" i="4"/>
  <c r="W11" i="4" s="1"/>
  <c r="AA11" i="4" s="1"/>
  <c r="AC11" i="4"/>
  <c r="B12" i="4"/>
  <c r="G12" i="4"/>
  <c r="H12" i="4" s="1"/>
  <c r="L12" i="4"/>
  <c r="M12" i="4" s="1"/>
  <c r="Y12" i="4" s="1"/>
  <c r="Q12" i="4"/>
  <c r="R12" i="4" s="1"/>
  <c r="Z12" i="4" s="1"/>
  <c r="V12" i="4"/>
  <c r="W12" i="4" s="1"/>
  <c r="AA12" i="4" s="1"/>
  <c r="AC12" i="4"/>
  <c r="B13" i="4"/>
  <c r="G13" i="4"/>
  <c r="H13" i="4" s="1"/>
  <c r="L13" i="4"/>
  <c r="M13" i="4" s="1"/>
  <c r="Y13" i="4" s="1"/>
  <c r="Q13" i="4"/>
  <c r="R13" i="4" s="1"/>
  <c r="Z13" i="4" s="1"/>
  <c r="V13" i="4"/>
  <c r="W13" i="4" s="1"/>
  <c r="AA13" i="4" s="1"/>
  <c r="AC13" i="4"/>
  <c r="B14" i="4"/>
  <c r="G14" i="4"/>
  <c r="H14" i="4" s="1"/>
  <c r="X14" i="4" s="1"/>
  <c r="L14" i="4"/>
  <c r="M14" i="4" s="1"/>
  <c r="Y14" i="4" s="1"/>
  <c r="Q14" i="4"/>
  <c r="R14" i="4" s="1"/>
  <c r="Z14" i="4" s="1"/>
  <c r="V14" i="4"/>
  <c r="W14" i="4" s="1"/>
  <c r="AA14" i="4" s="1"/>
  <c r="AC14" i="4"/>
  <c r="B15" i="4"/>
  <c r="G15" i="4"/>
  <c r="H15" i="4" s="1"/>
  <c r="X15" i="4" s="1"/>
  <c r="L15" i="4"/>
  <c r="M15" i="4" s="1"/>
  <c r="Y15" i="4" s="1"/>
  <c r="Q15" i="4"/>
  <c r="R15" i="4" s="1"/>
  <c r="Z15" i="4" s="1"/>
  <c r="V15" i="4"/>
  <c r="W15" i="4" s="1"/>
  <c r="AC15" i="4"/>
  <c r="B16" i="4"/>
  <c r="G16" i="4"/>
  <c r="H16" i="4" s="1"/>
  <c r="L16" i="4"/>
  <c r="M16" i="4" s="1"/>
  <c r="Y16" i="4" s="1"/>
  <c r="Q16" i="4"/>
  <c r="R16" i="4" s="1"/>
  <c r="Z16" i="4" s="1"/>
  <c r="V16" i="4"/>
  <c r="W16" i="4" s="1"/>
  <c r="AA16" i="4" s="1"/>
  <c r="AC16" i="4"/>
  <c r="B17" i="4"/>
  <c r="G17" i="4"/>
  <c r="H17" i="4" s="1"/>
  <c r="L17" i="4"/>
  <c r="M17" i="4" s="1"/>
  <c r="Y17" i="4" s="1"/>
  <c r="Q17" i="4"/>
  <c r="R17" i="4" s="1"/>
  <c r="Z17" i="4" s="1"/>
  <c r="V17" i="4"/>
  <c r="W17" i="4" s="1"/>
  <c r="AA17" i="4" s="1"/>
  <c r="AC17" i="4"/>
  <c r="B18" i="4"/>
  <c r="G18" i="4"/>
  <c r="H18" i="4" s="1"/>
  <c r="X18" i="4" s="1"/>
  <c r="L18" i="4"/>
  <c r="M18" i="4" s="1"/>
  <c r="Y18" i="4" s="1"/>
  <c r="Q18" i="4"/>
  <c r="R18" i="4" s="1"/>
  <c r="Z18" i="4" s="1"/>
  <c r="V18" i="4"/>
  <c r="W18" i="4" s="1"/>
  <c r="AC18" i="4"/>
  <c r="B19" i="4"/>
  <c r="G19" i="4"/>
  <c r="H19" i="4" s="1"/>
  <c r="X19" i="4" s="1"/>
  <c r="L19" i="4"/>
  <c r="M19" i="4" s="1"/>
  <c r="Y19" i="4" s="1"/>
  <c r="Q19" i="4"/>
  <c r="R19" i="4" s="1"/>
  <c r="Z19" i="4" s="1"/>
  <c r="V19" i="4"/>
  <c r="W19" i="4" s="1"/>
  <c r="AA19" i="4" s="1"/>
  <c r="AC19" i="4"/>
  <c r="B20" i="4"/>
  <c r="G20" i="4"/>
  <c r="H20" i="4" s="1"/>
  <c r="L20" i="4"/>
  <c r="M20" i="4" s="1"/>
  <c r="Y20" i="4" s="1"/>
  <c r="Q20" i="4"/>
  <c r="R20" i="4" s="1"/>
  <c r="Z20" i="4" s="1"/>
  <c r="V20" i="4"/>
  <c r="W20" i="4" s="1"/>
  <c r="AA20" i="4" s="1"/>
  <c r="AC20" i="4"/>
  <c r="B21" i="4"/>
  <c r="G21" i="4"/>
  <c r="H21" i="4" s="1"/>
  <c r="L21" i="4"/>
  <c r="M21" i="4" s="1"/>
  <c r="Y21" i="4" s="1"/>
  <c r="Q21" i="4"/>
  <c r="R21" i="4" s="1"/>
  <c r="Z21" i="4" s="1"/>
  <c r="V21" i="4"/>
  <c r="W21" i="4" s="1"/>
  <c r="AA21" i="4" s="1"/>
  <c r="AC21" i="4"/>
  <c r="B22" i="4"/>
  <c r="G22" i="4"/>
  <c r="H22" i="4" s="1"/>
  <c r="X22" i="4" s="1"/>
  <c r="L22" i="4"/>
  <c r="M22" i="4" s="1"/>
  <c r="Q22" i="4"/>
  <c r="R22" i="4" s="1"/>
  <c r="V22" i="4"/>
  <c r="W22" i="4" s="1"/>
  <c r="AA22" i="4" s="1"/>
  <c r="AC22" i="4"/>
  <c r="B23" i="4"/>
  <c r="G23" i="4"/>
  <c r="H23" i="4" s="1"/>
  <c r="X23" i="4" s="1"/>
  <c r="L23" i="4"/>
  <c r="M23" i="4" s="1"/>
  <c r="Y23" i="4" s="1"/>
  <c r="Q23" i="4"/>
  <c r="R23" i="4" s="1"/>
  <c r="Z23" i="4" s="1"/>
  <c r="V23" i="4"/>
  <c r="W23" i="4" s="1"/>
  <c r="AA23" i="4" s="1"/>
  <c r="AC23" i="4"/>
  <c r="B24" i="4"/>
  <c r="G24" i="4"/>
  <c r="H24" i="4" s="1"/>
  <c r="L24" i="4"/>
  <c r="M24" i="4" s="1"/>
  <c r="Y24" i="4" s="1"/>
  <c r="Q24" i="4"/>
  <c r="R24" i="4" s="1"/>
  <c r="Z24" i="4" s="1"/>
  <c r="V24" i="4"/>
  <c r="W24" i="4" s="1"/>
  <c r="AA24" i="4" s="1"/>
  <c r="AC24" i="4"/>
  <c r="B25" i="4"/>
  <c r="G25" i="4"/>
  <c r="H25" i="4" s="1"/>
  <c r="L25" i="4"/>
  <c r="M25" i="4" s="1"/>
  <c r="Y25" i="4" s="1"/>
  <c r="Q25" i="4"/>
  <c r="R25" i="4" s="1"/>
  <c r="Z25" i="4" s="1"/>
  <c r="V25" i="4"/>
  <c r="W25" i="4" s="1"/>
  <c r="AA25" i="4" s="1"/>
  <c r="AC25" i="4"/>
  <c r="B30" i="4"/>
  <c r="G30" i="4"/>
  <c r="AX53" i="1" s="1"/>
  <c r="L30" i="4"/>
  <c r="M30" i="4" s="1"/>
  <c r="Q30" i="4"/>
  <c r="R30" i="4" s="1"/>
  <c r="V30" i="4"/>
  <c r="W30" i="4" s="1"/>
  <c r="AC30" i="4"/>
  <c r="BU53" i="1" s="1"/>
  <c r="B31" i="4"/>
  <c r="G31" i="4"/>
  <c r="H31" i="4" s="1"/>
  <c r="R44" i="1" s="1"/>
  <c r="L31" i="4"/>
  <c r="M31" i="4" s="1"/>
  <c r="Y31" i="4" s="1"/>
  <c r="Q31" i="4"/>
  <c r="R31" i="4" s="1"/>
  <c r="Z31" i="4" s="1"/>
  <c r="V31" i="4"/>
  <c r="W31" i="4" s="1"/>
  <c r="AC31" i="4"/>
  <c r="BU44" i="1" s="1"/>
  <c r="B39" i="4"/>
  <c r="G39" i="4"/>
  <c r="H39" i="4" s="1"/>
  <c r="R65" i="1" s="1"/>
  <c r="L39" i="4"/>
  <c r="AY65" i="1" s="1"/>
  <c r="Q39" i="4"/>
  <c r="R39" i="4" s="1"/>
  <c r="Z39" i="4" s="1"/>
  <c r="V39" i="4"/>
  <c r="BA65" i="1" s="1"/>
  <c r="AC39" i="4"/>
  <c r="BU65" i="1" s="1"/>
  <c r="B42" i="4"/>
  <c r="G42" i="4"/>
  <c r="H42" i="4" s="1"/>
  <c r="L42" i="4"/>
  <c r="M42" i="4" s="1"/>
  <c r="Q42" i="4"/>
  <c r="R42" i="4" s="1"/>
  <c r="V42" i="4"/>
  <c r="AC42" i="4"/>
  <c r="B37" i="4"/>
  <c r="G37" i="4"/>
  <c r="AX60" i="1" s="1"/>
  <c r="L37" i="4"/>
  <c r="M37" i="4" s="1"/>
  <c r="S60" i="1" s="1"/>
  <c r="Q37" i="4"/>
  <c r="AZ60" i="1" s="1"/>
  <c r="V37" i="4"/>
  <c r="W37" i="4" s="1"/>
  <c r="U46" i="1" s="1"/>
  <c r="AC37" i="4"/>
  <c r="BU60" i="1" s="1"/>
  <c r="B40" i="4"/>
  <c r="G40" i="4"/>
  <c r="H40" i="4" s="1"/>
  <c r="R52" i="1" s="1"/>
  <c r="L40" i="4"/>
  <c r="M40" i="4" s="1"/>
  <c r="Y40" i="4" s="1"/>
  <c r="Q40" i="4"/>
  <c r="R40" i="4" s="1"/>
  <c r="Z40" i="4" s="1"/>
  <c r="V40" i="4"/>
  <c r="W40" i="4" s="1"/>
  <c r="U52" i="1" s="1"/>
  <c r="AC40" i="4"/>
  <c r="BU52" i="1" s="1"/>
  <c r="B36" i="4"/>
  <c r="G36" i="4"/>
  <c r="H36" i="4" s="1"/>
  <c r="L36" i="4"/>
  <c r="M36" i="4" s="1"/>
  <c r="Y36" i="4" s="1"/>
  <c r="Q36" i="4"/>
  <c r="R36" i="4" s="1"/>
  <c r="Z36" i="4" s="1"/>
  <c r="V36" i="4"/>
  <c r="W36" i="4" s="1"/>
  <c r="AC36" i="4"/>
  <c r="B32" i="4"/>
  <c r="G32" i="4"/>
  <c r="H32" i="4" s="1"/>
  <c r="L32" i="4"/>
  <c r="Q32" i="4"/>
  <c r="R32" i="4" s="1"/>
  <c r="T34" i="1" s="1"/>
  <c r="V32" i="4"/>
  <c r="AC32" i="4"/>
  <c r="B38" i="4"/>
  <c r="G38" i="4"/>
  <c r="H38" i="4" s="1"/>
  <c r="X38" i="4" s="1"/>
  <c r="AX109" i="1"/>
  <c r="L38" i="4"/>
  <c r="M38" i="4" s="1"/>
  <c r="S67" i="1" s="1"/>
  <c r="Q38" i="4"/>
  <c r="R38" i="4" s="1"/>
  <c r="Z38" i="4" s="1"/>
  <c r="T109" i="1"/>
  <c r="V38" i="4"/>
  <c r="BA67" i="1" s="1"/>
  <c r="BA109" i="1"/>
  <c r="AC38" i="4"/>
  <c r="BU67" i="1" s="1"/>
  <c r="BU109" i="1"/>
  <c r="B34" i="4"/>
  <c r="G34" i="4"/>
  <c r="H34" i="4" s="1"/>
  <c r="R33" i="1" s="1"/>
  <c r="L34" i="4"/>
  <c r="M34" i="4" s="1"/>
  <c r="Y34" i="4" s="1"/>
  <c r="Q34" i="4"/>
  <c r="R34" i="4" s="1"/>
  <c r="Z34" i="4" s="1"/>
  <c r="V34" i="4"/>
  <c r="W34" i="4" s="1"/>
  <c r="AA34" i="4" s="1"/>
  <c r="AC34" i="4"/>
  <c r="BU33" i="1" s="1"/>
  <c r="B35" i="4"/>
  <c r="G35" i="4"/>
  <c r="L35" i="4"/>
  <c r="M35" i="4" s="1"/>
  <c r="Y35" i="4" s="1"/>
  <c r="Q35" i="4"/>
  <c r="R35" i="4" s="1"/>
  <c r="V35" i="4"/>
  <c r="W35" i="4" s="1"/>
  <c r="AA35" i="4" s="1"/>
  <c r="AC35" i="4"/>
  <c r="BU38" i="1" s="1"/>
  <c r="B33" i="4"/>
  <c r="G33" i="4"/>
  <c r="H33" i="4" s="1"/>
  <c r="X33" i="4" s="1"/>
  <c r="L33" i="4"/>
  <c r="M33" i="4" s="1"/>
  <c r="Y33" i="4" s="1"/>
  <c r="Q33" i="4"/>
  <c r="R33" i="4" s="1"/>
  <c r="Z33" i="4" s="1"/>
  <c r="V33" i="4"/>
  <c r="W33" i="4" s="1"/>
  <c r="U62" i="1" s="1"/>
  <c r="AC33" i="4"/>
  <c r="BU62" i="1" s="1"/>
  <c r="B41" i="4"/>
  <c r="G41" i="4"/>
  <c r="H41" i="4" s="1"/>
  <c r="X41" i="4" s="1"/>
  <c r="L41" i="4"/>
  <c r="M41" i="4" s="1"/>
  <c r="Y41" i="4" s="1"/>
  <c r="Q41" i="4"/>
  <c r="R41" i="4" s="1"/>
  <c r="Z41" i="4" s="1"/>
  <c r="V41" i="4"/>
  <c r="W41" i="4" s="1"/>
  <c r="AA41" i="4" s="1"/>
  <c r="AC41" i="4"/>
  <c r="BU64" i="1" s="1"/>
  <c r="B43" i="4"/>
  <c r="G43" i="4"/>
  <c r="H43" i="4" s="1"/>
  <c r="X43" i="4" s="1"/>
  <c r="L43" i="4"/>
  <c r="M43" i="4" s="1"/>
  <c r="Y43" i="4" s="1"/>
  <c r="Q43" i="4"/>
  <c r="R43" i="4" s="1"/>
  <c r="Z43" i="4" s="1"/>
  <c r="V43" i="4"/>
  <c r="W43" i="4" s="1"/>
  <c r="AA43" i="4" s="1"/>
  <c r="AC43" i="4"/>
  <c r="B44" i="4"/>
  <c r="G44" i="4"/>
  <c r="H44" i="4" s="1"/>
  <c r="X44" i="4" s="1"/>
  <c r="L44" i="4"/>
  <c r="M44" i="4" s="1"/>
  <c r="Y44" i="4" s="1"/>
  <c r="Q44" i="4"/>
  <c r="R44" i="4" s="1"/>
  <c r="Z44" i="4" s="1"/>
  <c r="V44" i="4"/>
  <c r="W44" i="4" s="1"/>
  <c r="AA44" i="4" s="1"/>
  <c r="AC44" i="4"/>
  <c r="B45" i="4"/>
  <c r="G45" i="4"/>
  <c r="H45" i="4" s="1"/>
  <c r="X45" i="4" s="1"/>
  <c r="L45" i="4"/>
  <c r="M45" i="4" s="1"/>
  <c r="Y45" i="4" s="1"/>
  <c r="Q45" i="4"/>
  <c r="R45" i="4" s="1"/>
  <c r="Z45" i="4" s="1"/>
  <c r="V45" i="4"/>
  <c r="W45" i="4" s="1"/>
  <c r="AA45" i="4" s="1"/>
  <c r="AC45" i="4"/>
  <c r="B46" i="4"/>
  <c r="G46" i="4"/>
  <c r="H46" i="4" s="1"/>
  <c r="X46" i="4" s="1"/>
  <c r="L46" i="4"/>
  <c r="M46" i="4" s="1"/>
  <c r="Y46" i="4" s="1"/>
  <c r="Q46" i="4"/>
  <c r="R46" i="4" s="1"/>
  <c r="Z46" i="4" s="1"/>
  <c r="V46" i="4"/>
  <c r="W46" i="4" s="1"/>
  <c r="AA46" i="4" s="1"/>
  <c r="AC46" i="4"/>
  <c r="B47" i="4"/>
  <c r="G47" i="4"/>
  <c r="H47" i="4" s="1"/>
  <c r="X47" i="4" s="1"/>
  <c r="L47" i="4"/>
  <c r="M47" i="4" s="1"/>
  <c r="Y47" i="4" s="1"/>
  <c r="Q47" i="4"/>
  <c r="R47" i="4" s="1"/>
  <c r="Z47" i="4" s="1"/>
  <c r="V47" i="4"/>
  <c r="W47" i="4" s="1"/>
  <c r="AA47" i="4" s="1"/>
  <c r="AC47" i="4"/>
  <c r="B48" i="4"/>
  <c r="G48" i="4"/>
  <c r="H48" i="4" s="1"/>
  <c r="L48" i="4"/>
  <c r="M48" i="4" s="1"/>
  <c r="Y48" i="4" s="1"/>
  <c r="Q48" i="4"/>
  <c r="R48" i="4" s="1"/>
  <c r="Z48" i="4" s="1"/>
  <c r="V48" i="4"/>
  <c r="W48" i="4" s="1"/>
  <c r="AA48" i="4" s="1"/>
  <c r="AC48" i="4"/>
  <c r="B49" i="4"/>
  <c r="G49" i="4"/>
  <c r="H49" i="4" s="1"/>
  <c r="X49" i="4" s="1"/>
  <c r="L49" i="4"/>
  <c r="M49" i="4" s="1"/>
  <c r="Y49" i="4" s="1"/>
  <c r="Q49" i="4"/>
  <c r="R49" i="4" s="1"/>
  <c r="Z49" i="4" s="1"/>
  <c r="V49" i="4"/>
  <c r="W49" i="4" s="1"/>
  <c r="AA49" i="4" s="1"/>
  <c r="AC49" i="4"/>
  <c r="B50" i="4"/>
  <c r="G50" i="4"/>
  <c r="H50" i="4" s="1"/>
  <c r="L50" i="4"/>
  <c r="M50" i="4" s="1"/>
  <c r="Y50" i="4" s="1"/>
  <c r="Q50" i="4"/>
  <c r="R50" i="4" s="1"/>
  <c r="Z50" i="4" s="1"/>
  <c r="V50" i="4"/>
  <c r="W50" i="4" s="1"/>
  <c r="AA50" i="4" s="1"/>
  <c r="AC50" i="4"/>
  <c r="B51" i="4"/>
  <c r="G51" i="4"/>
  <c r="H51" i="4" s="1"/>
  <c r="X51" i="4" s="1"/>
  <c r="L51" i="4"/>
  <c r="M51" i="4" s="1"/>
  <c r="Y51" i="4" s="1"/>
  <c r="Q51" i="4"/>
  <c r="R51" i="4" s="1"/>
  <c r="Z51" i="4" s="1"/>
  <c r="V51" i="4"/>
  <c r="W51" i="4" s="1"/>
  <c r="AA51" i="4" s="1"/>
  <c r="AC51" i="4"/>
  <c r="B52" i="4"/>
  <c r="G52" i="4"/>
  <c r="H52" i="4" s="1"/>
  <c r="L52" i="4"/>
  <c r="M52" i="4" s="1"/>
  <c r="Q52" i="4"/>
  <c r="R52" i="4" s="1"/>
  <c r="Z52" i="4" s="1"/>
  <c r="V52" i="4"/>
  <c r="W52" i="4" s="1"/>
  <c r="AA52" i="4" s="1"/>
  <c r="AC52" i="4"/>
  <c r="B53" i="4"/>
  <c r="G53" i="4"/>
  <c r="H53" i="4" s="1"/>
  <c r="X53" i="4" s="1"/>
  <c r="L53" i="4"/>
  <c r="M53" i="4" s="1"/>
  <c r="Y53" i="4" s="1"/>
  <c r="Q53" i="4"/>
  <c r="R53" i="4" s="1"/>
  <c r="Z53" i="4" s="1"/>
  <c r="V53" i="4"/>
  <c r="W53" i="4" s="1"/>
  <c r="AA53" i="4" s="1"/>
  <c r="AC53" i="4"/>
  <c r="B54" i="4"/>
  <c r="G54" i="4"/>
  <c r="H54" i="4" s="1"/>
  <c r="X54" i="4" s="1"/>
  <c r="L54" i="4"/>
  <c r="M54" i="4" s="1"/>
  <c r="Y54" i="4" s="1"/>
  <c r="Q54" i="4"/>
  <c r="R54" i="4" s="1"/>
  <c r="Z54" i="4" s="1"/>
  <c r="V54" i="4"/>
  <c r="W54" i="4" s="1"/>
  <c r="AA54" i="4" s="1"/>
  <c r="AC54" i="4"/>
  <c r="B55" i="4"/>
  <c r="G55" i="4"/>
  <c r="H55" i="4" s="1"/>
  <c r="X55" i="4" s="1"/>
  <c r="L55" i="4"/>
  <c r="M55" i="4" s="1"/>
  <c r="Y55" i="4" s="1"/>
  <c r="Q55" i="4"/>
  <c r="R55" i="4" s="1"/>
  <c r="Z55" i="4" s="1"/>
  <c r="V55" i="4"/>
  <c r="W55" i="4" s="1"/>
  <c r="AA55" i="4" s="1"/>
  <c r="AC55" i="4"/>
  <c r="B56" i="4"/>
  <c r="G56" i="4"/>
  <c r="H56" i="4" s="1"/>
  <c r="X56" i="4" s="1"/>
  <c r="L56" i="4"/>
  <c r="M56" i="4" s="1"/>
  <c r="Y56" i="4" s="1"/>
  <c r="Q56" i="4"/>
  <c r="R56" i="4" s="1"/>
  <c r="Z56" i="4" s="1"/>
  <c r="V56" i="4"/>
  <c r="W56" i="4" s="1"/>
  <c r="AA56" i="4" s="1"/>
  <c r="AC56" i="4"/>
  <c r="B57" i="4"/>
  <c r="G57" i="4"/>
  <c r="H57" i="4" s="1"/>
  <c r="X57" i="4" s="1"/>
  <c r="L57" i="4"/>
  <c r="M57" i="4" s="1"/>
  <c r="Y57" i="4" s="1"/>
  <c r="Q57" i="4"/>
  <c r="R57" i="4" s="1"/>
  <c r="Z57" i="4" s="1"/>
  <c r="V57" i="4"/>
  <c r="W57" i="4" s="1"/>
  <c r="AA57" i="4" s="1"/>
  <c r="AC57" i="4"/>
  <c r="B58" i="4"/>
  <c r="G58" i="4"/>
  <c r="H58" i="4" s="1"/>
  <c r="L58" i="4"/>
  <c r="M58" i="4" s="1"/>
  <c r="Y58" i="4" s="1"/>
  <c r="Q58" i="4"/>
  <c r="R58" i="4" s="1"/>
  <c r="Z58" i="4" s="1"/>
  <c r="V58" i="4"/>
  <c r="W58" i="4" s="1"/>
  <c r="AA58" i="4" s="1"/>
  <c r="AC58" i="4"/>
  <c r="B59" i="4"/>
  <c r="G59" i="4"/>
  <c r="H59" i="4" s="1"/>
  <c r="X59" i="4" s="1"/>
  <c r="L59" i="4"/>
  <c r="M59" i="4" s="1"/>
  <c r="Y59" i="4" s="1"/>
  <c r="Q59" i="4"/>
  <c r="R59" i="4" s="1"/>
  <c r="Z59" i="4" s="1"/>
  <c r="V59" i="4"/>
  <c r="W59" i="4" s="1"/>
  <c r="AA59" i="4" s="1"/>
  <c r="AC59" i="4"/>
  <c r="G72" i="4"/>
  <c r="H72" i="4" s="1"/>
  <c r="L72" i="4"/>
  <c r="M72" i="4" s="1"/>
  <c r="Y72" i="4" s="1"/>
  <c r="Q72" i="4"/>
  <c r="AZ119" i="1" s="1"/>
  <c r="V72" i="4"/>
  <c r="W72" i="4" s="1"/>
  <c r="U119" i="1" s="1"/>
  <c r="AC72" i="4"/>
  <c r="BU119" i="1" s="1"/>
  <c r="G64" i="4"/>
  <c r="H64" i="4" s="1"/>
  <c r="X64" i="4" s="1"/>
  <c r="AX127" i="1"/>
  <c r="L64" i="4"/>
  <c r="M64" i="4" s="1"/>
  <c r="S116" i="1" s="1"/>
  <c r="AY127" i="1"/>
  <c r="Q64" i="4"/>
  <c r="R64" i="4" s="1"/>
  <c r="T116" i="1" s="1"/>
  <c r="V64" i="4"/>
  <c r="W64" i="4" s="1"/>
  <c r="U116" i="1" s="1"/>
  <c r="BA127" i="1"/>
  <c r="U127" i="1"/>
  <c r="AC64" i="4"/>
  <c r="BU127" i="1"/>
  <c r="G71" i="4"/>
  <c r="H71" i="4" s="1"/>
  <c r="L71" i="4"/>
  <c r="AY122" i="1" s="1"/>
  <c r="Q71" i="4"/>
  <c r="R71" i="4" s="1"/>
  <c r="Z71" i="4" s="1"/>
  <c r="V71" i="4"/>
  <c r="W71" i="4" s="1"/>
  <c r="U122" i="1" s="1"/>
  <c r="AC71" i="4"/>
  <c r="BU122" i="1" s="1"/>
  <c r="G65" i="4"/>
  <c r="AX114" i="1" s="1"/>
  <c r="AX130" i="1"/>
  <c r="L65" i="4"/>
  <c r="AY114" i="1" s="1"/>
  <c r="AY130" i="1"/>
  <c r="Q65" i="4"/>
  <c r="AZ114" i="1" s="1"/>
  <c r="AZ130" i="1"/>
  <c r="V65" i="4"/>
  <c r="BA114" i="1" s="1"/>
  <c r="BA130" i="1"/>
  <c r="AC65" i="4"/>
  <c r="BU114" i="1" s="1"/>
  <c r="BU130" i="1"/>
  <c r="G68" i="4"/>
  <c r="H68" i="4" s="1"/>
  <c r="X68" i="4" s="1"/>
  <c r="L68" i="4"/>
  <c r="M68" i="4" s="1"/>
  <c r="Y68" i="4" s="1"/>
  <c r="Q68" i="4"/>
  <c r="R68" i="4" s="1"/>
  <c r="Z68" i="4" s="1"/>
  <c r="V68" i="4"/>
  <c r="W68" i="4" s="1"/>
  <c r="AA68" i="4" s="1"/>
  <c r="AC68" i="4"/>
  <c r="BU117" i="1" s="1"/>
  <c r="G73" i="4"/>
  <c r="H73" i="4" s="1"/>
  <c r="R121" i="1" s="1"/>
  <c r="L73" i="4"/>
  <c r="M73" i="4" s="1"/>
  <c r="Y73" i="4" s="1"/>
  <c r="S129" i="1"/>
  <c r="Q73" i="4"/>
  <c r="R73" i="4" s="1"/>
  <c r="AZ129" i="1"/>
  <c r="V73" i="4"/>
  <c r="BA121" i="1" s="1"/>
  <c r="BA129" i="1"/>
  <c r="AC73" i="4"/>
  <c r="BU121" i="1" s="1"/>
  <c r="BU129" i="1"/>
  <c r="G74" i="4"/>
  <c r="H74" i="4" s="1"/>
  <c r="L74" i="4"/>
  <c r="Q74" i="4"/>
  <c r="R74" i="4" s="1"/>
  <c r="V74" i="4"/>
  <c r="W74" i="4" s="1"/>
  <c r="AC74" i="4"/>
  <c r="G69" i="4"/>
  <c r="L69" i="4"/>
  <c r="AY131" i="1" s="1"/>
  <c r="Q69" i="4"/>
  <c r="AZ131" i="1" s="1"/>
  <c r="V69" i="4"/>
  <c r="BA131" i="1" s="1"/>
  <c r="AC69" i="4"/>
  <c r="BU131" i="1"/>
  <c r="G67" i="4"/>
  <c r="AX132" i="1" s="1"/>
  <c r="L67" i="4"/>
  <c r="AY132" i="1" s="1"/>
  <c r="Q67" i="4"/>
  <c r="AZ132" i="1" s="1"/>
  <c r="V67" i="4"/>
  <c r="BA132" i="1" s="1"/>
  <c r="AC67" i="4"/>
  <c r="BU132" i="1" s="1"/>
  <c r="G70" i="4"/>
  <c r="H70" i="4" s="1"/>
  <c r="X70" i="4" s="1"/>
  <c r="L70" i="4"/>
  <c r="M70" i="4" s="1"/>
  <c r="Y70" i="4" s="1"/>
  <c r="Q70" i="4"/>
  <c r="R70" i="4" s="1"/>
  <c r="Z70" i="4" s="1"/>
  <c r="V70" i="4"/>
  <c r="W70" i="4" s="1"/>
  <c r="AA70" i="4" s="1"/>
  <c r="AC70" i="4"/>
  <c r="BU124" i="1" s="1"/>
  <c r="G66" i="4"/>
  <c r="H66" i="4" s="1"/>
  <c r="X66" i="4" s="1"/>
  <c r="L66" i="4"/>
  <c r="M66" i="4" s="1"/>
  <c r="Y66" i="4" s="1"/>
  <c r="Q66" i="4"/>
  <c r="R66" i="4" s="1"/>
  <c r="Z66" i="4" s="1"/>
  <c r="V66" i="4"/>
  <c r="W66" i="4" s="1"/>
  <c r="AA66" i="4" s="1"/>
  <c r="AC66" i="4"/>
  <c r="BU118" i="1" s="1"/>
  <c r="G75" i="4"/>
  <c r="H75" i="4" s="1"/>
  <c r="L75" i="4"/>
  <c r="M75" i="4" s="1"/>
  <c r="Y75" i="4" s="1"/>
  <c r="Q75" i="4"/>
  <c r="R75" i="4" s="1"/>
  <c r="Z75" i="4" s="1"/>
  <c r="V75" i="4"/>
  <c r="W75" i="4" s="1"/>
  <c r="AA75" i="4" s="1"/>
  <c r="AC75" i="4"/>
  <c r="G76" i="4"/>
  <c r="H76" i="4" s="1"/>
  <c r="X76" i="4" s="1"/>
  <c r="L76" i="4"/>
  <c r="M76" i="4" s="1"/>
  <c r="Y76" i="4" s="1"/>
  <c r="Q76" i="4"/>
  <c r="R76" i="4" s="1"/>
  <c r="Z76" i="4" s="1"/>
  <c r="V76" i="4"/>
  <c r="W76" i="4" s="1"/>
  <c r="AA76" i="4" s="1"/>
  <c r="AC76" i="4"/>
  <c r="G77" i="4"/>
  <c r="H77" i="4" s="1"/>
  <c r="L77" i="4"/>
  <c r="M77" i="4" s="1"/>
  <c r="Y77" i="4" s="1"/>
  <c r="Q77" i="4"/>
  <c r="R77" i="4" s="1"/>
  <c r="Z77" i="4" s="1"/>
  <c r="V77" i="4"/>
  <c r="W77" i="4" s="1"/>
  <c r="AA77" i="4" s="1"/>
  <c r="AC77" i="4"/>
  <c r="G78" i="4"/>
  <c r="H78" i="4" s="1"/>
  <c r="X78" i="4" s="1"/>
  <c r="L78" i="4"/>
  <c r="M78" i="4" s="1"/>
  <c r="Y78" i="4" s="1"/>
  <c r="Q78" i="4"/>
  <c r="R78" i="4" s="1"/>
  <c r="Z78" i="4" s="1"/>
  <c r="V78" i="4"/>
  <c r="W78" i="4" s="1"/>
  <c r="AA78" i="4" s="1"/>
  <c r="AC78" i="4"/>
  <c r="G79" i="4"/>
  <c r="H79" i="4" s="1"/>
  <c r="X79" i="4" s="1"/>
  <c r="L79" i="4"/>
  <c r="M79" i="4" s="1"/>
  <c r="Y79" i="4" s="1"/>
  <c r="Q79" i="4"/>
  <c r="R79" i="4" s="1"/>
  <c r="Z79" i="4" s="1"/>
  <c r="V79" i="4"/>
  <c r="W79" i="4" s="1"/>
  <c r="AA79" i="4" s="1"/>
  <c r="AC79" i="4"/>
  <c r="G80" i="4"/>
  <c r="H80" i="4" s="1"/>
  <c r="X80" i="4" s="1"/>
  <c r="L80" i="4"/>
  <c r="M80" i="4" s="1"/>
  <c r="Y80" i="4" s="1"/>
  <c r="Q80" i="4"/>
  <c r="R80" i="4" s="1"/>
  <c r="Z80" i="4" s="1"/>
  <c r="V80" i="4"/>
  <c r="W80" i="4" s="1"/>
  <c r="AA80" i="4" s="1"/>
  <c r="AC80" i="4"/>
  <c r="G81" i="4"/>
  <c r="H81" i="4" s="1"/>
  <c r="X81" i="4" s="1"/>
  <c r="L81" i="4"/>
  <c r="M81" i="4" s="1"/>
  <c r="Y81" i="4" s="1"/>
  <c r="Q81" i="4"/>
  <c r="R81" i="4" s="1"/>
  <c r="Z81" i="4" s="1"/>
  <c r="V81" i="4"/>
  <c r="W81" i="4" s="1"/>
  <c r="AA81" i="4" s="1"/>
  <c r="AC81" i="4"/>
  <c r="G82" i="4"/>
  <c r="H82" i="4" s="1"/>
  <c r="X82" i="4" s="1"/>
  <c r="L82" i="4"/>
  <c r="M82" i="4" s="1"/>
  <c r="Y82" i="4" s="1"/>
  <c r="Q82" i="4"/>
  <c r="R82" i="4" s="1"/>
  <c r="Z82" i="4" s="1"/>
  <c r="V82" i="4"/>
  <c r="W82" i="4" s="1"/>
  <c r="AA82" i="4" s="1"/>
  <c r="AC82" i="4"/>
  <c r="G83" i="4"/>
  <c r="H83" i="4" s="1"/>
  <c r="L83" i="4"/>
  <c r="M83" i="4" s="1"/>
  <c r="Y83" i="4" s="1"/>
  <c r="Q83" i="4"/>
  <c r="R83" i="4" s="1"/>
  <c r="Z83" i="4" s="1"/>
  <c r="V83" i="4"/>
  <c r="W83" i="4" s="1"/>
  <c r="AA83" i="4" s="1"/>
  <c r="AC83" i="4"/>
  <c r="B84" i="4"/>
  <c r="G84" i="4"/>
  <c r="H84" i="4" s="1"/>
  <c r="X84" i="4" s="1"/>
  <c r="L84" i="4"/>
  <c r="M84" i="4" s="1"/>
  <c r="Y84" i="4" s="1"/>
  <c r="Q84" i="4"/>
  <c r="R84" i="4" s="1"/>
  <c r="Z84" i="4" s="1"/>
  <c r="V84" i="4"/>
  <c r="W84" i="4" s="1"/>
  <c r="AA84" i="4" s="1"/>
  <c r="AC84" i="4"/>
  <c r="B85" i="4"/>
  <c r="G85" i="4"/>
  <c r="H85" i="4" s="1"/>
  <c r="X85" i="4" s="1"/>
  <c r="L85" i="4"/>
  <c r="M85" i="4" s="1"/>
  <c r="Y85" i="4" s="1"/>
  <c r="Q85" i="4"/>
  <c r="R85" i="4" s="1"/>
  <c r="Z85" i="4" s="1"/>
  <c r="V85" i="4"/>
  <c r="W85" i="4" s="1"/>
  <c r="AA85" i="4" s="1"/>
  <c r="AC85" i="4"/>
  <c r="B86" i="4"/>
  <c r="G86" i="4"/>
  <c r="H86" i="4" s="1"/>
  <c r="L86" i="4"/>
  <c r="M86" i="4" s="1"/>
  <c r="Y86" i="4" s="1"/>
  <c r="Q86" i="4"/>
  <c r="R86" i="4" s="1"/>
  <c r="Z86" i="4" s="1"/>
  <c r="V86" i="4"/>
  <c r="W86" i="4" s="1"/>
  <c r="AA86" i="4" s="1"/>
  <c r="AC86" i="4"/>
  <c r="B87" i="4"/>
  <c r="G87" i="4"/>
  <c r="H87" i="4" s="1"/>
  <c r="X87" i="4" s="1"/>
  <c r="L87" i="4"/>
  <c r="M87" i="4" s="1"/>
  <c r="Y87" i="4" s="1"/>
  <c r="Q87" i="4"/>
  <c r="R87" i="4" s="1"/>
  <c r="Z87" i="4" s="1"/>
  <c r="V87" i="4"/>
  <c r="W87" i="4" s="1"/>
  <c r="AA87" i="4" s="1"/>
  <c r="AC87" i="4"/>
  <c r="B88" i="4"/>
  <c r="G88" i="4"/>
  <c r="H88" i="4" s="1"/>
  <c r="X88" i="4" s="1"/>
  <c r="L88" i="4"/>
  <c r="M88" i="4" s="1"/>
  <c r="Y88" i="4" s="1"/>
  <c r="Q88" i="4"/>
  <c r="R88" i="4" s="1"/>
  <c r="Z88" i="4" s="1"/>
  <c r="V88" i="4"/>
  <c r="W88" i="4" s="1"/>
  <c r="AA88" i="4" s="1"/>
  <c r="AC88" i="4"/>
  <c r="B89" i="4"/>
  <c r="G89" i="4"/>
  <c r="H89" i="4" s="1"/>
  <c r="X89" i="4" s="1"/>
  <c r="L89" i="4"/>
  <c r="M89" i="4" s="1"/>
  <c r="Y89" i="4" s="1"/>
  <c r="Q89" i="4"/>
  <c r="R89" i="4" s="1"/>
  <c r="Z89" i="4" s="1"/>
  <c r="V89" i="4"/>
  <c r="W89" i="4" s="1"/>
  <c r="AA89" i="4" s="1"/>
  <c r="AC89" i="4"/>
  <c r="B90" i="4"/>
  <c r="G90" i="4"/>
  <c r="H90" i="4" s="1"/>
  <c r="L90" i="4"/>
  <c r="M90" i="4" s="1"/>
  <c r="Y90" i="4" s="1"/>
  <c r="Q90" i="4"/>
  <c r="R90" i="4" s="1"/>
  <c r="Z90" i="4" s="1"/>
  <c r="V90" i="4"/>
  <c r="W90" i="4" s="1"/>
  <c r="AA90" i="4" s="1"/>
  <c r="AC90" i="4"/>
  <c r="B91" i="4"/>
  <c r="G91" i="4"/>
  <c r="H91" i="4" s="1"/>
  <c r="L91" i="4"/>
  <c r="M91" i="4" s="1"/>
  <c r="Y91" i="4" s="1"/>
  <c r="Q91" i="4"/>
  <c r="R91" i="4" s="1"/>
  <c r="Z91" i="4" s="1"/>
  <c r="V91" i="4"/>
  <c r="W91" i="4" s="1"/>
  <c r="AA91" i="4" s="1"/>
  <c r="AC91" i="4"/>
  <c r="B92" i="4"/>
  <c r="G92" i="4"/>
  <c r="H92" i="4" s="1"/>
  <c r="X92" i="4" s="1"/>
  <c r="L92" i="4"/>
  <c r="M92" i="4" s="1"/>
  <c r="Y92" i="4" s="1"/>
  <c r="Q92" i="4"/>
  <c r="R92" i="4" s="1"/>
  <c r="Z92" i="4" s="1"/>
  <c r="V92" i="4"/>
  <c r="W92" i="4" s="1"/>
  <c r="AA92" i="4" s="1"/>
  <c r="AC92" i="4"/>
  <c r="B93" i="4"/>
  <c r="G93" i="4"/>
  <c r="H93" i="4" s="1"/>
  <c r="L93" i="4"/>
  <c r="M93" i="4" s="1"/>
  <c r="Y93" i="4" s="1"/>
  <c r="Q93" i="4"/>
  <c r="R93" i="4" s="1"/>
  <c r="Z93" i="4" s="1"/>
  <c r="V93" i="4"/>
  <c r="W93" i="4" s="1"/>
  <c r="AA93" i="4" s="1"/>
  <c r="AC93" i="4"/>
  <c r="B6" i="5"/>
  <c r="G6" i="5"/>
  <c r="H6" i="5" s="1"/>
  <c r="BB9" i="1"/>
  <c r="L6" i="5"/>
  <c r="M6" i="5" s="1"/>
  <c r="Y6" i="5" s="1"/>
  <c r="BC9" i="1"/>
  <c r="Q6" i="5"/>
  <c r="BD9" i="1"/>
  <c r="V6" i="5"/>
  <c r="W6" i="5" s="1"/>
  <c r="AA6" i="5" s="1"/>
  <c r="AC6" i="5"/>
  <c r="BV9" i="1"/>
  <c r="B7" i="5"/>
  <c r="G7" i="5"/>
  <c r="H7" i="5" s="1"/>
  <c r="X7" i="5" s="1"/>
  <c r="BB6" i="1"/>
  <c r="L7" i="5"/>
  <c r="M7" i="5" s="1"/>
  <c r="Y7" i="5" s="1"/>
  <c r="BC6" i="1"/>
  <c r="W6" i="1"/>
  <c r="Q7" i="5"/>
  <c r="R7" i="5" s="1"/>
  <c r="Z7" i="5" s="1"/>
  <c r="V7" i="5"/>
  <c r="W7" i="5" s="1"/>
  <c r="AA7" i="5" s="1"/>
  <c r="BE6" i="1"/>
  <c r="AC7" i="5"/>
  <c r="BV6" i="1"/>
  <c r="B8" i="5"/>
  <c r="G8" i="5"/>
  <c r="H8" i="5" s="1"/>
  <c r="X8" i="5" s="1"/>
  <c r="L8" i="5"/>
  <c r="M8" i="5" s="1"/>
  <c r="Y8" i="5" s="1"/>
  <c r="Q8" i="5"/>
  <c r="R8" i="5" s="1"/>
  <c r="Z8" i="5" s="1"/>
  <c r="V8" i="5"/>
  <c r="W8" i="5" s="1"/>
  <c r="AA8" i="5" s="1"/>
  <c r="AC8" i="5"/>
  <c r="B9" i="5"/>
  <c r="G9" i="5"/>
  <c r="H9" i="5" s="1"/>
  <c r="X9" i="5" s="1"/>
  <c r="L9" i="5"/>
  <c r="M9" i="5" s="1"/>
  <c r="Q9" i="5"/>
  <c r="R9" i="5" s="1"/>
  <c r="Z9" i="5" s="1"/>
  <c r="V9" i="5"/>
  <c r="W9" i="5" s="1"/>
  <c r="AA9" i="5" s="1"/>
  <c r="AC9" i="5"/>
  <c r="B10" i="5"/>
  <c r="G10" i="5"/>
  <c r="H10" i="5" s="1"/>
  <c r="X10" i="5" s="1"/>
  <c r="L10" i="5"/>
  <c r="M10" i="5" s="1"/>
  <c r="Y10" i="5" s="1"/>
  <c r="Q10" i="5"/>
  <c r="R10" i="5" s="1"/>
  <c r="Z10" i="5" s="1"/>
  <c r="V10" i="5"/>
  <c r="W10" i="5" s="1"/>
  <c r="AA10" i="5" s="1"/>
  <c r="AC10" i="5"/>
  <c r="B11" i="5"/>
  <c r="G11" i="5"/>
  <c r="H11" i="5" s="1"/>
  <c r="X11" i="5" s="1"/>
  <c r="L11" i="5"/>
  <c r="M11" i="5" s="1"/>
  <c r="Y11" i="5" s="1"/>
  <c r="Q11" i="5"/>
  <c r="R11" i="5" s="1"/>
  <c r="Z11" i="5" s="1"/>
  <c r="V11" i="5"/>
  <c r="W11" i="5" s="1"/>
  <c r="AA11" i="5" s="1"/>
  <c r="AC11" i="5"/>
  <c r="B12" i="5"/>
  <c r="G12" i="5"/>
  <c r="H12" i="5" s="1"/>
  <c r="X12" i="5" s="1"/>
  <c r="L12" i="5"/>
  <c r="M12" i="5" s="1"/>
  <c r="Y12" i="5" s="1"/>
  <c r="Q12" i="5"/>
  <c r="R12" i="5" s="1"/>
  <c r="Z12" i="5" s="1"/>
  <c r="V12" i="5"/>
  <c r="W12" i="5" s="1"/>
  <c r="AA12" i="5" s="1"/>
  <c r="AC12" i="5"/>
  <c r="B13" i="5"/>
  <c r="G13" i="5"/>
  <c r="H13" i="5" s="1"/>
  <c r="L13" i="5"/>
  <c r="M13" i="5" s="1"/>
  <c r="Y13" i="5" s="1"/>
  <c r="Q13" i="5"/>
  <c r="R13" i="5" s="1"/>
  <c r="Z13" i="5" s="1"/>
  <c r="V13" i="5"/>
  <c r="W13" i="5" s="1"/>
  <c r="AA13" i="5" s="1"/>
  <c r="AC13" i="5"/>
  <c r="B14" i="5"/>
  <c r="G14" i="5"/>
  <c r="H14" i="5" s="1"/>
  <c r="L14" i="5"/>
  <c r="M14" i="5" s="1"/>
  <c r="Y14" i="5" s="1"/>
  <c r="Q14" i="5"/>
  <c r="R14" i="5" s="1"/>
  <c r="Z14" i="5" s="1"/>
  <c r="V14" i="5"/>
  <c r="W14" i="5" s="1"/>
  <c r="AA14" i="5" s="1"/>
  <c r="AC14" i="5"/>
  <c r="B15" i="5"/>
  <c r="G15" i="5"/>
  <c r="H15" i="5" s="1"/>
  <c r="X15" i="5" s="1"/>
  <c r="L15" i="5"/>
  <c r="M15" i="5" s="1"/>
  <c r="Y15" i="5" s="1"/>
  <c r="Q15" i="5"/>
  <c r="R15" i="5" s="1"/>
  <c r="Z15" i="5" s="1"/>
  <c r="V15" i="5"/>
  <c r="W15" i="5" s="1"/>
  <c r="AA15" i="5" s="1"/>
  <c r="AC15" i="5"/>
  <c r="B16" i="5"/>
  <c r="G16" i="5"/>
  <c r="H16" i="5" s="1"/>
  <c r="X16" i="5" s="1"/>
  <c r="L16" i="5"/>
  <c r="M16" i="5" s="1"/>
  <c r="Y16" i="5" s="1"/>
  <c r="Q16" i="5"/>
  <c r="R16" i="5" s="1"/>
  <c r="Z16" i="5" s="1"/>
  <c r="V16" i="5"/>
  <c r="W16" i="5" s="1"/>
  <c r="AA16" i="5" s="1"/>
  <c r="AC16" i="5"/>
  <c r="B17" i="5"/>
  <c r="G17" i="5"/>
  <c r="H17" i="5" s="1"/>
  <c r="X17" i="5" s="1"/>
  <c r="L17" i="5"/>
  <c r="M17" i="5" s="1"/>
  <c r="Y17" i="5" s="1"/>
  <c r="Q17" i="5"/>
  <c r="R17" i="5" s="1"/>
  <c r="V17" i="5"/>
  <c r="W17" i="5" s="1"/>
  <c r="AA17" i="5" s="1"/>
  <c r="AC17" i="5"/>
  <c r="B18" i="5"/>
  <c r="G18" i="5"/>
  <c r="H18" i="5" s="1"/>
  <c r="X18" i="5" s="1"/>
  <c r="L18" i="5"/>
  <c r="M18" i="5" s="1"/>
  <c r="Y18" i="5" s="1"/>
  <c r="Q18" i="5"/>
  <c r="R18" i="5" s="1"/>
  <c r="Z18" i="5" s="1"/>
  <c r="V18" i="5"/>
  <c r="W18" i="5" s="1"/>
  <c r="AA18" i="5" s="1"/>
  <c r="AC18" i="5"/>
  <c r="B19" i="5"/>
  <c r="G19" i="5"/>
  <c r="H19" i="5" s="1"/>
  <c r="X19" i="5" s="1"/>
  <c r="L19" i="5"/>
  <c r="M19" i="5" s="1"/>
  <c r="Y19" i="5" s="1"/>
  <c r="Q19" i="5"/>
  <c r="R19" i="5" s="1"/>
  <c r="Z19" i="5" s="1"/>
  <c r="V19" i="5"/>
  <c r="W19" i="5" s="1"/>
  <c r="AA19" i="5" s="1"/>
  <c r="AC19" i="5"/>
  <c r="B20" i="5"/>
  <c r="G20" i="5"/>
  <c r="H20" i="5" s="1"/>
  <c r="L20" i="5"/>
  <c r="M20" i="5" s="1"/>
  <c r="Y20" i="5" s="1"/>
  <c r="Q20" i="5"/>
  <c r="R20" i="5" s="1"/>
  <c r="Z20" i="5" s="1"/>
  <c r="V20" i="5"/>
  <c r="W20" i="5" s="1"/>
  <c r="AA20" i="5" s="1"/>
  <c r="AC20" i="5"/>
  <c r="B21" i="5"/>
  <c r="G21" i="5"/>
  <c r="H21" i="5" s="1"/>
  <c r="L21" i="5"/>
  <c r="M21" i="5" s="1"/>
  <c r="Y21" i="5" s="1"/>
  <c r="Q21" i="5"/>
  <c r="R21" i="5" s="1"/>
  <c r="Z21" i="5" s="1"/>
  <c r="V21" i="5"/>
  <c r="W21" i="5" s="1"/>
  <c r="AA21" i="5" s="1"/>
  <c r="AC21" i="5"/>
  <c r="B22" i="5"/>
  <c r="G22" i="5"/>
  <c r="H22" i="5" s="1"/>
  <c r="X22" i="5" s="1"/>
  <c r="L22" i="5"/>
  <c r="M22" i="5" s="1"/>
  <c r="Y22" i="5" s="1"/>
  <c r="Q22" i="5"/>
  <c r="R22" i="5" s="1"/>
  <c r="Z22" i="5" s="1"/>
  <c r="V22" i="5"/>
  <c r="W22" i="5" s="1"/>
  <c r="AA22" i="5" s="1"/>
  <c r="AC22" i="5"/>
  <c r="B23" i="5"/>
  <c r="G23" i="5"/>
  <c r="H23" i="5" s="1"/>
  <c r="X23" i="5" s="1"/>
  <c r="L23" i="5"/>
  <c r="M23" i="5" s="1"/>
  <c r="Y23" i="5" s="1"/>
  <c r="Q23" i="5"/>
  <c r="R23" i="5" s="1"/>
  <c r="Z23" i="5" s="1"/>
  <c r="V23" i="5"/>
  <c r="W23" i="5" s="1"/>
  <c r="AA23" i="5" s="1"/>
  <c r="AC23" i="5"/>
  <c r="B24" i="5"/>
  <c r="G24" i="5"/>
  <c r="H24" i="5" s="1"/>
  <c r="X24" i="5" s="1"/>
  <c r="L24" i="5"/>
  <c r="M24" i="5" s="1"/>
  <c r="Y24" i="5" s="1"/>
  <c r="Q24" i="5"/>
  <c r="R24" i="5" s="1"/>
  <c r="Z24" i="5" s="1"/>
  <c r="V24" i="5"/>
  <c r="W24" i="5" s="1"/>
  <c r="AA24" i="5" s="1"/>
  <c r="AC24" i="5"/>
  <c r="B25" i="5"/>
  <c r="G25" i="5"/>
  <c r="H25" i="5" s="1"/>
  <c r="L25" i="5"/>
  <c r="M25" i="5" s="1"/>
  <c r="Y25" i="5" s="1"/>
  <c r="Q25" i="5"/>
  <c r="R25" i="5" s="1"/>
  <c r="Z25" i="5" s="1"/>
  <c r="V25" i="5"/>
  <c r="W25" i="5" s="1"/>
  <c r="AA25" i="5" s="1"/>
  <c r="AC25" i="5"/>
  <c r="B32" i="5"/>
  <c r="G32" i="5"/>
  <c r="H32" i="5" s="1"/>
  <c r="V42" i="1" s="1"/>
  <c r="L32" i="5"/>
  <c r="M32" i="5" s="1"/>
  <c r="Y32" i="5" s="1"/>
  <c r="BC43" i="1"/>
  <c r="W43" i="1"/>
  <c r="Q32" i="5"/>
  <c r="R32" i="5" s="1"/>
  <c r="Z32" i="5" s="1"/>
  <c r="X43" i="1"/>
  <c r="V32" i="5"/>
  <c r="BE42" i="1" s="1"/>
  <c r="BE43" i="1"/>
  <c r="AC32" i="5"/>
  <c r="BV42" i="1" s="1"/>
  <c r="BV43" i="1"/>
  <c r="B31" i="5"/>
  <c r="G31" i="5"/>
  <c r="L31" i="5"/>
  <c r="M31" i="5" s="1"/>
  <c r="Y31" i="5" s="1"/>
  <c r="Q31" i="5"/>
  <c r="R31" i="5" s="1"/>
  <c r="X38" i="1" s="1"/>
  <c r="V31" i="5"/>
  <c r="W31" i="5" s="1"/>
  <c r="AA31" i="5" s="1"/>
  <c r="AC31" i="5"/>
  <c r="BV38" i="1" s="1"/>
  <c r="B37" i="5"/>
  <c r="G37" i="5"/>
  <c r="H37" i="5" s="1"/>
  <c r="V52" i="1" s="1"/>
  <c r="BB32" i="1"/>
  <c r="V32" i="1"/>
  <c r="L37" i="5"/>
  <c r="M37" i="5" s="1"/>
  <c r="Y37" i="5" s="1"/>
  <c r="BC32" i="1"/>
  <c r="Q37" i="5"/>
  <c r="BD52" i="1" s="1"/>
  <c r="BD32" i="1"/>
  <c r="V37" i="5"/>
  <c r="W37" i="5" s="1"/>
  <c r="AA37" i="5" s="1"/>
  <c r="Y32" i="1"/>
  <c r="AC37" i="5"/>
  <c r="BV52" i="1" s="1"/>
  <c r="BV32" i="1"/>
  <c r="B30" i="5"/>
  <c r="G30" i="5"/>
  <c r="H30" i="5" s="1"/>
  <c r="V30" i="1" s="1"/>
  <c r="L30" i="5"/>
  <c r="BC30" i="1" s="1"/>
  <c r="Q30" i="5"/>
  <c r="BD30" i="1" s="1"/>
  <c r="V30" i="5"/>
  <c r="W30" i="5" s="1"/>
  <c r="AA30" i="5" s="1"/>
  <c r="AC30" i="5"/>
  <c r="BV30" i="1" s="1"/>
  <c r="B33" i="5"/>
  <c r="G33" i="5"/>
  <c r="H33" i="5" s="1"/>
  <c r="V46" i="1" s="1"/>
  <c r="L33" i="5"/>
  <c r="M33" i="5" s="1"/>
  <c r="Y33" i="5" s="1"/>
  <c r="Q33" i="5"/>
  <c r="BD46" i="1" s="1"/>
  <c r="V33" i="5"/>
  <c r="BE46" i="1" s="1"/>
  <c r="AC33" i="5"/>
  <c r="BV46" i="1" s="1"/>
  <c r="B34" i="5"/>
  <c r="G34" i="5"/>
  <c r="H34" i="5" s="1"/>
  <c r="X34" i="5" s="1"/>
  <c r="L34" i="5"/>
  <c r="M34" i="5" s="1"/>
  <c r="Y34" i="5" s="1"/>
  <c r="Q34" i="5"/>
  <c r="R34" i="5" s="1"/>
  <c r="X33" i="1" s="1"/>
  <c r="V34" i="5"/>
  <c r="W34" i="5" s="1"/>
  <c r="AA34" i="5" s="1"/>
  <c r="AC34" i="5"/>
  <c r="BV33" i="1" s="1"/>
  <c r="B36" i="5"/>
  <c r="G36" i="5"/>
  <c r="H36" i="5" s="1"/>
  <c r="V69" i="1" s="1"/>
  <c r="L36" i="5"/>
  <c r="M36" i="5" s="1"/>
  <c r="Y36" i="5" s="1"/>
  <c r="Q36" i="5"/>
  <c r="R36" i="5" s="1"/>
  <c r="Z36" i="5" s="1"/>
  <c r="V36" i="5"/>
  <c r="W36" i="5" s="1"/>
  <c r="AA36" i="5" s="1"/>
  <c r="AC36" i="5"/>
  <c r="BV69" i="1" s="1"/>
  <c r="B35" i="5"/>
  <c r="G35" i="5"/>
  <c r="H35" i="5" s="1"/>
  <c r="X35" i="5" s="1"/>
  <c r="L35" i="5"/>
  <c r="M35" i="5" s="1"/>
  <c r="Y35" i="5" s="1"/>
  <c r="Q35" i="5"/>
  <c r="R35" i="5" s="1"/>
  <c r="Z35" i="5" s="1"/>
  <c r="V35" i="5"/>
  <c r="W35" i="5" s="1"/>
  <c r="AA35" i="5" s="1"/>
  <c r="AC35" i="5"/>
  <c r="BV49" i="1" s="1"/>
  <c r="B38" i="5"/>
  <c r="G38" i="5"/>
  <c r="H38" i="5" s="1"/>
  <c r="X38" i="5" s="1"/>
  <c r="L38" i="5"/>
  <c r="M38" i="5" s="1"/>
  <c r="Y38" i="5" s="1"/>
  <c r="Q38" i="5"/>
  <c r="R38" i="5" s="1"/>
  <c r="Z38" i="5" s="1"/>
  <c r="V38" i="5"/>
  <c r="W38" i="5" s="1"/>
  <c r="AA38" i="5" s="1"/>
  <c r="AC38" i="5"/>
  <c r="BV40" i="1" s="1"/>
  <c r="B39" i="5"/>
  <c r="G39" i="5"/>
  <c r="H39" i="5" s="1"/>
  <c r="V55" i="1" s="1"/>
  <c r="L39" i="5"/>
  <c r="M39" i="5" s="1"/>
  <c r="Y39" i="5" s="1"/>
  <c r="Q39" i="5"/>
  <c r="R39" i="5" s="1"/>
  <c r="Z39" i="5" s="1"/>
  <c r="V39" i="5"/>
  <c r="W39" i="5" s="1"/>
  <c r="AA39" i="5" s="1"/>
  <c r="AC39" i="5"/>
  <c r="BV55" i="1" s="1"/>
  <c r="B40" i="5"/>
  <c r="G40" i="5"/>
  <c r="H40" i="5" s="1"/>
  <c r="X40" i="5" s="1"/>
  <c r="L40" i="5"/>
  <c r="M40" i="5" s="1"/>
  <c r="Y40" i="5" s="1"/>
  <c r="Q40" i="5"/>
  <c r="R40" i="5" s="1"/>
  <c r="V40" i="5"/>
  <c r="W40" i="5" s="1"/>
  <c r="AA40" i="5" s="1"/>
  <c r="AC40" i="5"/>
  <c r="B41" i="5"/>
  <c r="G41" i="5"/>
  <c r="H41" i="5" s="1"/>
  <c r="X41" i="5" s="1"/>
  <c r="L41" i="5"/>
  <c r="M41" i="5" s="1"/>
  <c r="Y41" i="5" s="1"/>
  <c r="Q41" i="5"/>
  <c r="R41" i="5" s="1"/>
  <c r="Z41" i="5" s="1"/>
  <c r="V41" i="5"/>
  <c r="W41" i="5" s="1"/>
  <c r="AC41" i="5"/>
  <c r="B42" i="5"/>
  <c r="G42" i="5"/>
  <c r="H42" i="5" s="1"/>
  <c r="X42" i="5" s="1"/>
  <c r="L42" i="5"/>
  <c r="M42" i="5" s="1"/>
  <c r="Y42" i="5" s="1"/>
  <c r="Q42" i="5"/>
  <c r="R42" i="5" s="1"/>
  <c r="Z42" i="5" s="1"/>
  <c r="V42" i="5"/>
  <c r="W42" i="5" s="1"/>
  <c r="AA42" i="5" s="1"/>
  <c r="AC42" i="5"/>
  <c r="B43" i="5"/>
  <c r="G43" i="5"/>
  <c r="H43" i="5" s="1"/>
  <c r="X43" i="5" s="1"/>
  <c r="L43" i="5"/>
  <c r="M43" i="5" s="1"/>
  <c r="Y43" i="5" s="1"/>
  <c r="Q43" i="5"/>
  <c r="R43" i="5" s="1"/>
  <c r="Z43" i="5" s="1"/>
  <c r="V43" i="5"/>
  <c r="W43" i="5" s="1"/>
  <c r="AA43" i="5" s="1"/>
  <c r="AC43" i="5"/>
  <c r="B44" i="5"/>
  <c r="G44" i="5"/>
  <c r="H44" i="5" s="1"/>
  <c r="X44" i="5" s="1"/>
  <c r="L44" i="5"/>
  <c r="M44" i="5" s="1"/>
  <c r="Y44" i="5" s="1"/>
  <c r="Q44" i="5"/>
  <c r="R44" i="5" s="1"/>
  <c r="Z44" i="5" s="1"/>
  <c r="V44" i="5"/>
  <c r="W44" i="5" s="1"/>
  <c r="AA44" i="5" s="1"/>
  <c r="AC44" i="5"/>
  <c r="B45" i="5"/>
  <c r="G45" i="5"/>
  <c r="H45" i="5" s="1"/>
  <c r="L45" i="5"/>
  <c r="M45" i="5" s="1"/>
  <c r="Y45" i="5" s="1"/>
  <c r="Q45" i="5"/>
  <c r="R45" i="5" s="1"/>
  <c r="Z45" i="5" s="1"/>
  <c r="V45" i="5"/>
  <c r="W45" i="5" s="1"/>
  <c r="AA45" i="5" s="1"/>
  <c r="AC45" i="5"/>
  <c r="B46" i="5"/>
  <c r="G46" i="5"/>
  <c r="H46" i="5" s="1"/>
  <c r="X46" i="5" s="1"/>
  <c r="L46" i="5"/>
  <c r="M46" i="5" s="1"/>
  <c r="Y46" i="5" s="1"/>
  <c r="Q46" i="5"/>
  <c r="R46" i="5" s="1"/>
  <c r="Z46" i="5" s="1"/>
  <c r="V46" i="5"/>
  <c r="W46" i="5" s="1"/>
  <c r="AA46" i="5" s="1"/>
  <c r="AC46" i="5"/>
  <c r="B47" i="5"/>
  <c r="G47" i="5"/>
  <c r="H47" i="5" s="1"/>
  <c r="X47" i="5" s="1"/>
  <c r="L47" i="5"/>
  <c r="M47" i="5" s="1"/>
  <c r="Y47" i="5" s="1"/>
  <c r="Q47" i="5"/>
  <c r="R47" i="5" s="1"/>
  <c r="Z47" i="5" s="1"/>
  <c r="V47" i="5"/>
  <c r="W47" i="5" s="1"/>
  <c r="AA47" i="5" s="1"/>
  <c r="AC47" i="5"/>
  <c r="B48" i="5"/>
  <c r="G48" i="5"/>
  <c r="H48" i="5" s="1"/>
  <c r="X48" i="5" s="1"/>
  <c r="L48" i="5"/>
  <c r="M48" i="5" s="1"/>
  <c r="Y48" i="5" s="1"/>
  <c r="Q48" i="5"/>
  <c r="R48" i="5" s="1"/>
  <c r="Z48" i="5" s="1"/>
  <c r="V48" i="5"/>
  <c r="W48" i="5" s="1"/>
  <c r="AA48" i="5" s="1"/>
  <c r="AC48" i="5"/>
  <c r="B49" i="5"/>
  <c r="G49" i="5"/>
  <c r="H49" i="5" s="1"/>
  <c r="X49" i="5" s="1"/>
  <c r="L49" i="5"/>
  <c r="M49" i="5" s="1"/>
  <c r="Y49" i="5" s="1"/>
  <c r="Q49" i="5"/>
  <c r="R49" i="5" s="1"/>
  <c r="Z49" i="5" s="1"/>
  <c r="V49" i="5"/>
  <c r="W49" i="5" s="1"/>
  <c r="AA49" i="5" s="1"/>
  <c r="AC49" i="5"/>
  <c r="B50" i="5"/>
  <c r="G50" i="5"/>
  <c r="H50" i="5" s="1"/>
  <c r="L50" i="5"/>
  <c r="M50" i="5" s="1"/>
  <c r="Y50" i="5" s="1"/>
  <c r="Q50" i="5"/>
  <c r="R50" i="5" s="1"/>
  <c r="Z50" i="5" s="1"/>
  <c r="V50" i="5"/>
  <c r="W50" i="5" s="1"/>
  <c r="AA50" i="5" s="1"/>
  <c r="AC50" i="5"/>
  <c r="B51" i="5"/>
  <c r="G51" i="5"/>
  <c r="H51" i="5" s="1"/>
  <c r="X51" i="5" s="1"/>
  <c r="L51" i="5"/>
  <c r="M51" i="5" s="1"/>
  <c r="Y51" i="5" s="1"/>
  <c r="Q51" i="5"/>
  <c r="R51" i="5" s="1"/>
  <c r="Z51" i="5" s="1"/>
  <c r="V51" i="5"/>
  <c r="W51" i="5" s="1"/>
  <c r="AA51" i="5" s="1"/>
  <c r="AC51" i="5"/>
  <c r="B52" i="5"/>
  <c r="G52" i="5"/>
  <c r="H52" i="5" s="1"/>
  <c r="X52" i="5" s="1"/>
  <c r="L52" i="5"/>
  <c r="M52" i="5" s="1"/>
  <c r="Y52" i="5" s="1"/>
  <c r="Q52" i="5"/>
  <c r="R52" i="5" s="1"/>
  <c r="Z52" i="5" s="1"/>
  <c r="V52" i="5"/>
  <c r="W52" i="5" s="1"/>
  <c r="AA52" i="5" s="1"/>
  <c r="AC52" i="5"/>
  <c r="B53" i="5"/>
  <c r="G53" i="5"/>
  <c r="H53" i="5" s="1"/>
  <c r="X53" i="5" s="1"/>
  <c r="L53" i="5"/>
  <c r="M53" i="5" s="1"/>
  <c r="Y53" i="5" s="1"/>
  <c r="Q53" i="5"/>
  <c r="R53" i="5" s="1"/>
  <c r="Z53" i="5" s="1"/>
  <c r="V53" i="5"/>
  <c r="W53" i="5" s="1"/>
  <c r="AA53" i="5" s="1"/>
  <c r="AC53" i="5"/>
  <c r="B54" i="5"/>
  <c r="G54" i="5"/>
  <c r="H54" i="5" s="1"/>
  <c r="X54" i="5" s="1"/>
  <c r="L54" i="5"/>
  <c r="M54" i="5" s="1"/>
  <c r="Y54" i="5" s="1"/>
  <c r="Q54" i="5"/>
  <c r="R54" i="5" s="1"/>
  <c r="Z54" i="5" s="1"/>
  <c r="V54" i="5"/>
  <c r="W54" i="5" s="1"/>
  <c r="AA54" i="5" s="1"/>
  <c r="AC54" i="5"/>
  <c r="B55" i="5"/>
  <c r="G55" i="5"/>
  <c r="H55" i="5" s="1"/>
  <c r="X55" i="5" s="1"/>
  <c r="L55" i="5"/>
  <c r="M55" i="5" s="1"/>
  <c r="Y55" i="5" s="1"/>
  <c r="Q55" i="5"/>
  <c r="R55" i="5" s="1"/>
  <c r="Z55" i="5" s="1"/>
  <c r="V55" i="5"/>
  <c r="W55" i="5" s="1"/>
  <c r="AA55" i="5" s="1"/>
  <c r="AC55" i="5"/>
  <c r="B56" i="5"/>
  <c r="G56" i="5"/>
  <c r="H56" i="5" s="1"/>
  <c r="X56" i="5" s="1"/>
  <c r="L56" i="5"/>
  <c r="M56" i="5" s="1"/>
  <c r="Y56" i="5" s="1"/>
  <c r="Q56" i="5"/>
  <c r="R56" i="5" s="1"/>
  <c r="Z56" i="5" s="1"/>
  <c r="V56" i="5"/>
  <c r="W56" i="5" s="1"/>
  <c r="AA56" i="5" s="1"/>
  <c r="AC56" i="5"/>
  <c r="B57" i="5"/>
  <c r="G57" i="5"/>
  <c r="H57" i="5" s="1"/>
  <c r="X57" i="5" s="1"/>
  <c r="L57" i="5"/>
  <c r="M57" i="5" s="1"/>
  <c r="Y57" i="5" s="1"/>
  <c r="Q57" i="5"/>
  <c r="R57" i="5" s="1"/>
  <c r="Z57" i="5" s="1"/>
  <c r="V57" i="5"/>
  <c r="W57" i="5" s="1"/>
  <c r="AA57" i="5" s="1"/>
  <c r="AC57" i="5"/>
  <c r="B58" i="5"/>
  <c r="G58" i="5"/>
  <c r="H58" i="5" s="1"/>
  <c r="L58" i="5"/>
  <c r="M58" i="5" s="1"/>
  <c r="Y58" i="5" s="1"/>
  <c r="Q58" i="5"/>
  <c r="R58" i="5" s="1"/>
  <c r="Z58" i="5" s="1"/>
  <c r="V58" i="5"/>
  <c r="W58" i="5" s="1"/>
  <c r="AA58" i="5" s="1"/>
  <c r="AC58" i="5"/>
  <c r="B59" i="5"/>
  <c r="G59" i="5"/>
  <c r="H59" i="5" s="1"/>
  <c r="L59" i="5"/>
  <c r="M59" i="5" s="1"/>
  <c r="Y59" i="5" s="1"/>
  <c r="Q59" i="5"/>
  <c r="R59" i="5" s="1"/>
  <c r="Z59" i="5" s="1"/>
  <c r="V59" i="5"/>
  <c r="W59" i="5" s="1"/>
  <c r="AA59" i="5" s="1"/>
  <c r="AC59" i="5"/>
  <c r="B68" i="5"/>
  <c r="G68" i="5"/>
  <c r="H68" i="5" s="1"/>
  <c r="X68" i="5" s="1"/>
  <c r="BB127" i="1"/>
  <c r="L68" i="5"/>
  <c r="M68" i="5" s="1"/>
  <c r="W127" i="1"/>
  <c r="Q68" i="5"/>
  <c r="R68" i="5" s="1"/>
  <c r="Z68" i="5" s="1"/>
  <c r="V68" i="5"/>
  <c r="W68" i="5" s="1"/>
  <c r="AA68" i="5" s="1"/>
  <c r="BE127" i="1"/>
  <c r="AC68" i="5"/>
  <c r="BV127" i="1"/>
  <c r="B64" i="5"/>
  <c r="G64" i="5"/>
  <c r="H64" i="5" s="1"/>
  <c r="V115" i="1" s="1"/>
  <c r="L64" i="5"/>
  <c r="M64" i="5" s="1"/>
  <c r="Y64" i="5" s="1"/>
  <c r="Q64" i="5"/>
  <c r="R64" i="5" s="1"/>
  <c r="Z64" i="5" s="1"/>
  <c r="V64" i="5"/>
  <c r="W64" i="5" s="1"/>
  <c r="AA64" i="5" s="1"/>
  <c r="AC64" i="5"/>
  <c r="BV115" i="1" s="1"/>
  <c r="B65" i="5"/>
  <c r="G65" i="5"/>
  <c r="H65" i="5" s="1"/>
  <c r="X65" i="5" s="1"/>
  <c r="L65" i="5"/>
  <c r="BC116" i="1" s="1"/>
  <c r="Q65" i="5"/>
  <c r="R65" i="5" s="1"/>
  <c r="X116" i="1" s="1"/>
  <c r="V65" i="5"/>
  <c r="W65" i="5" s="1"/>
  <c r="AA65" i="5" s="1"/>
  <c r="AC65" i="5"/>
  <c r="BV116" i="1" s="1"/>
  <c r="B71" i="5"/>
  <c r="G71" i="5"/>
  <c r="H71" i="5" s="1"/>
  <c r="X71" i="5" s="1"/>
  <c r="BB129" i="1"/>
  <c r="L71" i="5"/>
  <c r="M71" i="5" s="1"/>
  <c r="Q71" i="5"/>
  <c r="R71" i="5" s="1"/>
  <c r="Z71" i="5" s="1"/>
  <c r="BD129" i="1"/>
  <c r="V71" i="5"/>
  <c r="BE129" i="1"/>
  <c r="AC71" i="5"/>
  <c r="BV129" i="1"/>
  <c r="B69" i="5"/>
  <c r="G69" i="5"/>
  <c r="H69" i="5" s="1"/>
  <c r="X69" i="5" s="1"/>
  <c r="L69" i="5"/>
  <c r="M69" i="5" s="1"/>
  <c r="Q69" i="5"/>
  <c r="R69" i="5" s="1"/>
  <c r="V69" i="5"/>
  <c r="W69" i="5" s="1"/>
  <c r="AA69" i="5" s="1"/>
  <c r="AC69" i="5"/>
  <c r="B70" i="5"/>
  <c r="G70" i="5"/>
  <c r="H70" i="5" s="1"/>
  <c r="L70" i="5"/>
  <c r="Q70" i="5"/>
  <c r="BD119" i="1" s="1"/>
  <c r="V70" i="5"/>
  <c r="W70" i="5" s="1"/>
  <c r="AA70" i="5" s="1"/>
  <c r="AC70" i="5"/>
  <c r="BV119" i="1" s="1"/>
  <c r="B66" i="5"/>
  <c r="G66" i="5"/>
  <c r="BB137" i="1"/>
  <c r="L66" i="5"/>
  <c r="M66" i="5" s="1"/>
  <c r="Y66" i="5" s="1"/>
  <c r="BC137" i="1"/>
  <c r="Q66" i="5"/>
  <c r="R66" i="5" s="1"/>
  <c r="Z66" i="5" s="1"/>
  <c r="V66" i="5"/>
  <c r="W66" i="5" s="1"/>
  <c r="AA66" i="5" s="1"/>
  <c r="BE137" i="1"/>
  <c r="AC66" i="5"/>
  <c r="BV118" i="1" s="1"/>
  <c r="BV137" i="1"/>
  <c r="B72" i="5"/>
  <c r="G72" i="5"/>
  <c r="BB117" i="1" s="1"/>
  <c r="BB130" i="1"/>
  <c r="L72" i="5"/>
  <c r="BC130" i="1"/>
  <c r="Q72" i="5"/>
  <c r="BD130" i="1"/>
  <c r="V72" i="5"/>
  <c r="W72" i="5" s="1"/>
  <c r="Y117" i="1" s="1"/>
  <c r="BE130" i="1"/>
  <c r="Y130" i="1"/>
  <c r="AC72" i="5"/>
  <c r="BV117" i="1" s="1"/>
  <c r="BV130" i="1"/>
  <c r="B67" i="5"/>
  <c r="G67" i="5"/>
  <c r="H67" i="5" s="1"/>
  <c r="X67" i="5" s="1"/>
  <c r="L67" i="5"/>
  <c r="M67" i="5" s="1"/>
  <c r="Q67" i="5"/>
  <c r="R67" i="5" s="1"/>
  <c r="Z67" i="5" s="1"/>
  <c r="V67" i="5"/>
  <c r="W67" i="5" s="1"/>
  <c r="AA67" i="5" s="1"/>
  <c r="AC67" i="5"/>
  <c r="B73" i="5"/>
  <c r="G73" i="5"/>
  <c r="H73" i="5" s="1"/>
  <c r="X73" i="5" s="1"/>
  <c r="L73" i="5"/>
  <c r="M73" i="5" s="1"/>
  <c r="Y73" i="5" s="1"/>
  <c r="Q73" i="5"/>
  <c r="R73" i="5" s="1"/>
  <c r="Z73" i="5" s="1"/>
  <c r="V73" i="5"/>
  <c r="W73" i="5" s="1"/>
  <c r="AA73" i="5" s="1"/>
  <c r="AC73" i="5"/>
  <c r="B74" i="5"/>
  <c r="G74" i="5"/>
  <c r="H74" i="5" s="1"/>
  <c r="L74" i="5"/>
  <c r="M74" i="5" s="1"/>
  <c r="Y74" i="5" s="1"/>
  <c r="Q74" i="5"/>
  <c r="R74" i="5" s="1"/>
  <c r="Z74" i="5" s="1"/>
  <c r="V74" i="5"/>
  <c r="W74" i="5" s="1"/>
  <c r="AA74" i="5" s="1"/>
  <c r="AC74" i="5"/>
  <c r="B75" i="5"/>
  <c r="G75" i="5"/>
  <c r="H75" i="5" s="1"/>
  <c r="L75" i="5"/>
  <c r="M75" i="5" s="1"/>
  <c r="Y75" i="5" s="1"/>
  <c r="Q75" i="5"/>
  <c r="R75" i="5" s="1"/>
  <c r="Z75" i="5" s="1"/>
  <c r="V75" i="5"/>
  <c r="W75" i="5" s="1"/>
  <c r="AA75" i="5" s="1"/>
  <c r="AC75" i="5"/>
  <c r="B76" i="5"/>
  <c r="G76" i="5"/>
  <c r="H76" i="5" s="1"/>
  <c r="X76" i="5" s="1"/>
  <c r="L76" i="5"/>
  <c r="M76" i="5" s="1"/>
  <c r="Y76" i="5" s="1"/>
  <c r="Q76" i="5"/>
  <c r="R76" i="5" s="1"/>
  <c r="Z76" i="5" s="1"/>
  <c r="V76" i="5"/>
  <c r="W76" i="5" s="1"/>
  <c r="AA76" i="5" s="1"/>
  <c r="AC76" i="5"/>
  <c r="B77" i="5"/>
  <c r="G77" i="5"/>
  <c r="H77" i="5" s="1"/>
  <c r="X77" i="5" s="1"/>
  <c r="L77" i="5"/>
  <c r="M77" i="5" s="1"/>
  <c r="Y77" i="5" s="1"/>
  <c r="Q77" i="5"/>
  <c r="R77" i="5" s="1"/>
  <c r="Z77" i="5" s="1"/>
  <c r="V77" i="5"/>
  <c r="W77" i="5" s="1"/>
  <c r="AA77" i="5" s="1"/>
  <c r="AC77" i="5"/>
  <c r="B78" i="5"/>
  <c r="G78" i="5"/>
  <c r="H78" i="5" s="1"/>
  <c r="X78" i="5" s="1"/>
  <c r="L78" i="5"/>
  <c r="M78" i="5" s="1"/>
  <c r="Y78" i="5" s="1"/>
  <c r="Q78" i="5"/>
  <c r="R78" i="5" s="1"/>
  <c r="Z78" i="5" s="1"/>
  <c r="V78" i="5"/>
  <c r="W78" i="5" s="1"/>
  <c r="AA78" i="5" s="1"/>
  <c r="AC78" i="5"/>
  <c r="B79" i="5"/>
  <c r="G79" i="5"/>
  <c r="H79" i="5" s="1"/>
  <c r="X79" i="5" s="1"/>
  <c r="L79" i="5"/>
  <c r="M79" i="5" s="1"/>
  <c r="Y79" i="5" s="1"/>
  <c r="Q79" i="5"/>
  <c r="R79" i="5" s="1"/>
  <c r="Z79" i="5" s="1"/>
  <c r="V79" i="5"/>
  <c r="W79" i="5" s="1"/>
  <c r="AA79" i="5" s="1"/>
  <c r="AC79" i="5"/>
  <c r="B80" i="5"/>
  <c r="G80" i="5"/>
  <c r="H80" i="5" s="1"/>
  <c r="X80" i="5" s="1"/>
  <c r="L80" i="5"/>
  <c r="M80" i="5" s="1"/>
  <c r="Y80" i="5" s="1"/>
  <c r="Q80" i="5"/>
  <c r="R80" i="5" s="1"/>
  <c r="Z80" i="5" s="1"/>
  <c r="V80" i="5"/>
  <c r="W80" i="5" s="1"/>
  <c r="AA80" i="5" s="1"/>
  <c r="AC80" i="5"/>
  <c r="B81" i="5"/>
  <c r="G81" i="5"/>
  <c r="H81" i="5" s="1"/>
  <c r="X81" i="5" s="1"/>
  <c r="L81" i="5"/>
  <c r="M81" i="5" s="1"/>
  <c r="Y81" i="5" s="1"/>
  <c r="Q81" i="5"/>
  <c r="R81" i="5" s="1"/>
  <c r="Z81" i="5" s="1"/>
  <c r="V81" i="5"/>
  <c r="W81" i="5" s="1"/>
  <c r="AA81" i="5" s="1"/>
  <c r="AC81" i="5"/>
  <c r="B82" i="5"/>
  <c r="G82" i="5"/>
  <c r="H82" i="5" s="1"/>
  <c r="X82" i="5" s="1"/>
  <c r="L82" i="5"/>
  <c r="M82" i="5" s="1"/>
  <c r="Y82" i="5" s="1"/>
  <c r="Q82" i="5"/>
  <c r="R82" i="5" s="1"/>
  <c r="Z82" i="5" s="1"/>
  <c r="V82" i="5"/>
  <c r="W82" i="5" s="1"/>
  <c r="AA82" i="5" s="1"/>
  <c r="AC82" i="5"/>
  <c r="B83" i="5"/>
  <c r="G83" i="5"/>
  <c r="H83" i="5" s="1"/>
  <c r="X83" i="5" s="1"/>
  <c r="L83" i="5"/>
  <c r="M83" i="5" s="1"/>
  <c r="Y83" i="5" s="1"/>
  <c r="Q83" i="5"/>
  <c r="R83" i="5" s="1"/>
  <c r="Z83" i="5" s="1"/>
  <c r="V83" i="5"/>
  <c r="W83" i="5" s="1"/>
  <c r="AA83" i="5" s="1"/>
  <c r="AC83" i="5"/>
  <c r="B84" i="5"/>
  <c r="G84" i="5"/>
  <c r="H84" i="5" s="1"/>
  <c r="X84" i="5" s="1"/>
  <c r="L84" i="5"/>
  <c r="M84" i="5" s="1"/>
  <c r="Y84" i="5" s="1"/>
  <c r="Q84" i="5"/>
  <c r="R84" i="5" s="1"/>
  <c r="Z84" i="5" s="1"/>
  <c r="AE84" i="5" s="1"/>
  <c r="V84" i="5"/>
  <c r="W84" i="5" s="1"/>
  <c r="AA84" i="5" s="1"/>
  <c r="AC84" i="5"/>
  <c r="B85" i="5"/>
  <c r="G85" i="5"/>
  <c r="H85" i="5" s="1"/>
  <c r="X85" i="5" s="1"/>
  <c r="L85" i="5"/>
  <c r="M85" i="5" s="1"/>
  <c r="Y85" i="5" s="1"/>
  <c r="Q85" i="5"/>
  <c r="R85" i="5" s="1"/>
  <c r="Z85" i="5" s="1"/>
  <c r="V85" i="5"/>
  <c r="W85" i="5" s="1"/>
  <c r="AA85" i="5" s="1"/>
  <c r="AC85" i="5"/>
  <c r="B86" i="5"/>
  <c r="G86" i="5"/>
  <c r="H86" i="5" s="1"/>
  <c r="L86" i="5"/>
  <c r="M86" i="5" s="1"/>
  <c r="Y86" i="5" s="1"/>
  <c r="Q86" i="5"/>
  <c r="R86" i="5" s="1"/>
  <c r="Z86" i="5" s="1"/>
  <c r="V86" i="5"/>
  <c r="W86" i="5" s="1"/>
  <c r="AA86" i="5" s="1"/>
  <c r="AC86" i="5"/>
  <c r="B87" i="5"/>
  <c r="G87" i="5"/>
  <c r="H87" i="5" s="1"/>
  <c r="X87" i="5" s="1"/>
  <c r="L87" i="5"/>
  <c r="M87" i="5" s="1"/>
  <c r="Y87" i="5" s="1"/>
  <c r="Q87" i="5"/>
  <c r="R87" i="5" s="1"/>
  <c r="Z87" i="5" s="1"/>
  <c r="V87" i="5"/>
  <c r="W87" i="5" s="1"/>
  <c r="AA87" i="5" s="1"/>
  <c r="AC87" i="5"/>
  <c r="B88" i="5"/>
  <c r="G88" i="5"/>
  <c r="H88" i="5" s="1"/>
  <c r="X88" i="5" s="1"/>
  <c r="L88" i="5"/>
  <c r="M88" i="5" s="1"/>
  <c r="Y88" i="5" s="1"/>
  <c r="Q88" i="5"/>
  <c r="R88" i="5" s="1"/>
  <c r="Z88" i="5" s="1"/>
  <c r="V88" i="5"/>
  <c r="W88" i="5" s="1"/>
  <c r="AA88" i="5" s="1"/>
  <c r="AC88" i="5"/>
  <c r="B89" i="5"/>
  <c r="G89" i="5"/>
  <c r="H89" i="5" s="1"/>
  <c r="X89" i="5" s="1"/>
  <c r="L89" i="5"/>
  <c r="M89" i="5" s="1"/>
  <c r="Y89" i="5" s="1"/>
  <c r="Q89" i="5"/>
  <c r="R89" i="5" s="1"/>
  <c r="Z89" i="5" s="1"/>
  <c r="V89" i="5"/>
  <c r="W89" i="5" s="1"/>
  <c r="AA89" i="5" s="1"/>
  <c r="AC89" i="5"/>
  <c r="B90" i="5"/>
  <c r="G90" i="5"/>
  <c r="H90" i="5" s="1"/>
  <c r="X90" i="5" s="1"/>
  <c r="L90" i="5"/>
  <c r="M90" i="5" s="1"/>
  <c r="Y90" i="5" s="1"/>
  <c r="Q90" i="5"/>
  <c r="R90" i="5" s="1"/>
  <c r="Z90" i="5" s="1"/>
  <c r="V90" i="5"/>
  <c r="W90" i="5" s="1"/>
  <c r="AA90" i="5" s="1"/>
  <c r="AC90" i="5"/>
  <c r="B91" i="5"/>
  <c r="G91" i="5"/>
  <c r="H91" i="5" s="1"/>
  <c r="X91" i="5" s="1"/>
  <c r="L91" i="5"/>
  <c r="M91" i="5" s="1"/>
  <c r="Y91" i="5" s="1"/>
  <c r="Q91" i="5"/>
  <c r="R91" i="5" s="1"/>
  <c r="Z91" i="5" s="1"/>
  <c r="V91" i="5"/>
  <c r="W91" i="5" s="1"/>
  <c r="AA91" i="5" s="1"/>
  <c r="AC91" i="5"/>
  <c r="B92" i="5"/>
  <c r="G92" i="5"/>
  <c r="H92" i="5" s="1"/>
  <c r="X92" i="5" s="1"/>
  <c r="L92" i="5"/>
  <c r="M92" i="5" s="1"/>
  <c r="Y92" i="5" s="1"/>
  <c r="Q92" i="5"/>
  <c r="R92" i="5" s="1"/>
  <c r="Z92" i="5" s="1"/>
  <c r="V92" i="5"/>
  <c r="W92" i="5" s="1"/>
  <c r="AA92" i="5" s="1"/>
  <c r="AC92" i="5"/>
  <c r="B93" i="5"/>
  <c r="G93" i="5"/>
  <c r="H93" i="5" s="1"/>
  <c r="X93" i="5" s="1"/>
  <c r="L93" i="5"/>
  <c r="M93" i="5" s="1"/>
  <c r="Y93" i="5" s="1"/>
  <c r="Q93" i="5"/>
  <c r="R93" i="5" s="1"/>
  <c r="Z93" i="5" s="1"/>
  <c r="V93" i="5"/>
  <c r="W93" i="5" s="1"/>
  <c r="AA93" i="5" s="1"/>
  <c r="AC93" i="5"/>
  <c r="B6" i="6"/>
  <c r="G6" i="6"/>
  <c r="H6" i="6" s="1"/>
  <c r="L6" i="6"/>
  <c r="M6" i="6" s="1"/>
  <c r="Y6" i="6" s="1"/>
  <c r="Q6" i="6"/>
  <c r="R6" i="6" s="1"/>
  <c r="Z6" i="6" s="1"/>
  <c r="V6" i="6"/>
  <c r="W6" i="6" s="1"/>
  <c r="AA6" i="6" s="1"/>
  <c r="AC6" i="6"/>
  <c r="B7" i="6"/>
  <c r="G7" i="6"/>
  <c r="H7" i="6" s="1"/>
  <c r="X7" i="6" s="1"/>
  <c r="L7" i="6"/>
  <c r="M7" i="6" s="1"/>
  <c r="Y7" i="6" s="1"/>
  <c r="Q7" i="6"/>
  <c r="R7" i="6" s="1"/>
  <c r="Z7" i="6" s="1"/>
  <c r="V7" i="6"/>
  <c r="W7" i="6" s="1"/>
  <c r="AA7" i="6" s="1"/>
  <c r="AC7" i="6"/>
  <c r="B8" i="6"/>
  <c r="G8" i="6"/>
  <c r="H8" i="6" s="1"/>
  <c r="L8" i="6"/>
  <c r="M8" i="6" s="1"/>
  <c r="Y8" i="6" s="1"/>
  <c r="Q8" i="6"/>
  <c r="R8" i="6" s="1"/>
  <c r="Z8" i="6" s="1"/>
  <c r="V8" i="6"/>
  <c r="W8" i="6" s="1"/>
  <c r="AA8" i="6" s="1"/>
  <c r="AC8" i="6"/>
  <c r="B9" i="6"/>
  <c r="G9" i="6"/>
  <c r="H9" i="6" s="1"/>
  <c r="X9" i="6" s="1"/>
  <c r="AE9" i="6" s="1"/>
  <c r="L9" i="6"/>
  <c r="M9" i="6" s="1"/>
  <c r="Y9" i="6" s="1"/>
  <c r="Q9" i="6"/>
  <c r="R9" i="6" s="1"/>
  <c r="Z9" i="6" s="1"/>
  <c r="V9" i="6"/>
  <c r="W9" i="6" s="1"/>
  <c r="AA9" i="6" s="1"/>
  <c r="AC9" i="6"/>
  <c r="B10" i="6"/>
  <c r="G10" i="6"/>
  <c r="H10" i="6" s="1"/>
  <c r="L10" i="6"/>
  <c r="M10" i="6" s="1"/>
  <c r="Y10" i="6" s="1"/>
  <c r="Q10" i="6"/>
  <c r="R10" i="6" s="1"/>
  <c r="Z10" i="6" s="1"/>
  <c r="V10" i="6"/>
  <c r="W10" i="6" s="1"/>
  <c r="AA10" i="6" s="1"/>
  <c r="AC10" i="6"/>
  <c r="B11" i="6"/>
  <c r="G11" i="6"/>
  <c r="H11" i="6" s="1"/>
  <c r="X11" i="6" s="1"/>
  <c r="L11" i="6"/>
  <c r="M11" i="6" s="1"/>
  <c r="Y11" i="6" s="1"/>
  <c r="Q11" i="6"/>
  <c r="R11" i="6" s="1"/>
  <c r="Z11" i="6" s="1"/>
  <c r="V11" i="6"/>
  <c r="W11" i="6" s="1"/>
  <c r="AA11" i="6" s="1"/>
  <c r="AC11" i="6"/>
  <c r="B12" i="6"/>
  <c r="G12" i="6"/>
  <c r="H12" i="6" s="1"/>
  <c r="L12" i="6"/>
  <c r="M12" i="6" s="1"/>
  <c r="Y12" i="6" s="1"/>
  <c r="Q12" i="6"/>
  <c r="R12" i="6" s="1"/>
  <c r="Z12" i="6" s="1"/>
  <c r="V12" i="6"/>
  <c r="W12" i="6" s="1"/>
  <c r="AC12" i="6"/>
  <c r="B13" i="6"/>
  <c r="G13" i="6"/>
  <c r="H13" i="6" s="1"/>
  <c r="X13" i="6" s="1"/>
  <c r="L13" i="6"/>
  <c r="M13" i="6" s="1"/>
  <c r="Y13" i="6" s="1"/>
  <c r="Q13" i="6"/>
  <c r="R13" i="6" s="1"/>
  <c r="V13" i="6"/>
  <c r="W13" i="6" s="1"/>
  <c r="AA13" i="6" s="1"/>
  <c r="AC13" i="6"/>
  <c r="B14" i="6"/>
  <c r="G14" i="6"/>
  <c r="H14" i="6" s="1"/>
  <c r="X14" i="6" s="1"/>
  <c r="L14" i="6"/>
  <c r="M14" i="6" s="1"/>
  <c r="Y14" i="6" s="1"/>
  <c r="Q14" i="6"/>
  <c r="R14" i="6" s="1"/>
  <c r="Z14" i="6" s="1"/>
  <c r="V14" i="6"/>
  <c r="W14" i="6" s="1"/>
  <c r="AA14" i="6" s="1"/>
  <c r="AC14" i="6"/>
  <c r="B15" i="6"/>
  <c r="G15" i="6"/>
  <c r="H15" i="6" s="1"/>
  <c r="X15" i="6" s="1"/>
  <c r="L15" i="6"/>
  <c r="M15" i="6" s="1"/>
  <c r="Y15" i="6" s="1"/>
  <c r="Q15" i="6"/>
  <c r="R15" i="6" s="1"/>
  <c r="Z15" i="6" s="1"/>
  <c r="V15" i="6"/>
  <c r="W15" i="6" s="1"/>
  <c r="AA15" i="6" s="1"/>
  <c r="AC15" i="6"/>
  <c r="B16" i="6"/>
  <c r="G16" i="6"/>
  <c r="H16" i="6" s="1"/>
  <c r="X16" i="6" s="1"/>
  <c r="L16" i="6"/>
  <c r="M16" i="6" s="1"/>
  <c r="Y16" i="6" s="1"/>
  <c r="Q16" i="6"/>
  <c r="R16" i="6" s="1"/>
  <c r="Z16" i="6" s="1"/>
  <c r="V16" i="6"/>
  <c r="W16" i="6" s="1"/>
  <c r="AA16" i="6" s="1"/>
  <c r="AC16" i="6"/>
  <c r="B17" i="6"/>
  <c r="G17" i="6"/>
  <c r="H17" i="6" s="1"/>
  <c r="X17" i="6" s="1"/>
  <c r="L17" i="6"/>
  <c r="M17" i="6" s="1"/>
  <c r="Y17" i="6" s="1"/>
  <c r="Q17" i="6"/>
  <c r="R17" i="6" s="1"/>
  <c r="Z17" i="6" s="1"/>
  <c r="V17" i="6"/>
  <c r="W17" i="6" s="1"/>
  <c r="AA17" i="6" s="1"/>
  <c r="AC17" i="6"/>
  <c r="B18" i="6"/>
  <c r="G18" i="6"/>
  <c r="H18" i="6" s="1"/>
  <c r="L18" i="6"/>
  <c r="M18" i="6" s="1"/>
  <c r="Y18" i="6" s="1"/>
  <c r="Q18" i="6"/>
  <c r="R18" i="6" s="1"/>
  <c r="Z18" i="6" s="1"/>
  <c r="V18" i="6"/>
  <c r="W18" i="6" s="1"/>
  <c r="AA18" i="6" s="1"/>
  <c r="AC18" i="6"/>
  <c r="B19" i="6"/>
  <c r="G19" i="6"/>
  <c r="H19" i="6" s="1"/>
  <c r="X19" i="6" s="1"/>
  <c r="L19" i="6"/>
  <c r="M19" i="6" s="1"/>
  <c r="Y19" i="6" s="1"/>
  <c r="Q19" i="6"/>
  <c r="R19" i="6" s="1"/>
  <c r="Z19" i="6" s="1"/>
  <c r="V19" i="6"/>
  <c r="W19" i="6" s="1"/>
  <c r="AA19" i="6" s="1"/>
  <c r="AC19" i="6"/>
  <c r="B20" i="6"/>
  <c r="G20" i="6"/>
  <c r="H20" i="6" s="1"/>
  <c r="L20" i="6"/>
  <c r="M20" i="6" s="1"/>
  <c r="Y20" i="6" s="1"/>
  <c r="Q20" i="6"/>
  <c r="R20" i="6" s="1"/>
  <c r="Z20" i="6" s="1"/>
  <c r="V20" i="6"/>
  <c r="W20" i="6" s="1"/>
  <c r="AA20" i="6" s="1"/>
  <c r="AC20" i="6"/>
  <c r="B21" i="6"/>
  <c r="G21" i="6"/>
  <c r="H21" i="6" s="1"/>
  <c r="X21" i="6" s="1"/>
  <c r="L21" i="6"/>
  <c r="M21" i="6" s="1"/>
  <c r="Y21" i="6" s="1"/>
  <c r="Q21" i="6"/>
  <c r="R21" i="6" s="1"/>
  <c r="Z21" i="6" s="1"/>
  <c r="V21" i="6"/>
  <c r="W21" i="6" s="1"/>
  <c r="AA21" i="6" s="1"/>
  <c r="AC21" i="6"/>
  <c r="B22" i="6"/>
  <c r="G22" i="6"/>
  <c r="H22" i="6" s="1"/>
  <c r="X22" i="6" s="1"/>
  <c r="L22" i="6"/>
  <c r="M22" i="6" s="1"/>
  <c r="Y22" i="6" s="1"/>
  <c r="Q22" i="6"/>
  <c r="R22" i="6" s="1"/>
  <c r="Z22" i="6" s="1"/>
  <c r="V22" i="6"/>
  <c r="W22" i="6" s="1"/>
  <c r="AA22" i="6" s="1"/>
  <c r="AC22" i="6"/>
  <c r="B23" i="6"/>
  <c r="G23" i="6"/>
  <c r="H23" i="6" s="1"/>
  <c r="X23" i="6" s="1"/>
  <c r="L23" i="6"/>
  <c r="M23" i="6" s="1"/>
  <c r="Y23" i="6" s="1"/>
  <c r="Q23" i="6"/>
  <c r="R23" i="6" s="1"/>
  <c r="Z23" i="6" s="1"/>
  <c r="V23" i="6"/>
  <c r="W23" i="6" s="1"/>
  <c r="AA23" i="6" s="1"/>
  <c r="AC23" i="6"/>
  <c r="B24" i="6"/>
  <c r="G24" i="6"/>
  <c r="H24" i="6" s="1"/>
  <c r="X24" i="6" s="1"/>
  <c r="L24" i="6"/>
  <c r="M24" i="6" s="1"/>
  <c r="Y24" i="6" s="1"/>
  <c r="Q24" i="6"/>
  <c r="R24" i="6" s="1"/>
  <c r="Z24" i="6" s="1"/>
  <c r="AE24" i="6" s="1"/>
  <c r="V24" i="6"/>
  <c r="W24" i="6" s="1"/>
  <c r="AA24" i="6" s="1"/>
  <c r="AC24" i="6"/>
  <c r="B25" i="6"/>
  <c r="G25" i="6"/>
  <c r="H25" i="6" s="1"/>
  <c r="X25" i="6" s="1"/>
  <c r="AE25" i="6" s="1"/>
  <c r="L25" i="6"/>
  <c r="M25" i="6" s="1"/>
  <c r="Y25" i="6" s="1"/>
  <c r="Q25" i="6"/>
  <c r="R25" i="6" s="1"/>
  <c r="Z25" i="6" s="1"/>
  <c r="V25" i="6"/>
  <c r="W25" i="6" s="1"/>
  <c r="AA25" i="6" s="1"/>
  <c r="AC25" i="6"/>
  <c r="B41" i="6"/>
  <c r="G41" i="6"/>
  <c r="H41" i="6" s="1"/>
  <c r="Z39" i="1" s="1"/>
  <c r="L41" i="6"/>
  <c r="Q41" i="6"/>
  <c r="R41" i="6" s="1"/>
  <c r="Z41" i="6" s="1"/>
  <c r="V41" i="6"/>
  <c r="AC41" i="6"/>
  <c r="BW39" i="1" s="1"/>
  <c r="B32" i="6"/>
  <c r="G32" i="6"/>
  <c r="H32" i="6" s="1"/>
  <c r="X32" i="6" s="1"/>
  <c r="L32" i="6"/>
  <c r="M32" i="6" s="1"/>
  <c r="Y32" i="6" s="1"/>
  <c r="Q32" i="6"/>
  <c r="BH36" i="1" s="1"/>
  <c r="V32" i="6"/>
  <c r="W32" i="6" s="1"/>
  <c r="AA32" i="6" s="1"/>
  <c r="AC32" i="6"/>
  <c r="G30" i="6"/>
  <c r="H30" i="6" s="1"/>
  <c r="Z46" i="1" s="1"/>
  <c r="L30" i="6"/>
  <c r="M30" i="6" s="1"/>
  <c r="Y30" i="6" s="1"/>
  <c r="BG53" i="1"/>
  <c r="Q30" i="6"/>
  <c r="R30" i="6" s="1"/>
  <c r="Z30" i="6" s="1"/>
  <c r="BH53" i="1"/>
  <c r="V30" i="6"/>
  <c r="W30" i="6" s="1"/>
  <c r="AA30" i="6" s="1"/>
  <c r="BI53" i="1"/>
  <c r="AC30" i="6"/>
  <c r="BW46" i="1" s="1"/>
  <c r="BW53" i="1"/>
  <c r="B33" i="6"/>
  <c r="G33" i="6"/>
  <c r="H33" i="6" s="1"/>
  <c r="X33" i="6" s="1"/>
  <c r="BF48" i="1"/>
  <c r="L33" i="6"/>
  <c r="BG30" i="1" s="1"/>
  <c r="BG48" i="1"/>
  <c r="Q33" i="6"/>
  <c r="R33" i="6" s="1"/>
  <c r="Z33" i="6" s="1"/>
  <c r="BH48" i="1"/>
  <c r="V33" i="6"/>
  <c r="W33" i="6" s="1"/>
  <c r="AA33" i="6" s="1"/>
  <c r="BI48" i="1"/>
  <c r="AC48" i="1"/>
  <c r="AC33" i="6"/>
  <c r="BW30" i="1" s="1"/>
  <c r="BW48" i="1"/>
  <c r="B36" i="6"/>
  <c r="G36" i="6"/>
  <c r="H36" i="6" s="1"/>
  <c r="Z33" i="1" s="1"/>
  <c r="L36" i="6"/>
  <c r="M36" i="6" s="1"/>
  <c r="Y36" i="6" s="1"/>
  <c r="Q36" i="6"/>
  <c r="R36" i="6" s="1"/>
  <c r="Z36" i="6" s="1"/>
  <c r="V36" i="6"/>
  <c r="W36" i="6" s="1"/>
  <c r="AC33" i="1" s="1"/>
  <c r="AC36" i="6"/>
  <c r="BW33" i="1" s="1"/>
  <c r="B34" i="6"/>
  <c r="G34" i="6"/>
  <c r="H34" i="6" s="1"/>
  <c r="X34" i="6" s="1"/>
  <c r="L34" i="6"/>
  <c r="M34" i="6" s="1"/>
  <c r="Y34" i="6" s="1"/>
  <c r="Q34" i="6"/>
  <c r="R34" i="6" s="1"/>
  <c r="V34" i="6"/>
  <c r="W34" i="6" s="1"/>
  <c r="AA34" i="6" s="1"/>
  <c r="AC34" i="6"/>
  <c r="B38" i="6"/>
  <c r="G38" i="6"/>
  <c r="H38" i="6" s="1"/>
  <c r="Z42" i="1" s="1"/>
  <c r="L38" i="6"/>
  <c r="M38" i="6" s="1"/>
  <c r="Y38" i="6" s="1"/>
  <c r="Q38" i="6"/>
  <c r="BH42" i="1" s="1"/>
  <c r="V38" i="6"/>
  <c r="W38" i="6" s="1"/>
  <c r="AA38" i="6" s="1"/>
  <c r="AC38" i="6"/>
  <c r="BW42" i="1" s="1"/>
  <c r="B42" i="6"/>
  <c r="G42" i="6"/>
  <c r="H42" i="6" s="1"/>
  <c r="Z105" i="1" s="1"/>
  <c r="L42" i="6"/>
  <c r="M42" i="6" s="1"/>
  <c r="Y42" i="6" s="1"/>
  <c r="Q42" i="6"/>
  <c r="R42" i="6" s="1"/>
  <c r="Z42" i="6" s="1"/>
  <c r="V42" i="6"/>
  <c r="W42" i="6" s="1"/>
  <c r="AA42" i="6" s="1"/>
  <c r="AC42" i="6"/>
  <c r="BW52" i="1" s="1"/>
  <c r="B37" i="6"/>
  <c r="G37" i="6"/>
  <c r="H37" i="6" s="1"/>
  <c r="X37" i="6" s="1"/>
  <c r="L37" i="6"/>
  <c r="M37" i="6" s="1"/>
  <c r="Y37" i="6" s="1"/>
  <c r="Q37" i="6"/>
  <c r="R37" i="6" s="1"/>
  <c r="Z37" i="6" s="1"/>
  <c r="V37" i="6"/>
  <c r="W37" i="6" s="1"/>
  <c r="AA37" i="6" s="1"/>
  <c r="AC37" i="6"/>
  <c r="BW38" i="1" s="1"/>
  <c r="B40" i="6"/>
  <c r="G40" i="6"/>
  <c r="H40" i="6" s="1"/>
  <c r="X40" i="6" s="1"/>
  <c r="L40" i="6"/>
  <c r="M40" i="6" s="1"/>
  <c r="AA40" i="1" s="1"/>
  <c r="Q40" i="6"/>
  <c r="R40" i="6" s="1"/>
  <c r="Z40" i="6" s="1"/>
  <c r="V40" i="6"/>
  <c r="W40" i="6" s="1"/>
  <c r="AA40" i="6" s="1"/>
  <c r="AC40" i="6"/>
  <c r="BW40" i="1" s="1"/>
  <c r="B31" i="6"/>
  <c r="G31" i="6"/>
  <c r="H31" i="6" s="1"/>
  <c r="X31" i="6" s="1"/>
  <c r="L31" i="6"/>
  <c r="M31" i="6" s="1"/>
  <c r="Y31" i="6" s="1"/>
  <c r="Q31" i="6"/>
  <c r="R31" i="6" s="1"/>
  <c r="Z31" i="6" s="1"/>
  <c r="V31" i="6"/>
  <c r="W31" i="6" s="1"/>
  <c r="AA31" i="6" s="1"/>
  <c r="AC31" i="6"/>
  <c r="BW104" i="1" s="1"/>
  <c r="B39" i="6"/>
  <c r="G39" i="6"/>
  <c r="H39" i="6" s="1"/>
  <c r="X39" i="6" s="1"/>
  <c r="L39" i="6"/>
  <c r="M39" i="6" s="1"/>
  <c r="Y39" i="6" s="1"/>
  <c r="Q39" i="6"/>
  <c r="R39" i="6" s="1"/>
  <c r="Z39" i="6" s="1"/>
  <c r="V39" i="6"/>
  <c r="W39" i="6" s="1"/>
  <c r="AA39" i="6" s="1"/>
  <c r="AC39" i="6"/>
  <c r="BW44" i="1" s="1"/>
  <c r="B35" i="6"/>
  <c r="G35" i="6"/>
  <c r="H35" i="6" s="1"/>
  <c r="Z32" i="1" s="1"/>
  <c r="L35" i="6"/>
  <c r="M35" i="6" s="1"/>
  <c r="Y35" i="6" s="1"/>
  <c r="Q35" i="6"/>
  <c r="R35" i="6" s="1"/>
  <c r="Z35" i="6" s="1"/>
  <c r="V35" i="6"/>
  <c r="W35" i="6" s="1"/>
  <c r="AA35" i="6" s="1"/>
  <c r="AC35" i="6"/>
  <c r="BW32" i="1" s="1"/>
  <c r="B43" i="6"/>
  <c r="G43" i="6"/>
  <c r="H43" i="6" s="1"/>
  <c r="X43" i="6" s="1"/>
  <c r="L43" i="6"/>
  <c r="M43" i="6" s="1"/>
  <c r="Y43" i="6" s="1"/>
  <c r="Q43" i="6"/>
  <c r="R43" i="6" s="1"/>
  <c r="Z43" i="6" s="1"/>
  <c r="V43" i="6"/>
  <c r="W43" i="6" s="1"/>
  <c r="AA43" i="6" s="1"/>
  <c r="AC43" i="6"/>
  <c r="B44" i="6"/>
  <c r="G44" i="6"/>
  <c r="H44" i="6" s="1"/>
  <c r="X44" i="6" s="1"/>
  <c r="L44" i="6"/>
  <c r="M44" i="6" s="1"/>
  <c r="Y44" i="6" s="1"/>
  <c r="Q44" i="6"/>
  <c r="R44" i="6" s="1"/>
  <c r="Z44" i="6" s="1"/>
  <c r="V44" i="6"/>
  <c r="W44" i="6" s="1"/>
  <c r="AA44" i="6" s="1"/>
  <c r="AC44" i="6"/>
  <c r="B45" i="6"/>
  <c r="G45" i="6"/>
  <c r="H45" i="6" s="1"/>
  <c r="X45" i="6" s="1"/>
  <c r="L45" i="6"/>
  <c r="M45" i="6" s="1"/>
  <c r="Y45" i="6" s="1"/>
  <c r="Q45" i="6"/>
  <c r="R45" i="6" s="1"/>
  <c r="Z45" i="6" s="1"/>
  <c r="V45" i="6"/>
  <c r="W45" i="6" s="1"/>
  <c r="AA45" i="6" s="1"/>
  <c r="AC45" i="6"/>
  <c r="B46" i="6"/>
  <c r="G46" i="6"/>
  <c r="H46" i="6" s="1"/>
  <c r="X46" i="6" s="1"/>
  <c r="L46" i="6"/>
  <c r="M46" i="6" s="1"/>
  <c r="Y46" i="6" s="1"/>
  <c r="Q46" i="6"/>
  <c r="R46" i="6" s="1"/>
  <c r="Z46" i="6" s="1"/>
  <c r="V46" i="6"/>
  <c r="W46" i="6" s="1"/>
  <c r="AA46" i="6" s="1"/>
  <c r="AC46" i="6"/>
  <c r="B47" i="6"/>
  <c r="G47" i="6"/>
  <c r="H47" i="6" s="1"/>
  <c r="X47" i="6" s="1"/>
  <c r="L47" i="6"/>
  <c r="M47" i="6" s="1"/>
  <c r="Y47" i="6" s="1"/>
  <c r="Q47" i="6"/>
  <c r="R47" i="6" s="1"/>
  <c r="Z47" i="6" s="1"/>
  <c r="V47" i="6"/>
  <c r="W47" i="6" s="1"/>
  <c r="AA47" i="6" s="1"/>
  <c r="AC47" i="6"/>
  <c r="B48" i="6"/>
  <c r="G48" i="6"/>
  <c r="H48" i="6" s="1"/>
  <c r="L48" i="6"/>
  <c r="M48" i="6" s="1"/>
  <c r="Y48" i="6" s="1"/>
  <c r="Q48" i="6"/>
  <c r="R48" i="6" s="1"/>
  <c r="Z48" i="6" s="1"/>
  <c r="V48" i="6"/>
  <c r="W48" i="6" s="1"/>
  <c r="AA48" i="6" s="1"/>
  <c r="AC48" i="6"/>
  <c r="B49" i="6"/>
  <c r="G49" i="6"/>
  <c r="H49" i="6" s="1"/>
  <c r="L49" i="6"/>
  <c r="M49" i="6" s="1"/>
  <c r="Y49" i="6" s="1"/>
  <c r="Q49" i="6"/>
  <c r="R49" i="6" s="1"/>
  <c r="Z49" i="6" s="1"/>
  <c r="V49" i="6"/>
  <c r="W49" i="6" s="1"/>
  <c r="AA49" i="6" s="1"/>
  <c r="AC49" i="6"/>
  <c r="B50" i="6"/>
  <c r="G50" i="6"/>
  <c r="H50" i="6" s="1"/>
  <c r="L50" i="6"/>
  <c r="M50" i="6" s="1"/>
  <c r="Y50" i="6" s="1"/>
  <c r="Q50" i="6"/>
  <c r="R50" i="6" s="1"/>
  <c r="Z50" i="6" s="1"/>
  <c r="V50" i="6"/>
  <c r="W50" i="6" s="1"/>
  <c r="AA50" i="6" s="1"/>
  <c r="AC50" i="6"/>
  <c r="B51" i="6"/>
  <c r="G51" i="6"/>
  <c r="H51" i="6" s="1"/>
  <c r="X51" i="6" s="1"/>
  <c r="L51" i="6"/>
  <c r="M51" i="6" s="1"/>
  <c r="Y51" i="6" s="1"/>
  <c r="Q51" i="6"/>
  <c r="R51" i="6" s="1"/>
  <c r="Z51" i="6" s="1"/>
  <c r="V51" i="6"/>
  <c r="W51" i="6" s="1"/>
  <c r="AA51" i="6" s="1"/>
  <c r="AC51" i="6"/>
  <c r="B52" i="6"/>
  <c r="G52" i="6"/>
  <c r="H52" i="6" s="1"/>
  <c r="X52" i="6" s="1"/>
  <c r="L52" i="6"/>
  <c r="M52" i="6" s="1"/>
  <c r="Y52" i="6" s="1"/>
  <c r="Q52" i="6"/>
  <c r="R52" i="6" s="1"/>
  <c r="Z52" i="6" s="1"/>
  <c r="V52" i="6"/>
  <c r="W52" i="6" s="1"/>
  <c r="AA52" i="6" s="1"/>
  <c r="AC52" i="6"/>
  <c r="B53" i="6"/>
  <c r="G53" i="6"/>
  <c r="H53" i="6" s="1"/>
  <c r="L53" i="6"/>
  <c r="M53" i="6" s="1"/>
  <c r="Y53" i="6" s="1"/>
  <c r="Q53" i="6"/>
  <c r="R53" i="6" s="1"/>
  <c r="Z53" i="6" s="1"/>
  <c r="V53" i="6"/>
  <c r="W53" i="6" s="1"/>
  <c r="AA53" i="6" s="1"/>
  <c r="AC53" i="6"/>
  <c r="B54" i="6"/>
  <c r="G54" i="6"/>
  <c r="H54" i="6" s="1"/>
  <c r="X54" i="6" s="1"/>
  <c r="L54" i="6"/>
  <c r="M54" i="6" s="1"/>
  <c r="Y54" i="6" s="1"/>
  <c r="Q54" i="6"/>
  <c r="R54" i="6" s="1"/>
  <c r="Z54" i="6" s="1"/>
  <c r="V54" i="6"/>
  <c r="W54" i="6" s="1"/>
  <c r="AA54" i="6" s="1"/>
  <c r="AC54" i="6"/>
  <c r="B55" i="6"/>
  <c r="G55" i="6"/>
  <c r="H55" i="6" s="1"/>
  <c r="X55" i="6" s="1"/>
  <c r="L55" i="6"/>
  <c r="M55" i="6" s="1"/>
  <c r="Y55" i="6" s="1"/>
  <c r="Q55" i="6"/>
  <c r="R55" i="6" s="1"/>
  <c r="Z55" i="6" s="1"/>
  <c r="V55" i="6"/>
  <c r="W55" i="6" s="1"/>
  <c r="AA55" i="6" s="1"/>
  <c r="AC55" i="6"/>
  <c r="B56" i="6"/>
  <c r="G56" i="6"/>
  <c r="H56" i="6" s="1"/>
  <c r="X56" i="6" s="1"/>
  <c r="L56" i="6"/>
  <c r="M56" i="6" s="1"/>
  <c r="Y56" i="6" s="1"/>
  <c r="Q56" i="6"/>
  <c r="R56" i="6" s="1"/>
  <c r="Z56" i="6" s="1"/>
  <c r="V56" i="6"/>
  <c r="W56" i="6" s="1"/>
  <c r="AA56" i="6" s="1"/>
  <c r="AC56" i="6"/>
  <c r="B57" i="6"/>
  <c r="G57" i="6"/>
  <c r="H57" i="6" s="1"/>
  <c r="X57" i="6" s="1"/>
  <c r="L57" i="6"/>
  <c r="M57" i="6" s="1"/>
  <c r="Y57" i="6" s="1"/>
  <c r="Q57" i="6"/>
  <c r="R57" i="6" s="1"/>
  <c r="V57" i="6"/>
  <c r="W57" i="6" s="1"/>
  <c r="AA57" i="6" s="1"/>
  <c r="AC57" i="6"/>
  <c r="B58" i="6"/>
  <c r="G58" i="6"/>
  <c r="H58" i="6" s="1"/>
  <c r="X58" i="6" s="1"/>
  <c r="L58" i="6"/>
  <c r="M58" i="6" s="1"/>
  <c r="Y58" i="6" s="1"/>
  <c r="Q58" i="6"/>
  <c r="R58" i="6" s="1"/>
  <c r="Z58" i="6" s="1"/>
  <c r="V58" i="6"/>
  <c r="W58" i="6" s="1"/>
  <c r="AA58" i="6" s="1"/>
  <c r="AC58" i="6"/>
  <c r="B59" i="6"/>
  <c r="G59" i="6"/>
  <c r="H59" i="6" s="1"/>
  <c r="X59" i="6" s="1"/>
  <c r="L59" i="6"/>
  <c r="M59" i="6" s="1"/>
  <c r="Y59" i="6" s="1"/>
  <c r="Q59" i="6"/>
  <c r="R59" i="6" s="1"/>
  <c r="Z59" i="6" s="1"/>
  <c r="V59" i="6"/>
  <c r="W59" i="6" s="1"/>
  <c r="AA59" i="6" s="1"/>
  <c r="AC59" i="6"/>
  <c r="B67" i="6"/>
  <c r="G67" i="6"/>
  <c r="H67" i="6" s="1"/>
  <c r="Z119" i="1" s="1"/>
  <c r="L67" i="6"/>
  <c r="M67" i="6" s="1"/>
  <c r="Y67" i="6" s="1"/>
  <c r="Q67" i="6"/>
  <c r="BH119" i="1" s="1"/>
  <c r="V67" i="6"/>
  <c r="BI119" i="1" s="1"/>
  <c r="AC67" i="6"/>
  <c r="BW119" i="1" s="1"/>
  <c r="B72" i="6"/>
  <c r="G72" i="6"/>
  <c r="H72" i="6" s="1"/>
  <c r="Z166" i="1" s="1"/>
  <c r="L72" i="6"/>
  <c r="M72" i="6" s="1"/>
  <c r="Y72" i="6" s="1"/>
  <c r="BG127" i="1"/>
  <c r="Q72" i="6"/>
  <c r="R72" i="6" s="1"/>
  <c r="Z72" i="6" s="1"/>
  <c r="AB127" i="1"/>
  <c r="V72" i="6"/>
  <c r="W72" i="6" s="1"/>
  <c r="BI127" i="1"/>
  <c r="AC72" i="6"/>
  <c r="BW166" i="1" s="1"/>
  <c r="BW127" i="1"/>
  <c r="B71" i="6"/>
  <c r="G71" i="6"/>
  <c r="H71" i="6" s="1"/>
  <c r="X71" i="6" s="1"/>
  <c r="L71" i="6"/>
  <c r="M71" i="6" s="1"/>
  <c r="AA124" i="1" s="1"/>
  <c r="Q71" i="6"/>
  <c r="R71" i="6" s="1"/>
  <c r="Z71" i="6" s="1"/>
  <c r="V71" i="6"/>
  <c r="W71" i="6" s="1"/>
  <c r="AA71" i="6" s="1"/>
  <c r="AC71" i="6"/>
  <c r="BW124" i="1" s="1"/>
  <c r="B64" i="6"/>
  <c r="G64" i="6"/>
  <c r="H64" i="6" s="1"/>
  <c r="X64" i="6" s="1"/>
  <c r="L64" i="6"/>
  <c r="M64" i="6" s="1"/>
  <c r="Y64" i="6" s="1"/>
  <c r="Q64" i="6"/>
  <c r="R64" i="6" s="1"/>
  <c r="Z64" i="6" s="1"/>
  <c r="V64" i="6"/>
  <c r="W64" i="6" s="1"/>
  <c r="AA64" i="6" s="1"/>
  <c r="AC64" i="6"/>
  <c r="BW165" i="1" s="1"/>
  <c r="B75" i="6"/>
  <c r="G75" i="6"/>
  <c r="H75" i="6" s="1"/>
  <c r="Z167" i="1" s="1"/>
  <c r="L75" i="6"/>
  <c r="M75" i="6" s="1"/>
  <c r="Y75" i="6" s="1"/>
  <c r="Q75" i="6"/>
  <c r="R75" i="6" s="1"/>
  <c r="Z75" i="6" s="1"/>
  <c r="V75" i="6"/>
  <c r="W75" i="6" s="1"/>
  <c r="AA75" i="6" s="1"/>
  <c r="AC75" i="6"/>
  <c r="BW167" i="1" s="1"/>
  <c r="B70" i="6"/>
  <c r="G70" i="6"/>
  <c r="H70" i="6" s="1"/>
  <c r="Z121" i="1" s="1"/>
  <c r="BF129" i="1"/>
  <c r="L70" i="6"/>
  <c r="M70" i="6" s="1"/>
  <c r="Y70" i="6" s="1"/>
  <c r="Q70" i="6"/>
  <c r="BH121" i="1" s="1"/>
  <c r="BH129" i="1"/>
  <c r="V70" i="6"/>
  <c r="W70" i="6" s="1"/>
  <c r="AC121" i="1" s="1"/>
  <c r="AC70" i="6"/>
  <c r="BW121" i="1" s="1"/>
  <c r="BW129" i="1"/>
  <c r="B68" i="6"/>
  <c r="G68" i="6"/>
  <c r="H68" i="6" s="1"/>
  <c r="Z118" i="1" s="1"/>
  <c r="BF162" i="1"/>
  <c r="L68" i="6"/>
  <c r="BG118" i="1" s="1"/>
  <c r="BG162" i="1"/>
  <c r="Q68" i="6"/>
  <c r="BH118" i="1" s="1"/>
  <c r="BH162" i="1"/>
  <c r="V68" i="6"/>
  <c r="W68" i="6" s="1"/>
  <c r="AA68" i="6" s="1"/>
  <c r="AC68" i="6"/>
  <c r="BW118" i="1" s="1"/>
  <c r="BW162" i="1"/>
  <c r="B73" i="6"/>
  <c r="G73" i="6"/>
  <c r="H73" i="6" s="1"/>
  <c r="Z168" i="1" s="1"/>
  <c r="L73" i="6"/>
  <c r="M73" i="6" s="1"/>
  <c r="Y73" i="6" s="1"/>
  <c r="Q73" i="6"/>
  <c r="R73" i="6" s="1"/>
  <c r="Z73" i="6" s="1"/>
  <c r="V73" i="6"/>
  <c r="W73" i="6" s="1"/>
  <c r="AA73" i="6" s="1"/>
  <c r="AC73" i="6"/>
  <c r="BW168" i="1" s="1"/>
  <c r="B65" i="6"/>
  <c r="G65" i="6"/>
  <c r="H65" i="6" s="1"/>
  <c r="Z115" i="1" s="1"/>
  <c r="L65" i="6"/>
  <c r="M65" i="6" s="1"/>
  <c r="Y65" i="6" s="1"/>
  <c r="Q65" i="6"/>
  <c r="R65" i="6" s="1"/>
  <c r="Z65" i="6" s="1"/>
  <c r="V65" i="6"/>
  <c r="W65" i="6" s="1"/>
  <c r="AA65" i="6" s="1"/>
  <c r="AC65" i="6"/>
  <c r="BW115" i="1" s="1"/>
  <c r="B66" i="6"/>
  <c r="G66" i="6"/>
  <c r="H66" i="6" s="1"/>
  <c r="X66" i="6" s="1"/>
  <c r="L66" i="6"/>
  <c r="M66" i="6" s="1"/>
  <c r="Y66" i="6" s="1"/>
  <c r="Q66" i="6"/>
  <c r="R66" i="6" s="1"/>
  <c r="Z66" i="6" s="1"/>
  <c r="V66" i="6"/>
  <c r="W66" i="6" s="1"/>
  <c r="AC116" i="1" s="1"/>
  <c r="AC66" i="6"/>
  <c r="BW116" i="1" s="1"/>
  <c r="B74" i="6"/>
  <c r="G74" i="6"/>
  <c r="H74" i="6" s="1"/>
  <c r="X74" i="6" s="1"/>
  <c r="L74" i="6"/>
  <c r="M74" i="6" s="1"/>
  <c r="Y74" i="6" s="1"/>
  <c r="Q74" i="6"/>
  <c r="R74" i="6" s="1"/>
  <c r="Z74" i="6" s="1"/>
  <c r="V74" i="6"/>
  <c r="W74" i="6" s="1"/>
  <c r="AA74" i="6" s="1"/>
  <c r="AC74" i="6"/>
  <c r="BW122" i="1" s="1"/>
  <c r="B69" i="6"/>
  <c r="G69" i="6"/>
  <c r="H69" i="6" s="1"/>
  <c r="Z117" i="1" s="1"/>
  <c r="L69" i="6"/>
  <c r="M69" i="6" s="1"/>
  <c r="Y69" i="6" s="1"/>
  <c r="Q69" i="6"/>
  <c r="R69" i="6" s="1"/>
  <c r="Z69" i="6" s="1"/>
  <c r="V69" i="6"/>
  <c r="W69" i="6" s="1"/>
  <c r="AA69" i="6" s="1"/>
  <c r="AC69" i="6"/>
  <c r="BW117" i="1" s="1"/>
  <c r="B76" i="6"/>
  <c r="G76" i="6"/>
  <c r="H76" i="6" s="1"/>
  <c r="X76" i="6" s="1"/>
  <c r="L76" i="6"/>
  <c r="M76" i="6" s="1"/>
  <c r="Y76" i="6" s="1"/>
  <c r="Q76" i="6"/>
  <c r="R76" i="6" s="1"/>
  <c r="Z76" i="6" s="1"/>
  <c r="V76" i="6"/>
  <c r="W76" i="6" s="1"/>
  <c r="AA76" i="6" s="1"/>
  <c r="AC76" i="6"/>
  <c r="B77" i="6"/>
  <c r="G77" i="6"/>
  <c r="H77" i="6" s="1"/>
  <c r="X77" i="6" s="1"/>
  <c r="L77" i="6"/>
  <c r="M77" i="6" s="1"/>
  <c r="Q77" i="6"/>
  <c r="R77" i="6" s="1"/>
  <c r="Z77" i="6" s="1"/>
  <c r="V77" i="6"/>
  <c r="W77" i="6" s="1"/>
  <c r="AA77" i="6" s="1"/>
  <c r="AC77" i="6"/>
  <c r="B78" i="6"/>
  <c r="G78" i="6"/>
  <c r="H78" i="6" s="1"/>
  <c r="X78" i="6" s="1"/>
  <c r="L78" i="6"/>
  <c r="M78" i="6" s="1"/>
  <c r="Y78" i="6" s="1"/>
  <c r="Q78" i="6"/>
  <c r="R78" i="6" s="1"/>
  <c r="Z78" i="6" s="1"/>
  <c r="V78" i="6"/>
  <c r="W78" i="6" s="1"/>
  <c r="AC78" i="6"/>
  <c r="B79" i="6"/>
  <c r="G79" i="6"/>
  <c r="H79" i="6" s="1"/>
  <c r="L79" i="6"/>
  <c r="M79" i="6" s="1"/>
  <c r="Y79" i="6" s="1"/>
  <c r="Q79" i="6"/>
  <c r="R79" i="6" s="1"/>
  <c r="Z79" i="6" s="1"/>
  <c r="V79" i="6"/>
  <c r="W79" i="6" s="1"/>
  <c r="AA79" i="6" s="1"/>
  <c r="AC79" i="6"/>
  <c r="B80" i="6"/>
  <c r="G80" i="6"/>
  <c r="H80" i="6" s="1"/>
  <c r="L80" i="6"/>
  <c r="M80" i="6" s="1"/>
  <c r="Y80" i="6" s="1"/>
  <c r="Q80" i="6"/>
  <c r="R80" i="6" s="1"/>
  <c r="Z80" i="6" s="1"/>
  <c r="V80" i="6"/>
  <c r="W80" i="6" s="1"/>
  <c r="AA80" i="6" s="1"/>
  <c r="AC80" i="6"/>
  <c r="B81" i="6"/>
  <c r="G81" i="6"/>
  <c r="H81" i="6" s="1"/>
  <c r="X81" i="6" s="1"/>
  <c r="L81" i="6"/>
  <c r="M81" i="6" s="1"/>
  <c r="Y81" i="6" s="1"/>
  <c r="Q81" i="6"/>
  <c r="R81" i="6" s="1"/>
  <c r="Z81" i="6" s="1"/>
  <c r="V81" i="6"/>
  <c r="W81" i="6" s="1"/>
  <c r="AA81" i="6" s="1"/>
  <c r="AC81" i="6"/>
  <c r="B82" i="6"/>
  <c r="G82" i="6"/>
  <c r="H82" i="6" s="1"/>
  <c r="L82" i="6"/>
  <c r="M82" i="6" s="1"/>
  <c r="Y82" i="6" s="1"/>
  <c r="Q82" i="6"/>
  <c r="R82" i="6" s="1"/>
  <c r="Z82" i="6" s="1"/>
  <c r="V82" i="6"/>
  <c r="W82" i="6" s="1"/>
  <c r="AA82" i="6" s="1"/>
  <c r="AC82" i="6"/>
  <c r="B83" i="6"/>
  <c r="G83" i="6"/>
  <c r="H83" i="6" s="1"/>
  <c r="L83" i="6"/>
  <c r="M83" i="6" s="1"/>
  <c r="Y83" i="6" s="1"/>
  <c r="Q83" i="6"/>
  <c r="R83" i="6" s="1"/>
  <c r="Z83" i="6" s="1"/>
  <c r="V83" i="6"/>
  <c r="W83" i="6" s="1"/>
  <c r="AA83" i="6" s="1"/>
  <c r="AC83" i="6"/>
  <c r="B84" i="6"/>
  <c r="G84" i="6"/>
  <c r="H84" i="6" s="1"/>
  <c r="X84" i="6" s="1"/>
  <c r="L84" i="6"/>
  <c r="M84" i="6" s="1"/>
  <c r="Q84" i="6"/>
  <c r="R84" i="6" s="1"/>
  <c r="Z84" i="6" s="1"/>
  <c r="V84" i="6"/>
  <c r="W84" i="6" s="1"/>
  <c r="AA84" i="6" s="1"/>
  <c r="AC84" i="6"/>
  <c r="B85" i="6"/>
  <c r="G85" i="6"/>
  <c r="H85" i="6" s="1"/>
  <c r="X85" i="6" s="1"/>
  <c r="L85" i="6"/>
  <c r="M85" i="6" s="1"/>
  <c r="Q85" i="6"/>
  <c r="R85" i="6" s="1"/>
  <c r="V85" i="6"/>
  <c r="W85" i="6" s="1"/>
  <c r="AA85" i="6" s="1"/>
  <c r="AC85" i="6"/>
  <c r="B86" i="6"/>
  <c r="G86" i="6"/>
  <c r="H86" i="6" s="1"/>
  <c r="X86" i="6" s="1"/>
  <c r="L86" i="6"/>
  <c r="M86" i="6" s="1"/>
  <c r="Y86" i="6" s="1"/>
  <c r="Q86" i="6"/>
  <c r="R86" i="6" s="1"/>
  <c r="Z86" i="6" s="1"/>
  <c r="V86" i="6"/>
  <c r="W86" i="6" s="1"/>
  <c r="AA86" i="6" s="1"/>
  <c r="AC86" i="6"/>
  <c r="B87" i="6"/>
  <c r="G87" i="6"/>
  <c r="H87" i="6" s="1"/>
  <c r="X87" i="6" s="1"/>
  <c r="L87" i="6"/>
  <c r="M87" i="6" s="1"/>
  <c r="Y87" i="6" s="1"/>
  <c r="Q87" i="6"/>
  <c r="R87" i="6" s="1"/>
  <c r="Z87" i="6" s="1"/>
  <c r="V87" i="6"/>
  <c r="W87" i="6" s="1"/>
  <c r="AA87" i="6" s="1"/>
  <c r="AC87" i="6"/>
  <c r="B88" i="6"/>
  <c r="G88" i="6"/>
  <c r="H88" i="6" s="1"/>
  <c r="X88" i="6" s="1"/>
  <c r="L88" i="6"/>
  <c r="M88" i="6" s="1"/>
  <c r="Q88" i="6"/>
  <c r="R88" i="6" s="1"/>
  <c r="Z88" i="6" s="1"/>
  <c r="V88" i="6"/>
  <c r="W88" i="6" s="1"/>
  <c r="AA88" i="6" s="1"/>
  <c r="AC88" i="6"/>
  <c r="B89" i="6"/>
  <c r="G89" i="6"/>
  <c r="H89" i="6" s="1"/>
  <c r="L89" i="6"/>
  <c r="M89" i="6" s="1"/>
  <c r="Y89" i="6" s="1"/>
  <c r="Q89" i="6"/>
  <c r="R89" i="6" s="1"/>
  <c r="Z89" i="6" s="1"/>
  <c r="V89" i="6"/>
  <c r="W89" i="6" s="1"/>
  <c r="AA89" i="6" s="1"/>
  <c r="AC89" i="6"/>
  <c r="B90" i="6"/>
  <c r="G90" i="6"/>
  <c r="H90" i="6" s="1"/>
  <c r="L90" i="6"/>
  <c r="M90" i="6" s="1"/>
  <c r="Y90" i="6" s="1"/>
  <c r="Q90" i="6"/>
  <c r="R90" i="6" s="1"/>
  <c r="Z90" i="6" s="1"/>
  <c r="V90" i="6"/>
  <c r="W90" i="6" s="1"/>
  <c r="AA90" i="6" s="1"/>
  <c r="AC90" i="6"/>
  <c r="B91" i="6"/>
  <c r="G91" i="6"/>
  <c r="H91" i="6" s="1"/>
  <c r="X91" i="6" s="1"/>
  <c r="L91" i="6"/>
  <c r="M91" i="6" s="1"/>
  <c r="Q91" i="6"/>
  <c r="R91" i="6" s="1"/>
  <c r="Z91" i="6" s="1"/>
  <c r="V91" i="6"/>
  <c r="W91" i="6" s="1"/>
  <c r="AA91" i="6" s="1"/>
  <c r="AC91" i="6"/>
  <c r="B92" i="6"/>
  <c r="G92" i="6"/>
  <c r="H92" i="6" s="1"/>
  <c r="X92" i="6" s="1"/>
  <c r="L92" i="6"/>
  <c r="M92" i="6" s="1"/>
  <c r="Y92" i="6" s="1"/>
  <c r="Q92" i="6"/>
  <c r="R92" i="6" s="1"/>
  <c r="Z92" i="6" s="1"/>
  <c r="V92" i="6"/>
  <c r="W92" i="6" s="1"/>
  <c r="AA92" i="6" s="1"/>
  <c r="AC92" i="6"/>
  <c r="B93" i="6"/>
  <c r="G93" i="6"/>
  <c r="H93" i="6" s="1"/>
  <c r="L93" i="6"/>
  <c r="M93" i="6" s="1"/>
  <c r="Y93" i="6" s="1"/>
  <c r="Q93" i="6"/>
  <c r="R93" i="6" s="1"/>
  <c r="Z93" i="6" s="1"/>
  <c r="V93" i="6"/>
  <c r="W93" i="6" s="1"/>
  <c r="AA93" i="6" s="1"/>
  <c r="AC93" i="6"/>
  <c r="B7" i="7"/>
  <c r="G7" i="7"/>
  <c r="BJ6" i="1"/>
  <c r="L7" i="7"/>
  <c r="M7" i="7" s="1"/>
  <c r="Y7" i="7" s="1"/>
  <c r="AE6" i="1"/>
  <c r="Q7" i="7"/>
  <c r="R7" i="7" s="1"/>
  <c r="Z7" i="7" s="1"/>
  <c r="BL6" i="1"/>
  <c r="AF6" i="1"/>
  <c r="V7" i="7"/>
  <c r="W7" i="7" s="1"/>
  <c r="AA7" i="7" s="1"/>
  <c r="BM6" i="1"/>
  <c r="AC7" i="7"/>
  <c r="BX6" i="1"/>
  <c r="B6" i="7"/>
  <c r="G6" i="7"/>
  <c r="H6" i="7" s="1"/>
  <c r="X6" i="7" s="1"/>
  <c r="BJ8" i="1"/>
  <c r="L6" i="7"/>
  <c r="M6" i="7" s="1"/>
  <c r="Y6" i="7" s="1"/>
  <c r="BK8" i="1"/>
  <c r="Q6" i="7"/>
  <c r="R6" i="7" s="1"/>
  <c r="Z6" i="7" s="1"/>
  <c r="V6" i="7"/>
  <c r="BM8" i="1"/>
  <c r="AC6" i="7"/>
  <c r="BX8" i="1"/>
  <c r="B8" i="7"/>
  <c r="G8" i="7"/>
  <c r="H8" i="7" s="1"/>
  <c r="X8" i="7" s="1"/>
  <c r="BJ7" i="1"/>
  <c r="L8" i="7"/>
  <c r="M8" i="7" s="1"/>
  <c r="Q8" i="7"/>
  <c r="R8" i="7" s="1"/>
  <c r="Z8" i="7" s="1"/>
  <c r="V8" i="7"/>
  <c r="W8" i="7" s="1"/>
  <c r="AA8" i="7" s="1"/>
  <c r="BM7" i="1"/>
  <c r="AG7" i="1"/>
  <c r="AC8" i="7"/>
  <c r="BX7" i="1"/>
  <c r="B9" i="7"/>
  <c r="G9" i="7"/>
  <c r="H9" i="7" s="1"/>
  <c r="L9" i="7"/>
  <c r="M9" i="7" s="1"/>
  <c r="Q9" i="7"/>
  <c r="R9" i="7" s="1"/>
  <c r="Z9" i="7" s="1"/>
  <c r="V9" i="7"/>
  <c r="W9" i="7" s="1"/>
  <c r="AA9" i="7" s="1"/>
  <c r="AC9" i="7"/>
  <c r="B10" i="7"/>
  <c r="G10" i="7"/>
  <c r="H10" i="7" s="1"/>
  <c r="L10" i="7"/>
  <c r="M10" i="7" s="1"/>
  <c r="Y10" i="7" s="1"/>
  <c r="Q10" i="7"/>
  <c r="R10" i="7" s="1"/>
  <c r="Z10" i="7" s="1"/>
  <c r="V10" i="7"/>
  <c r="W10" i="7" s="1"/>
  <c r="AA10" i="7" s="1"/>
  <c r="AC10" i="7"/>
  <c r="B11" i="7"/>
  <c r="G11" i="7"/>
  <c r="H11" i="7" s="1"/>
  <c r="X11" i="7" s="1"/>
  <c r="L11" i="7"/>
  <c r="M11" i="7" s="1"/>
  <c r="Q11" i="7"/>
  <c r="R11" i="7" s="1"/>
  <c r="Z11" i="7" s="1"/>
  <c r="V11" i="7"/>
  <c r="W11" i="7" s="1"/>
  <c r="AA11" i="7" s="1"/>
  <c r="AC11" i="7"/>
  <c r="B12" i="7"/>
  <c r="G12" i="7"/>
  <c r="H12" i="7" s="1"/>
  <c r="X12" i="7" s="1"/>
  <c r="L12" i="7"/>
  <c r="M12" i="7" s="1"/>
  <c r="Y12" i="7" s="1"/>
  <c r="Q12" i="7"/>
  <c r="R12" i="7" s="1"/>
  <c r="Z12" i="7" s="1"/>
  <c r="V12" i="7"/>
  <c r="W12" i="7" s="1"/>
  <c r="AA12" i="7" s="1"/>
  <c r="AC12" i="7"/>
  <c r="B13" i="7"/>
  <c r="G13" i="7"/>
  <c r="H13" i="7" s="1"/>
  <c r="X13" i="7" s="1"/>
  <c r="L13" i="7"/>
  <c r="M13" i="7" s="1"/>
  <c r="Q13" i="7"/>
  <c r="R13" i="7" s="1"/>
  <c r="Z13" i="7" s="1"/>
  <c r="V13" i="7"/>
  <c r="W13" i="7" s="1"/>
  <c r="AA13" i="7" s="1"/>
  <c r="AC13" i="7"/>
  <c r="B14" i="7"/>
  <c r="G14" i="7"/>
  <c r="H14" i="7" s="1"/>
  <c r="X14" i="7" s="1"/>
  <c r="L14" i="7"/>
  <c r="M14" i="7" s="1"/>
  <c r="Y14" i="7" s="1"/>
  <c r="Q14" i="7"/>
  <c r="R14" i="7" s="1"/>
  <c r="Z14" i="7" s="1"/>
  <c r="V14" i="7"/>
  <c r="W14" i="7" s="1"/>
  <c r="AA14" i="7" s="1"/>
  <c r="AC14" i="7"/>
  <c r="B15" i="7"/>
  <c r="G15" i="7"/>
  <c r="H15" i="7" s="1"/>
  <c r="L15" i="7"/>
  <c r="M15" i="7" s="1"/>
  <c r="Y15" i="7" s="1"/>
  <c r="Q15" i="7"/>
  <c r="R15" i="7" s="1"/>
  <c r="Z15" i="7" s="1"/>
  <c r="V15" i="7"/>
  <c r="W15" i="7" s="1"/>
  <c r="AA15" i="7" s="1"/>
  <c r="AC15" i="7"/>
  <c r="B16" i="7"/>
  <c r="G16" i="7"/>
  <c r="H16" i="7" s="1"/>
  <c r="X16" i="7" s="1"/>
  <c r="L16" i="7"/>
  <c r="M16" i="7" s="1"/>
  <c r="Y16" i="7" s="1"/>
  <c r="Q16" i="7"/>
  <c r="R16" i="7" s="1"/>
  <c r="Z16" i="7" s="1"/>
  <c r="V16" i="7"/>
  <c r="W16" i="7" s="1"/>
  <c r="AA16" i="7" s="1"/>
  <c r="AC16" i="7"/>
  <c r="B17" i="7"/>
  <c r="G17" i="7"/>
  <c r="H17" i="7" s="1"/>
  <c r="L17" i="7"/>
  <c r="M17" i="7" s="1"/>
  <c r="Q17" i="7"/>
  <c r="R17" i="7" s="1"/>
  <c r="Z17" i="7" s="1"/>
  <c r="V17" i="7"/>
  <c r="W17" i="7" s="1"/>
  <c r="AA17" i="7" s="1"/>
  <c r="AC17" i="7"/>
  <c r="B18" i="7"/>
  <c r="G18" i="7"/>
  <c r="H18" i="7" s="1"/>
  <c r="X18" i="7" s="1"/>
  <c r="L18" i="7"/>
  <c r="M18" i="7" s="1"/>
  <c r="Y18" i="7" s="1"/>
  <c r="Q18" i="7"/>
  <c r="R18" i="7" s="1"/>
  <c r="Z18" i="7" s="1"/>
  <c r="V18" i="7"/>
  <c r="W18" i="7" s="1"/>
  <c r="AA18" i="7" s="1"/>
  <c r="AC18" i="7"/>
  <c r="B19" i="7"/>
  <c r="G19" i="7"/>
  <c r="H19" i="7" s="1"/>
  <c r="X19" i="7" s="1"/>
  <c r="L19" i="7"/>
  <c r="M19" i="7" s="1"/>
  <c r="Y19" i="7" s="1"/>
  <c r="Q19" i="7"/>
  <c r="R19" i="7" s="1"/>
  <c r="Z19" i="7" s="1"/>
  <c r="V19" i="7"/>
  <c r="W19" i="7" s="1"/>
  <c r="AA19" i="7" s="1"/>
  <c r="AC19" i="7"/>
  <c r="B20" i="7"/>
  <c r="G20" i="7"/>
  <c r="H20" i="7" s="1"/>
  <c r="L20" i="7"/>
  <c r="M20" i="7" s="1"/>
  <c r="Q20" i="7"/>
  <c r="R20" i="7" s="1"/>
  <c r="Z20" i="7" s="1"/>
  <c r="V20" i="7"/>
  <c r="W20" i="7" s="1"/>
  <c r="AA20" i="7" s="1"/>
  <c r="AC20" i="7"/>
  <c r="B21" i="7"/>
  <c r="G21" i="7"/>
  <c r="H21" i="7" s="1"/>
  <c r="X21" i="7" s="1"/>
  <c r="L21" i="7"/>
  <c r="M21" i="7" s="1"/>
  <c r="Y21" i="7" s="1"/>
  <c r="Q21" i="7"/>
  <c r="R21" i="7" s="1"/>
  <c r="Z21" i="7" s="1"/>
  <c r="V21" i="7"/>
  <c r="W21" i="7" s="1"/>
  <c r="AA21" i="7" s="1"/>
  <c r="AC21" i="7"/>
  <c r="B22" i="7"/>
  <c r="G22" i="7"/>
  <c r="H22" i="7" s="1"/>
  <c r="L22" i="7"/>
  <c r="M22" i="7" s="1"/>
  <c r="Y22" i="7" s="1"/>
  <c r="Q22" i="7"/>
  <c r="R22" i="7" s="1"/>
  <c r="Z22" i="7" s="1"/>
  <c r="V22" i="7"/>
  <c r="W22" i="7" s="1"/>
  <c r="AA22" i="7" s="1"/>
  <c r="AC22" i="7"/>
  <c r="B23" i="7"/>
  <c r="G23" i="7"/>
  <c r="H23" i="7" s="1"/>
  <c r="X23" i="7" s="1"/>
  <c r="L23" i="7"/>
  <c r="M23" i="7" s="1"/>
  <c r="Y23" i="7" s="1"/>
  <c r="Q23" i="7"/>
  <c r="R23" i="7" s="1"/>
  <c r="Z23" i="7" s="1"/>
  <c r="V23" i="7"/>
  <c r="W23" i="7" s="1"/>
  <c r="AA23" i="7" s="1"/>
  <c r="AC23" i="7"/>
  <c r="B24" i="7"/>
  <c r="G24" i="7"/>
  <c r="H24" i="7" s="1"/>
  <c r="X24" i="7" s="1"/>
  <c r="L24" i="7"/>
  <c r="M24" i="7" s="1"/>
  <c r="Y24" i="7" s="1"/>
  <c r="Q24" i="7"/>
  <c r="R24" i="7" s="1"/>
  <c r="Z24" i="7" s="1"/>
  <c r="V24" i="7"/>
  <c r="W24" i="7" s="1"/>
  <c r="AA24" i="7" s="1"/>
  <c r="AC24" i="7"/>
  <c r="B25" i="7"/>
  <c r="G25" i="7"/>
  <c r="H25" i="7" s="1"/>
  <c r="L25" i="7"/>
  <c r="M25" i="7" s="1"/>
  <c r="Q25" i="7"/>
  <c r="R25" i="7" s="1"/>
  <c r="V25" i="7"/>
  <c r="W25" i="7" s="1"/>
  <c r="AA25" i="7" s="1"/>
  <c r="AC25" i="7"/>
  <c r="B37" i="7"/>
  <c r="G37" i="7"/>
  <c r="BJ36" i="1" s="1"/>
  <c r="BJ50" i="1"/>
  <c r="L37" i="7"/>
  <c r="BK50" i="1"/>
  <c r="Q37" i="7"/>
  <c r="R37" i="7" s="1"/>
  <c r="BL50" i="1"/>
  <c r="AF50" i="1"/>
  <c r="V37" i="7"/>
  <c r="W37" i="7" s="1"/>
  <c r="AA37" i="7" s="1"/>
  <c r="AC37" i="7"/>
  <c r="BX36" i="1" s="1"/>
  <c r="BX50" i="1"/>
  <c r="B38" i="7"/>
  <c r="G38" i="7"/>
  <c r="BJ96" i="1" s="1"/>
  <c r="BJ72" i="1"/>
  <c r="L38" i="7"/>
  <c r="BK72" i="1"/>
  <c r="Q38" i="7"/>
  <c r="R38" i="7" s="1"/>
  <c r="AF96" i="1" s="1"/>
  <c r="V38" i="7"/>
  <c r="W38" i="7" s="1"/>
  <c r="AA38" i="7" s="1"/>
  <c r="BM72" i="1"/>
  <c r="AG72" i="1"/>
  <c r="AC38" i="7"/>
  <c r="BX96" i="1" s="1"/>
  <c r="BX72" i="1"/>
  <c r="B32" i="7"/>
  <c r="G32" i="7"/>
  <c r="H32" i="7" s="1"/>
  <c r="AD52" i="1" s="1"/>
  <c r="L32" i="7"/>
  <c r="M32" i="7" s="1"/>
  <c r="AE31" i="1" s="1"/>
  <c r="BK61" i="1"/>
  <c r="Q32" i="7"/>
  <c r="R32" i="7" s="1"/>
  <c r="Z32" i="7" s="1"/>
  <c r="BL61" i="1"/>
  <c r="V32" i="7"/>
  <c r="BM52" i="1" s="1"/>
  <c r="BM61" i="1"/>
  <c r="AC32" i="7"/>
  <c r="BX52" i="1" s="1"/>
  <c r="BX61" i="1"/>
  <c r="B36" i="7"/>
  <c r="G36" i="7"/>
  <c r="BJ32" i="1" s="1"/>
  <c r="L36" i="7"/>
  <c r="M36" i="7" s="1"/>
  <c r="Q36" i="7"/>
  <c r="R36" i="7" s="1"/>
  <c r="Z36" i="7" s="1"/>
  <c r="V36" i="7"/>
  <c r="W36" i="7" s="1"/>
  <c r="AA36" i="7" s="1"/>
  <c r="BM31" i="1"/>
  <c r="AC36" i="7"/>
  <c r="BX32" i="1" s="1"/>
  <c r="B33" i="7"/>
  <c r="G33" i="7"/>
  <c r="BJ39" i="1" s="1"/>
  <c r="L33" i="7"/>
  <c r="BK39" i="1" s="1"/>
  <c r="Q33" i="7"/>
  <c r="R33" i="7" s="1"/>
  <c r="AF39" i="1" s="1"/>
  <c r="V33" i="7"/>
  <c r="AC33" i="7"/>
  <c r="BX39" i="1" s="1"/>
  <c r="B40" i="7"/>
  <c r="G40" i="7"/>
  <c r="BJ59" i="1" s="1"/>
  <c r="BJ42" i="1"/>
  <c r="L40" i="7"/>
  <c r="M40" i="7" s="1"/>
  <c r="Y40" i="7" s="1"/>
  <c r="Q40" i="7"/>
  <c r="R40" i="7" s="1"/>
  <c r="AF59" i="1" s="1"/>
  <c r="BL42" i="1"/>
  <c r="V40" i="7"/>
  <c r="W40" i="7" s="1"/>
  <c r="AA40" i="7" s="1"/>
  <c r="AC40" i="7"/>
  <c r="BX59" i="1" s="1"/>
  <c r="BX42" i="1"/>
  <c r="B35" i="7"/>
  <c r="G35" i="7"/>
  <c r="BJ84" i="1" s="1"/>
  <c r="L35" i="7"/>
  <c r="M35" i="7" s="1"/>
  <c r="Q35" i="7"/>
  <c r="R35" i="7" s="1"/>
  <c r="Z35" i="7" s="1"/>
  <c r="V35" i="7"/>
  <c r="W35" i="7" s="1"/>
  <c r="AA35" i="7" s="1"/>
  <c r="AC35" i="7"/>
  <c r="BX84" i="1" s="1"/>
  <c r="B39" i="7"/>
  <c r="G39" i="7"/>
  <c r="H39" i="7" s="1"/>
  <c r="X39" i="7" s="1"/>
  <c r="L39" i="7"/>
  <c r="M39" i="7" s="1"/>
  <c r="AE69" i="1" s="1"/>
  <c r="Q39" i="7"/>
  <c r="R39" i="7" s="1"/>
  <c r="Z39" i="7" s="1"/>
  <c r="BL73" i="1"/>
  <c r="V39" i="7"/>
  <c r="BM69" i="1" s="1"/>
  <c r="BM73" i="1"/>
  <c r="AC39" i="7"/>
  <c r="BX69" i="1" s="1"/>
  <c r="BX73" i="1"/>
  <c r="B34" i="7"/>
  <c r="G34" i="7"/>
  <c r="H34" i="7" s="1"/>
  <c r="X34" i="7" s="1"/>
  <c r="L34" i="7"/>
  <c r="M34" i="7" s="1"/>
  <c r="Y34" i="7" s="1"/>
  <c r="Q34" i="7"/>
  <c r="R34" i="7" s="1"/>
  <c r="Z34" i="7" s="1"/>
  <c r="V34" i="7"/>
  <c r="W34" i="7" s="1"/>
  <c r="AA34" i="7" s="1"/>
  <c r="AC34" i="7"/>
  <c r="BX44" i="1" s="1"/>
  <c r="B31" i="7"/>
  <c r="G31" i="7"/>
  <c r="H31" i="7" s="1"/>
  <c r="AD104" i="1" s="1"/>
  <c r="L31" i="7"/>
  <c r="M31" i="7" s="1"/>
  <c r="Y31" i="7" s="1"/>
  <c r="Q31" i="7"/>
  <c r="R31" i="7" s="1"/>
  <c r="Z31" i="7" s="1"/>
  <c r="V31" i="7"/>
  <c r="W31" i="7" s="1"/>
  <c r="AA31" i="7" s="1"/>
  <c r="AC31" i="7"/>
  <c r="B30" i="7"/>
  <c r="G30" i="7"/>
  <c r="H30" i="7" s="1"/>
  <c r="X30" i="7" s="1"/>
  <c r="L30" i="7"/>
  <c r="M30" i="7" s="1"/>
  <c r="AE46" i="1" s="1"/>
  <c r="Q30" i="7"/>
  <c r="R30" i="7" s="1"/>
  <c r="Z30" i="7" s="1"/>
  <c r="V30" i="7"/>
  <c r="W30" i="7" s="1"/>
  <c r="AA30" i="7" s="1"/>
  <c r="AC30" i="7"/>
  <c r="BX46" i="1" s="1"/>
  <c r="B41" i="7"/>
  <c r="G41" i="7"/>
  <c r="H41" i="7" s="1"/>
  <c r="X41" i="7" s="1"/>
  <c r="L41" i="7"/>
  <c r="M41" i="7" s="1"/>
  <c r="Q41" i="7"/>
  <c r="R41" i="7" s="1"/>
  <c r="Z41" i="7" s="1"/>
  <c r="V41" i="7"/>
  <c r="W41" i="7" s="1"/>
  <c r="AA41" i="7" s="1"/>
  <c r="AC41" i="7"/>
  <c r="B42" i="7"/>
  <c r="G42" i="7"/>
  <c r="H42" i="7" s="1"/>
  <c r="X42" i="7" s="1"/>
  <c r="L42" i="7"/>
  <c r="M42" i="7" s="1"/>
  <c r="Y42" i="7" s="1"/>
  <c r="Q42" i="7"/>
  <c r="R42" i="7" s="1"/>
  <c r="Z42" i="7" s="1"/>
  <c r="V42" i="7"/>
  <c r="W42" i="7" s="1"/>
  <c r="AC42" i="7"/>
  <c r="B43" i="7"/>
  <c r="G43" i="7"/>
  <c r="H43" i="7" s="1"/>
  <c r="X43" i="7" s="1"/>
  <c r="L43" i="7"/>
  <c r="M43" i="7" s="1"/>
  <c r="Y43" i="7" s="1"/>
  <c r="Q43" i="7"/>
  <c r="R43" i="7" s="1"/>
  <c r="V43" i="7"/>
  <c r="W43" i="7" s="1"/>
  <c r="AA43" i="7" s="1"/>
  <c r="AC43" i="7"/>
  <c r="B44" i="7"/>
  <c r="G44" i="7"/>
  <c r="H44" i="7" s="1"/>
  <c r="X44" i="7" s="1"/>
  <c r="L44" i="7"/>
  <c r="M44" i="7" s="1"/>
  <c r="Y44" i="7" s="1"/>
  <c r="Q44" i="7"/>
  <c r="R44" i="7" s="1"/>
  <c r="Z44" i="7" s="1"/>
  <c r="V44" i="7"/>
  <c r="W44" i="7" s="1"/>
  <c r="AA44" i="7" s="1"/>
  <c r="AC44" i="7"/>
  <c r="B45" i="7"/>
  <c r="G45" i="7"/>
  <c r="H45" i="7" s="1"/>
  <c r="L45" i="7"/>
  <c r="M45" i="7" s="1"/>
  <c r="Y45" i="7" s="1"/>
  <c r="Q45" i="7"/>
  <c r="R45" i="7" s="1"/>
  <c r="Z45" i="7" s="1"/>
  <c r="V45" i="7"/>
  <c r="W45" i="7" s="1"/>
  <c r="AA45" i="7" s="1"/>
  <c r="AC45" i="7"/>
  <c r="B46" i="7"/>
  <c r="G46" i="7"/>
  <c r="H46" i="7" s="1"/>
  <c r="L46" i="7"/>
  <c r="M46" i="7" s="1"/>
  <c r="Y46" i="7" s="1"/>
  <c r="Q46" i="7"/>
  <c r="R46" i="7" s="1"/>
  <c r="Z46" i="7" s="1"/>
  <c r="V46" i="7"/>
  <c r="W46" i="7" s="1"/>
  <c r="AA46" i="7" s="1"/>
  <c r="AC46" i="7"/>
  <c r="B47" i="7"/>
  <c r="G47" i="7"/>
  <c r="H47" i="7" s="1"/>
  <c r="X47" i="7" s="1"/>
  <c r="L47" i="7"/>
  <c r="M47" i="7" s="1"/>
  <c r="Q47" i="7"/>
  <c r="R47" i="7" s="1"/>
  <c r="Z47" i="7" s="1"/>
  <c r="V47" i="7"/>
  <c r="W47" i="7" s="1"/>
  <c r="AA47" i="7" s="1"/>
  <c r="AC47" i="7"/>
  <c r="B48" i="7"/>
  <c r="G48" i="7"/>
  <c r="H48" i="7" s="1"/>
  <c r="X48" i="7" s="1"/>
  <c r="L48" i="7"/>
  <c r="M48" i="7" s="1"/>
  <c r="Y48" i="7" s="1"/>
  <c r="Q48" i="7"/>
  <c r="R48" i="7" s="1"/>
  <c r="Z48" i="7" s="1"/>
  <c r="V48" i="7"/>
  <c r="W48" i="7" s="1"/>
  <c r="AA48" i="7" s="1"/>
  <c r="AC48" i="7"/>
  <c r="B49" i="7"/>
  <c r="G49" i="7"/>
  <c r="H49" i="7" s="1"/>
  <c r="X49" i="7" s="1"/>
  <c r="L49" i="7"/>
  <c r="M49" i="7" s="1"/>
  <c r="Q49" i="7"/>
  <c r="R49" i="7" s="1"/>
  <c r="Z49" i="7" s="1"/>
  <c r="V49" i="7"/>
  <c r="W49" i="7" s="1"/>
  <c r="AA49" i="7" s="1"/>
  <c r="AC49" i="7"/>
  <c r="B50" i="7"/>
  <c r="G50" i="7"/>
  <c r="H50" i="7" s="1"/>
  <c r="X50" i="7" s="1"/>
  <c r="L50" i="7"/>
  <c r="M50" i="7" s="1"/>
  <c r="Y50" i="7" s="1"/>
  <c r="Q50" i="7"/>
  <c r="R50" i="7" s="1"/>
  <c r="V50" i="7"/>
  <c r="W50" i="7" s="1"/>
  <c r="AA50" i="7" s="1"/>
  <c r="AC50" i="7"/>
  <c r="B51" i="7"/>
  <c r="G51" i="7"/>
  <c r="H51" i="7" s="1"/>
  <c r="X51" i="7" s="1"/>
  <c r="L51" i="7"/>
  <c r="M51" i="7" s="1"/>
  <c r="Y51" i="7" s="1"/>
  <c r="Q51" i="7"/>
  <c r="R51" i="7" s="1"/>
  <c r="Z51" i="7" s="1"/>
  <c r="V51" i="7"/>
  <c r="W51" i="7" s="1"/>
  <c r="AA51" i="7" s="1"/>
  <c r="AC51" i="7"/>
  <c r="B52" i="7"/>
  <c r="G52" i="7"/>
  <c r="H52" i="7" s="1"/>
  <c r="L52" i="7"/>
  <c r="M52" i="7" s="1"/>
  <c r="Y52" i="7" s="1"/>
  <c r="Q52" i="7"/>
  <c r="R52" i="7" s="1"/>
  <c r="Z52" i="7" s="1"/>
  <c r="V52" i="7"/>
  <c r="W52" i="7" s="1"/>
  <c r="AA52" i="7" s="1"/>
  <c r="AC52" i="7"/>
  <c r="B53" i="7"/>
  <c r="G53" i="7"/>
  <c r="H53" i="7" s="1"/>
  <c r="X53" i="7" s="1"/>
  <c r="L53" i="7"/>
  <c r="M53" i="7" s="1"/>
  <c r="Q53" i="7"/>
  <c r="R53" i="7" s="1"/>
  <c r="Z53" i="7" s="1"/>
  <c r="V53" i="7"/>
  <c r="W53" i="7" s="1"/>
  <c r="AA53" i="7" s="1"/>
  <c r="AC53" i="7"/>
  <c r="B54" i="7"/>
  <c r="G54" i="7"/>
  <c r="H54" i="7" s="1"/>
  <c r="L54" i="7"/>
  <c r="M54" i="7" s="1"/>
  <c r="Y54" i="7" s="1"/>
  <c r="Q54" i="7"/>
  <c r="R54" i="7" s="1"/>
  <c r="Z54" i="7" s="1"/>
  <c r="V54" i="7"/>
  <c r="W54" i="7" s="1"/>
  <c r="AA54" i="7" s="1"/>
  <c r="AC54" i="7"/>
  <c r="B55" i="7"/>
  <c r="G55" i="7"/>
  <c r="H55" i="7" s="1"/>
  <c r="X55" i="7" s="1"/>
  <c r="L55" i="7"/>
  <c r="M55" i="7" s="1"/>
  <c r="Y55" i="7" s="1"/>
  <c r="Q55" i="7"/>
  <c r="R55" i="7" s="1"/>
  <c r="V55" i="7"/>
  <c r="W55" i="7" s="1"/>
  <c r="AA55" i="7" s="1"/>
  <c r="AC55" i="7"/>
  <c r="B56" i="7"/>
  <c r="G56" i="7"/>
  <c r="H56" i="7" s="1"/>
  <c r="X56" i="7" s="1"/>
  <c r="L56" i="7"/>
  <c r="M56" i="7" s="1"/>
  <c r="Y56" i="7" s="1"/>
  <c r="Q56" i="7"/>
  <c r="R56" i="7" s="1"/>
  <c r="Z56" i="7" s="1"/>
  <c r="V56" i="7"/>
  <c r="W56" i="7" s="1"/>
  <c r="AC56" i="7"/>
  <c r="B57" i="7"/>
  <c r="G57" i="7"/>
  <c r="H57" i="7" s="1"/>
  <c r="X57" i="7" s="1"/>
  <c r="L57" i="7"/>
  <c r="M57" i="7" s="1"/>
  <c r="Y57" i="7" s="1"/>
  <c r="Q57" i="7"/>
  <c r="R57" i="7" s="1"/>
  <c r="V57" i="7"/>
  <c r="W57" i="7" s="1"/>
  <c r="AA57" i="7" s="1"/>
  <c r="AC57" i="7"/>
  <c r="B58" i="7"/>
  <c r="G58" i="7"/>
  <c r="H58" i="7" s="1"/>
  <c r="X58" i="7" s="1"/>
  <c r="L58" i="7"/>
  <c r="M58" i="7" s="1"/>
  <c r="Q58" i="7"/>
  <c r="R58" i="7" s="1"/>
  <c r="Z58" i="7" s="1"/>
  <c r="V58" i="7"/>
  <c r="W58" i="7" s="1"/>
  <c r="AA58" i="7" s="1"/>
  <c r="AC58" i="7"/>
  <c r="B59" i="7"/>
  <c r="G59" i="7"/>
  <c r="H59" i="7" s="1"/>
  <c r="X59" i="7" s="1"/>
  <c r="L59" i="7"/>
  <c r="M59" i="7" s="1"/>
  <c r="Q59" i="7"/>
  <c r="R59" i="7" s="1"/>
  <c r="Z59" i="7" s="1"/>
  <c r="V59" i="7"/>
  <c r="W59" i="7" s="1"/>
  <c r="AA59" i="7" s="1"/>
  <c r="AC59" i="7"/>
  <c r="B72" i="7"/>
  <c r="G72" i="7"/>
  <c r="H72" i="7" s="1"/>
  <c r="X72" i="7" s="1"/>
  <c r="L72" i="7"/>
  <c r="Q72" i="7"/>
  <c r="R72" i="7" s="1"/>
  <c r="V72" i="7"/>
  <c r="AC72" i="7"/>
  <c r="B70" i="7"/>
  <c r="G70" i="7"/>
  <c r="H70" i="7" s="1"/>
  <c r="L70" i="7"/>
  <c r="Q70" i="7"/>
  <c r="R70" i="7" s="1"/>
  <c r="Z70" i="7" s="1"/>
  <c r="V70" i="7"/>
  <c r="W70" i="7" s="1"/>
  <c r="AA70" i="7" s="1"/>
  <c r="AC70" i="7"/>
  <c r="B65" i="7"/>
  <c r="G65" i="7"/>
  <c r="BJ116" i="1" s="1"/>
  <c r="L65" i="7"/>
  <c r="Q65" i="7"/>
  <c r="BL121" i="1" s="1"/>
  <c r="V65" i="7"/>
  <c r="AC65" i="7"/>
  <c r="B68" i="7"/>
  <c r="G68" i="7"/>
  <c r="H68" i="7" s="1"/>
  <c r="X68" i="7" s="1"/>
  <c r="L68" i="7"/>
  <c r="M68" i="7" s="1"/>
  <c r="Y68" i="7" s="1"/>
  <c r="Q68" i="7"/>
  <c r="V68" i="7"/>
  <c r="W68" i="7" s="1"/>
  <c r="AA68" i="7" s="1"/>
  <c r="AC68" i="7"/>
  <c r="BX118" i="1" s="1"/>
  <c r="B71" i="7"/>
  <c r="G71" i="7"/>
  <c r="BJ119" i="1" s="1"/>
  <c r="BJ129" i="1"/>
  <c r="L71" i="7"/>
  <c r="BK129" i="1"/>
  <c r="Q71" i="7"/>
  <c r="BL129" i="1"/>
  <c r="V71" i="7"/>
  <c r="W71" i="7" s="1"/>
  <c r="AG129" i="1"/>
  <c r="AC71" i="7"/>
  <c r="BX129" i="1"/>
  <c r="B69" i="7"/>
  <c r="G69" i="7"/>
  <c r="H69" i="7" s="1"/>
  <c r="X69" i="7" s="1"/>
  <c r="L69" i="7"/>
  <c r="M69" i="7" s="1"/>
  <c r="Y69" i="7" s="1"/>
  <c r="Q69" i="7"/>
  <c r="R69" i="7" s="1"/>
  <c r="Z69" i="7" s="1"/>
  <c r="V69" i="7"/>
  <c r="W69" i="7" s="1"/>
  <c r="AA69" i="7" s="1"/>
  <c r="AC69" i="7"/>
  <c r="BX164" i="1" s="1"/>
  <c r="B67" i="7"/>
  <c r="G67" i="7"/>
  <c r="H67" i="7" s="1"/>
  <c r="X67" i="7" s="1"/>
  <c r="L67" i="7"/>
  <c r="M67" i="7" s="1"/>
  <c r="AE127" i="1" s="1"/>
  <c r="Q67" i="7"/>
  <c r="R67" i="7" s="1"/>
  <c r="Z67" i="7" s="1"/>
  <c r="V67" i="7"/>
  <c r="BM127" i="1" s="1"/>
  <c r="BM114" i="1"/>
  <c r="AC67" i="7"/>
  <c r="BX127" i="1" s="1"/>
  <c r="B64" i="7"/>
  <c r="G64" i="7"/>
  <c r="H64" i="7" s="1"/>
  <c r="L64" i="7"/>
  <c r="M64" i="7" s="1"/>
  <c r="Y64" i="7" s="1"/>
  <c r="Q64" i="7"/>
  <c r="R64" i="7" s="1"/>
  <c r="Z64" i="7" s="1"/>
  <c r="V64" i="7"/>
  <c r="W64" i="7" s="1"/>
  <c r="AA64" i="7" s="1"/>
  <c r="AC64" i="7"/>
  <c r="BX114" i="1" s="1"/>
  <c r="B66" i="7"/>
  <c r="G66" i="7"/>
  <c r="H66" i="7" s="1"/>
  <c r="X66" i="7" s="1"/>
  <c r="L66" i="7"/>
  <c r="M66" i="7" s="1"/>
  <c r="Q66" i="7"/>
  <c r="R66" i="7" s="1"/>
  <c r="Z66" i="7" s="1"/>
  <c r="V66" i="7"/>
  <c r="W66" i="7" s="1"/>
  <c r="AA66" i="7" s="1"/>
  <c r="AC66" i="7"/>
  <c r="B73" i="7"/>
  <c r="G73" i="7"/>
  <c r="H73" i="7" s="1"/>
  <c r="AD120" i="1" s="1"/>
  <c r="L73" i="7"/>
  <c r="M73" i="7" s="1"/>
  <c r="Y73" i="7" s="1"/>
  <c r="Q73" i="7"/>
  <c r="R73" i="7" s="1"/>
  <c r="Z73" i="7" s="1"/>
  <c r="V73" i="7"/>
  <c r="W73" i="7" s="1"/>
  <c r="AA73" i="7" s="1"/>
  <c r="AC73" i="7"/>
  <c r="BX120" i="1" s="1"/>
  <c r="B74" i="7"/>
  <c r="G74" i="7"/>
  <c r="H74" i="7" s="1"/>
  <c r="L74" i="7"/>
  <c r="M74" i="7" s="1"/>
  <c r="Y74" i="7" s="1"/>
  <c r="Q74" i="7"/>
  <c r="R74" i="7" s="1"/>
  <c r="Z74" i="7" s="1"/>
  <c r="V74" i="7"/>
  <c r="W74" i="7" s="1"/>
  <c r="AA74" i="7" s="1"/>
  <c r="AC74" i="7"/>
  <c r="B75" i="7"/>
  <c r="G75" i="7"/>
  <c r="H75" i="7" s="1"/>
  <c r="L75" i="7"/>
  <c r="M75" i="7" s="1"/>
  <c r="Y75" i="7" s="1"/>
  <c r="Q75" i="7"/>
  <c r="R75" i="7" s="1"/>
  <c r="Z75" i="7" s="1"/>
  <c r="V75" i="7"/>
  <c r="W75" i="7" s="1"/>
  <c r="AA75" i="7" s="1"/>
  <c r="AC75" i="7"/>
  <c r="B76" i="7"/>
  <c r="G76" i="7"/>
  <c r="H76" i="7" s="1"/>
  <c r="L76" i="7"/>
  <c r="M76" i="7" s="1"/>
  <c r="Y76" i="7" s="1"/>
  <c r="Q76" i="7"/>
  <c r="R76" i="7" s="1"/>
  <c r="Z76" i="7" s="1"/>
  <c r="V76" i="7"/>
  <c r="W76" i="7" s="1"/>
  <c r="AA76" i="7" s="1"/>
  <c r="AC76" i="7"/>
  <c r="B77" i="7"/>
  <c r="G77" i="7"/>
  <c r="H77" i="7" s="1"/>
  <c r="X77" i="7" s="1"/>
  <c r="L77" i="7"/>
  <c r="M77" i="7" s="1"/>
  <c r="Q77" i="7"/>
  <c r="R77" i="7" s="1"/>
  <c r="Z77" i="7" s="1"/>
  <c r="V77" i="7"/>
  <c r="W77" i="7" s="1"/>
  <c r="AA77" i="7" s="1"/>
  <c r="AC77" i="7"/>
  <c r="B78" i="7"/>
  <c r="G78" i="7"/>
  <c r="H78" i="7" s="1"/>
  <c r="L78" i="7"/>
  <c r="M78" i="7" s="1"/>
  <c r="Y78" i="7" s="1"/>
  <c r="Q78" i="7"/>
  <c r="R78" i="7" s="1"/>
  <c r="Z78" i="7" s="1"/>
  <c r="V78" i="7"/>
  <c r="W78" i="7" s="1"/>
  <c r="AA78" i="7" s="1"/>
  <c r="AC78" i="7"/>
  <c r="B79" i="7"/>
  <c r="G79" i="7"/>
  <c r="H79" i="7" s="1"/>
  <c r="X79" i="7" s="1"/>
  <c r="L79" i="7"/>
  <c r="M79" i="7" s="1"/>
  <c r="Q79" i="7"/>
  <c r="R79" i="7" s="1"/>
  <c r="Z79" i="7" s="1"/>
  <c r="V79" i="7"/>
  <c r="W79" i="7" s="1"/>
  <c r="AA79" i="7" s="1"/>
  <c r="AC79" i="7"/>
  <c r="B80" i="7"/>
  <c r="G80" i="7"/>
  <c r="H80" i="7" s="1"/>
  <c r="X80" i="7" s="1"/>
  <c r="L80" i="7"/>
  <c r="M80" i="7" s="1"/>
  <c r="Y80" i="7" s="1"/>
  <c r="Q80" i="7"/>
  <c r="R80" i="7" s="1"/>
  <c r="Z80" i="7" s="1"/>
  <c r="V80" i="7"/>
  <c r="W80" i="7" s="1"/>
  <c r="AA80" i="7" s="1"/>
  <c r="AC80" i="7"/>
  <c r="B81" i="7"/>
  <c r="G81" i="7"/>
  <c r="H81" i="7" s="1"/>
  <c r="L81" i="7"/>
  <c r="M81" i="7" s="1"/>
  <c r="Y81" i="7" s="1"/>
  <c r="Q81" i="7"/>
  <c r="R81" i="7" s="1"/>
  <c r="Z81" i="7" s="1"/>
  <c r="V81" i="7"/>
  <c r="W81" i="7" s="1"/>
  <c r="AA81" i="7" s="1"/>
  <c r="AC81" i="7"/>
  <c r="B82" i="7"/>
  <c r="G82" i="7"/>
  <c r="H82" i="7" s="1"/>
  <c r="X82" i="7" s="1"/>
  <c r="L82" i="7"/>
  <c r="M82" i="7" s="1"/>
  <c r="Q82" i="7"/>
  <c r="R82" i="7" s="1"/>
  <c r="Z82" i="7" s="1"/>
  <c r="V82" i="7"/>
  <c r="W82" i="7" s="1"/>
  <c r="AA82" i="7" s="1"/>
  <c r="AC82" i="7"/>
  <c r="B83" i="7"/>
  <c r="G83" i="7"/>
  <c r="H83" i="7" s="1"/>
  <c r="X83" i="7" s="1"/>
  <c r="L83" i="7"/>
  <c r="M83" i="7" s="1"/>
  <c r="Y83" i="7" s="1"/>
  <c r="Q83" i="7"/>
  <c r="R83" i="7" s="1"/>
  <c r="Z83" i="7" s="1"/>
  <c r="V83" i="7"/>
  <c r="W83" i="7" s="1"/>
  <c r="AA83" i="7" s="1"/>
  <c r="AC83" i="7"/>
  <c r="B84" i="7"/>
  <c r="G84" i="7"/>
  <c r="H84" i="7" s="1"/>
  <c r="X84" i="7" s="1"/>
  <c r="L84" i="7"/>
  <c r="M84" i="7" s="1"/>
  <c r="Q84" i="7"/>
  <c r="R84" i="7" s="1"/>
  <c r="Z84" i="7" s="1"/>
  <c r="V84" i="7"/>
  <c r="W84" i="7" s="1"/>
  <c r="AA84" i="7" s="1"/>
  <c r="AC84" i="7"/>
  <c r="B85" i="7"/>
  <c r="G85" i="7"/>
  <c r="H85" i="7" s="1"/>
  <c r="L85" i="7"/>
  <c r="M85" i="7" s="1"/>
  <c r="Y85" i="7" s="1"/>
  <c r="Q85" i="7"/>
  <c r="R85" i="7" s="1"/>
  <c r="Z85" i="7" s="1"/>
  <c r="V85" i="7"/>
  <c r="W85" i="7" s="1"/>
  <c r="AA85" i="7" s="1"/>
  <c r="AC85" i="7"/>
  <c r="B86" i="7"/>
  <c r="G86" i="7"/>
  <c r="H86" i="7" s="1"/>
  <c r="X86" i="7" s="1"/>
  <c r="L86" i="7"/>
  <c r="M86" i="7" s="1"/>
  <c r="Y86" i="7" s="1"/>
  <c r="Q86" i="7"/>
  <c r="R86" i="7" s="1"/>
  <c r="Z86" i="7" s="1"/>
  <c r="V86" i="7"/>
  <c r="W86" i="7" s="1"/>
  <c r="AA86" i="7" s="1"/>
  <c r="AC86" i="7"/>
  <c r="B87" i="7"/>
  <c r="G87" i="7"/>
  <c r="H87" i="7" s="1"/>
  <c r="X87" i="7" s="1"/>
  <c r="L87" i="7"/>
  <c r="M87" i="7" s="1"/>
  <c r="Y87" i="7" s="1"/>
  <c r="Q87" i="7"/>
  <c r="R87" i="7" s="1"/>
  <c r="V87" i="7"/>
  <c r="W87" i="7" s="1"/>
  <c r="AA87" i="7" s="1"/>
  <c r="AC87" i="7"/>
  <c r="B88" i="7"/>
  <c r="G88" i="7"/>
  <c r="H88" i="7" s="1"/>
  <c r="L88" i="7"/>
  <c r="M88" i="7" s="1"/>
  <c r="Y88" i="7" s="1"/>
  <c r="Q88" i="7"/>
  <c r="R88" i="7" s="1"/>
  <c r="Z88" i="7" s="1"/>
  <c r="V88" i="7"/>
  <c r="W88" i="7" s="1"/>
  <c r="AA88" i="7" s="1"/>
  <c r="AC88" i="7"/>
  <c r="B89" i="7"/>
  <c r="G89" i="7"/>
  <c r="H89" i="7" s="1"/>
  <c r="X89" i="7" s="1"/>
  <c r="L89" i="7"/>
  <c r="M89" i="7" s="1"/>
  <c r="Q89" i="7"/>
  <c r="R89" i="7" s="1"/>
  <c r="Z89" i="7" s="1"/>
  <c r="V89" i="7"/>
  <c r="W89" i="7" s="1"/>
  <c r="AA89" i="7" s="1"/>
  <c r="AC89" i="7"/>
  <c r="B90" i="7"/>
  <c r="G90" i="7"/>
  <c r="H90" i="7" s="1"/>
  <c r="L90" i="7"/>
  <c r="M90" i="7" s="1"/>
  <c r="Y90" i="7" s="1"/>
  <c r="Q90" i="7"/>
  <c r="R90" i="7" s="1"/>
  <c r="Z90" i="7" s="1"/>
  <c r="V90" i="7"/>
  <c r="W90" i="7" s="1"/>
  <c r="AA90" i="7" s="1"/>
  <c r="AC90" i="7"/>
  <c r="B91" i="7"/>
  <c r="G91" i="7"/>
  <c r="H91" i="7" s="1"/>
  <c r="X91" i="7" s="1"/>
  <c r="L91" i="7"/>
  <c r="M91" i="7" s="1"/>
  <c r="Y91" i="7" s="1"/>
  <c r="Q91" i="7"/>
  <c r="R91" i="7" s="1"/>
  <c r="Z91" i="7" s="1"/>
  <c r="V91" i="7"/>
  <c r="W91" i="7" s="1"/>
  <c r="AA91" i="7" s="1"/>
  <c r="AC91" i="7"/>
  <c r="B92" i="7"/>
  <c r="G92" i="7"/>
  <c r="H92" i="7" s="1"/>
  <c r="L92" i="7"/>
  <c r="M92" i="7" s="1"/>
  <c r="Y92" i="7" s="1"/>
  <c r="Q92" i="7"/>
  <c r="R92" i="7" s="1"/>
  <c r="Z92" i="7" s="1"/>
  <c r="V92" i="7"/>
  <c r="W92" i="7" s="1"/>
  <c r="AA92" i="7" s="1"/>
  <c r="AC92" i="7"/>
  <c r="B93" i="7"/>
  <c r="G93" i="7"/>
  <c r="H93" i="7" s="1"/>
  <c r="X93" i="7" s="1"/>
  <c r="L93" i="7"/>
  <c r="M93" i="7" s="1"/>
  <c r="Y93" i="7" s="1"/>
  <c r="Q93" i="7"/>
  <c r="R93" i="7" s="1"/>
  <c r="V93" i="7"/>
  <c r="W93" i="7" s="1"/>
  <c r="AA93" i="7" s="1"/>
  <c r="AC93" i="7"/>
  <c r="B6" i="8"/>
  <c r="G6" i="8"/>
  <c r="H6" i="8" s="1"/>
  <c r="L6" i="8"/>
  <c r="M6" i="8" s="1"/>
  <c r="Y6" i="8" s="1"/>
  <c r="BO6" i="1"/>
  <c r="Q6" i="8"/>
  <c r="R6" i="8" s="1"/>
  <c r="Z6" i="8" s="1"/>
  <c r="BP6" i="1"/>
  <c r="AJ6" i="1"/>
  <c r="V6" i="8"/>
  <c r="W6" i="8" s="1"/>
  <c r="AA6" i="8" s="1"/>
  <c r="AC6" i="8"/>
  <c r="B7" i="8"/>
  <c r="G7" i="8"/>
  <c r="H7" i="8" s="1"/>
  <c r="X7" i="8" s="1"/>
  <c r="BN7" i="1"/>
  <c r="L7" i="8"/>
  <c r="M7" i="8" s="1"/>
  <c r="Q7" i="8"/>
  <c r="R7" i="8" s="1"/>
  <c r="Z7" i="8" s="1"/>
  <c r="BP7" i="1"/>
  <c r="AJ7" i="1"/>
  <c r="V7" i="8"/>
  <c r="W7" i="8" s="1"/>
  <c r="AA7" i="8" s="1"/>
  <c r="AC7" i="8"/>
  <c r="B8" i="8"/>
  <c r="G8" i="8"/>
  <c r="H8" i="8" s="1"/>
  <c r="L8" i="8"/>
  <c r="M8" i="8" s="1"/>
  <c r="Y8" i="8" s="1"/>
  <c r="Q8" i="8"/>
  <c r="R8" i="8" s="1"/>
  <c r="Z8" i="8" s="1"/>
  <c r="V8" i="8"/>
  <c r="W8" i="8" s="1"/>
  <c r="AA8" i="8" s="1"/>
  <c r="AC8" i="8"/>
  <c r="B9" i="8"/>
  <c r="G9" i="8"/>
  <c r="H9" i="8" s="1"/>
  <c r="L9" i="8"/>
  <c r="M9" i="8" s="1"/>
  <c r="Y9" i="8" s="1"/>
  <c r="Q9" i="8"/>
  <c r="R9" i="8" s="1"/>
  <c r="Z9" i="8" s="1"/>
  <c r="V9" i="8"/>
  <c r="W9" i="8" s="1"/>
  <c r="AA9" i="8" s="1"/>
  <c r="AC9" i="8"/>
  <c r="B10" i="8"/>
  <c r="G10" i="8"/>
  <c r="H10" i="8" s="1"/>
  <c r="X10" i="8" s="1"/>
  <c r="L10" i="8"/>
  <c r="M10" i="8" s="1"/>
  <c r="Q10" i="8"/>
  <c r="R10" i="8" s="1"/>
  <c r="Z10" i="8" s="1"/>
  <c r="V10" i="8"/>
  <c r="W10" i="8" s="1"/>
  <c r="AA10" i="8" s="1"/>
  <c r="AC10" i="8"/>
  <c r="B11" i="8"/>
  <c r="G11" i="8"/>
  <c r="H11" i="8" s="1"/>
  <c r="X11" i="8" s="1"/>
  <c r="L11" i="8"/>
  <c r="M11" i="8" s="1"/>
  <c r="Y11" i="8" s="1"/>
  <c r="Q11" i="8"/>
  <c r="R11" i="8" s="1"/>
  <c r="Z11" i="8" s="1"/>
  <c r="V11" i="8"/>
  <c r="W11" i="8" s="1"/>
  <c r="AA11" i="8" s="1"/>
  <c r="AC11" i="8"/>
  <c r="B12" i="8"/>
  <c r="G12" i="8"/>
  <c r="H12" i="8" s="1"/>
  <c r="X12" i="8" s="1"/>
  <c r="L12" i="8"/>
  <c r="M12" i="8" s="1"/>
  <c r="Y12" i="8" s="1"/>
  <c r="Q12" i="8"/>
  <c r="R12" i="8" s="1"/>
  <c r="Z12" i="8" s="1"/>
  <c r="V12" i="8"/>
  <c r="W12" i="8" s="1"/>
  <c r="AA12" i="8" s="1"/>
  <c r="AC12" i="8"/>
  <c r="B13" i="8"/>
  <c r="G13" i="8"/>
  <c r="H13" i="8" s="1"/>
  <c r="L13" i="8"/>
  <c r="M13" i="8" s="1"/>
  <c r="Y13" i="8" s="1"/>
  <c r="Q13" i="8"/>
  <c r="R13" i="8" s="1"/>
  <c r="Z13" i="8" s="1"/>
  <c r="V13" i="8"/>
  <c r="W13" i="8" s="1"/>
  <c r="AA13" i="8" s="1"/>
  <c r="AC13" i="8"/>
  <c r="B14" i="8"/>
  <c r="G14" i="8"/>
  <c r="H14" i="8" s="1"/>
  <c r="L14" i="8"/>
  <c r="M14" i="8" s="1"/>
  <c r="Y14" i="8" s="1"/>
  <c r="Q14" i="8"/>
  <c r="R14" i="8" s="1"/>
  <c r="Z14" i="8" s="1"/>
  <c r="V14" i="8"/>
  <c r="W14" i="8" s="1"/>
  <c r="AA14" i="8" s="1"/>
  <c r="AC14" i="8"/>
  <c r="B15" i="8"/>
  <c r="G15" i="8"/>
  <c r="H15" i="8" s="1"/>
  <c r="L15" i="8"/>
  <c r="M15" i="8" s="1"/>
  <c r="Y15" i="8" s="1"/>
  <c r="Q15" i="8"/>
  <c r="R15" i="8" s="1"/>
  <c r="Z15" i="8" s="1"/>
  <c r="V15" i="8"/>
  <c r="W15" i="8" s="1"/>
  <c r="AA15" i="8" s="1"/>
  <c r="AC15" i="8"/>
  <c r="B16" i="8"/>
  <c r="G16" i="8"/>
  <c r="H16" i="8" s="1"/>
  <c r="X16" i="8" s="1"/>
  <c r="L16" i="8"/>
  <c r="M16" i="8" s="1"/>
  <c r="Q16" i="8"/>
  <c r="R16" i="8" s="1"/>
  <c r="Z16" i="8" s="1"/>
  <c r="V16" i="8"/>
  <c r="W16" i="8" s="1"/>
  <c r="AA16" i="8" s="1"/>
  <c r="AC16" i="8"/>
  <c r="B17" i="8"/>
  <c r="G17" i="8"/>
  <c r="H17" i="8" s="1"/>
  <c r="L17" i="8"/>
  <c r="M17" i="8" s="1"/>
  <c r="Y17" i="8" s="1"/>
  <c r="Q17" i="8"/>
  <c r="R17" i="8" s="1"/>
  <c r="Z17" i="8" s="1"/>
  <c r="V17" i="8"/>
  <c r="W17" i="8" s="1"/>
  <c r="AA17" i="8" s="1"/>
  <c r="AC17" i="8"/>
  <c r="B18" i="8"/>
  <c r="G18" i="8"/>
  <c r="H18" i="8" s="1"/>
  <c r="X18" i="8" s="1"/>
  <c r="L18" i="8"/>
  <c r="M18" i="8" s="1"/>
  <c r="Y18" i="8" s="1"/>
  <c r="Q18" i="8"/>
  <c r="R18" i="8" s="1"/>
  <c r="Z18" i="8" s="1"/>
  <c r="V18" i="8"/>
  <c r="W18" i="8" s="1"/>
  <c r="AA18" i="8" s="1"/>
  <c r="AC18" i="8"/>
  <c r="B19" i="8"/>
  <c r="G19" i="8"/>
  <c r="H19" i="8" s="1"/>
  <c r="L19" i="8"/>
  <c r="M19" i="8" s="1"/>
  <c r="Y19" i="8" s="1"/>
  <c r="Q19" i="8"/>
  <c r="R19" i="8" s="1"/>
  <c r="Z19" i="8" s="1"/>
  <c r="V19" i="8"/>
  <c r="W19" i="8" s="1"/>
  <c r="AA19" i="8" s="1"/>
  <c r="AC19" i="8"/>
  <c r="B20" i="8"/>
  <c r="G20" i="8"/>
  <c r="H20" i="8" s="1"/>
  <c r="X20" i="8" s="1"/>
  <c r="L20" i="8"/>
  <c r="M20" i="8" s="1"/>
  <c r="Y20" i="8" s="1"/>
  <c r="Q20" i="8"/>
  <c r="R20" i="8" s="1"/>
  <c r="Z20" i="8" s="1"/>
  <c r="V20" i="8"/>
  <c r="W20" i="8" s="1"/>
  <c r="AA20" i="8" s="1"/>
  <c r="AC20" i="8"/>
  <c r="B21" i="8"/>
  <c r="G21" i="8"/>
  <c r="H21" i="8" s="1"/>
  <c r="X21" i="8" s="1"/>
  <c r="L21" i="8"/>
  <c r="M21" i="8" s="1"/>
  <c r="Y21" i="8" s="1"/>
  <c r="Q21" i="8"/>
  <c r="R21" i="8" s="1"/>
  <c r="V21" i="8"/>
  <c r="W21" i="8" s="1"/>
  <c r="AA21" i="8" s="1"/>
  <c r="AC21" i="8"/>
  <c r="B22" i="8"/>
  <c r="G22" i="8"/>
  <c r="H22" i="8" s="1"/>
  <c r="L22" i="8"/>
  <c r="M22" i="8" s="1"/>
  <c r="Y22" i="8" s="1"/>
  <c r="Q22" i="8"/>
  <c r="R22" i="8" s="1"/>
  <c r="Z22" i="8" s="1"/>
  <c r="V22" i="8"/>
  <c r="W22" i="8" s="1"/>
  <c r="AA22" i="8" s="1"/>
  <c r="AC22" i="8"/>
  <c r="B23" i="8"/>
  <c r="G23" i="8"/>
  <c r="H23" i="8" s="1"/>
  <c r="X23" i="8" s="1"/>
  <c r="L23" i="8"/>
  <c r="M23" i="8" s="1"/>
  <c r="Y23" i="8" s="1"/>
  <c r="Q23" i="8"/>
  <c r="R23" i="8" s="1"/>
  <c r="V23" i="8"/>
  <c r="W23" i="8" s="1"/>
  <c r="AA23" i="8" s="1"/>
  <c r="AC23" i="8"/>
  <c r="B24" i="8"/>
  <c r="G24" i="8"/>
  <c r="H24" i="8" s="1"/>
  <c r="L24" i="8"/>
  <c r="M24" i="8" s="1"/>
  <c r="Y24" i="8" s="1"/>
  <c r="Q24" i="8"/>
  <c r="R24" i="8" s="1"/>
  <c r="Z24" i="8" s="1"/>
  <c r="V24" i="8"/>
  <c r="W24" i="8" s="1"/>
  <c r="AA24" i="8" s="1"/>
  <c r="AC24" i="8"/>
  <c r="B25" i="8"/>
  <c r="G25" i="8"/>
  <c r="H25" i="8" s="1"/>
  <c r="X25" i="8" s="1"/>
  <c r="L25" i="8"/>
  <c r="M25" i="8" s="1"/>
  <c r="Y25" i="8" s="1"/>
  <c r="Q25" i="8"/>
  <c r="R25" i="8" s="1"/>
  <c r="V25" i="8"/>
  <c r="W25" i="8" s="1"/>
  <c r="AA25" i="8" s="1"/>
  <c r="AC25" i="8"/>
  <c r="B35" i="8"/>
  <c r="G35" i="8"/>
  <c r="BN37" i="1" s="1"/>
  <c r="L35" i="8"/>
  <c r="M35" i="8" s="1"/>
  <c r="AI37" i="1" s="1"/>
  <c r="Q35" i="8"/>
  <c r="BP30" i="1" s="1"/>
  <c r="V35" i="8"/>
  <c r="W35" i="8" s="1"/>
  <c r="AA35" i="8" s="1"/>
  <c r="AC35" i="8"/>
  <c r="BY37" i="1" s="1"/>
  <c r="B36" i="8"/>
  <c r="G36" i="8"/>
  <c r="H36" i="8" s="1"/>
  <c r="X36" i="8" s="1"/>
  <c r="AH36" i="1"/>
  <c r="L36" i="8"/>
  <c r="M36" i="8" s="1"/>
  <c r="BO36" i="1"/>
  <c r="Q36" i="8"/>
  <c r="R36" i="8" s="1"/>
  <c r="Z36" i="8" s="1"/>
  <c r="BP36" i="1"/>
  <c r="AJ36" i="1"/>
  <c r="V36" i="8"/>
  <c r="BQ42" i="1" s="1"/>
  <c r="BQ36" i="1"/>
  <c r="AC36" i="8"/>
  <c r="BY36" i="1"/>
  <c r="B33" i="8"/>
  <c r="G33" i="8"/>
  <c r="H33" i="8" s="1"/>
  <c r="AH52" i="1" s="1"/>
  <c r="L33" i="8"/>
  <c r="M33" i="8" s="1"/>
  <c r="Y33" i="8" s="1"/>
  <c r="Q33" i="8"/>
  <c r="R33" i="8" s="1"/>
  <c r="Z33" i="8" s="1"/>
  <c r="V33" i="8"/>
  <c r="BQ52" i="1" s="1"/>
  <c r="AC33" i="8"/>
  <c r="BY52" i="1" s="1"/>
  <c r="B39" i="8"/>
  <c r="G39" i="8"/>
  <c r="H39" i="8" s="1"/>
  <c r="AH98" i="1" s="1"/>
  <c r="L39" i="8"/>
  <c r="M39" i="8" s="1"/>
  <c r="Y39" i="8" s="1"/>
  <c r="Q39" i="8"/>
  <c r="R39" i="8" s="1"/>
  <c r="Z39" i="8" s="1"/>
  <c r="V39" i="8"/>
  <c r="W39" i="8" s="1"/>
  <c r="AA39" i="8" s="1"/>
  <c r="AC39" i="8"/>
  <c r="BY98" i="1" s="1"/>
  <c r="B31" i="8"/>
  <c r="G31" i="8"/>
  <c r="H31" i="8" s="1"/>
  <c r="X31" i="8" s="1"/>
  <c r="L31" i="8"/>
  <c r="M31" i="8" s="1"/>
  <c r="Y31" i="8" s="1"/>
  <c r="Q31" i="8"/>
  <c r="R31" i="8" s="1"/>
  <c r="Z31" i="8" s="1"/>
  <c r="V31" i="8"/>
  <c r="W31" i="8" s="1"/>
  <c r="AA31" i="8" s="1"/>
  <c r="AC31" i="8"/>
  <c r="BY38" i="1" s="1"/>
  <c r="B40" i="8"/>
  <c r="G40" i="8"/>
  <c r="H40" i="8" s="1"/>
  <c r="AH61" i="1" s="1"/>
  <c r="L40" i="8"/>
  <c r="M40" i="8" s="1"/>
  <c r="Y40" i="8" s="1"/>
  <c r="Q40" i="8"/>
  <c r="R40" i="8" s="1"/>
  <c r="Z40" i="8" s="1"/>
  <c r="V40" i="8"/>
  <c r="W40" i="8" s="1"/>
  <c r="AA40" i="8" s="1"/>
  <c r="AC40" i="8"/>
  <c r="BY61" i="1" s="1"/>
  <c r="B30" i="8"/>
  <c r="G30" i="8"/>
  <c r="H30" i="8" s="1"/>
  <c r="AH31" i="1" s="1"/>
  <c r="L30" i="8"/>
  <c r="M30" i="8" s="1"/>
  <c r="Y30" i="8" s="1"/>
  <c r="Q30" i="8"/>
  <c r="R30" i="8" s="1"/>
  <c r="Z30" i="8" s="1"/>
  <c r="V30" i="8"/>
  <c r="W30" i="8" s="1"/>
  <c r="AA30" i="8" s="1"/>
  <c r="AC30" i="8"/>
  <c r="BY31" i="1" s="1"/>
  <c r="B34" i="8"/>
  <c r="G34" i="8"/>
  <c r="H34" i="8" s="1"/>
  <c r="L34" i="8"/>
  <c r="M34" i="8" s="1"/>
  <c r="Y34" i="8" s="1"/>
  <c r="Q34" i="8"/>
  <c r="R34" i="8" s="1"/>
  <c r="Z34" i="8" s="1"/>
  <c r="V34" i="8"/>
  <c r="W34" i="8" s="1"/>
  <c r="AA34" i="8" s="1"/>
  <c r="AC34" i="8"/>
  <c r="B32" i="8"/>
  <c r="G32" i="8"/>
  <c r="H32" i="8" s="1"/>
  <c r="X32" i="8" s="1"/>
  <c r="L32" i="8"/>
  <c r="M32" i="8" s="1"/>
  <c r="Q32" i="8"/>
  <c r="R32" i="8" s="1"/>
  <c r="Z32" i="8" s="1"/>
  <c r="V32" i="8"/>
  <c r="W32" i="8" s="1"/>
  <c r="AA32" i="8" s="1"/>
  <c r="AC32" i="8"/>
  <c r="BY69" i="1" s="1"/>
  <c r="B37" i="8"/>
  <c r="G37" i="8"/>
  <c r="H37" i="8" s="1"/>
  <c r="AH82" i="1" s="1"/>
  <c r="L37" i="8"/>
  <c r="M37" i="8" s="1"/>
  <c r="Y37" i="8" s="1"/>
  <c r="Q37" i="8"/>
  <c r="R37" i="8" s="1"/>
  <c r="Z37" i="8" s="1"/>
  <c r="V37" i="8"/>
  <c r="W37" i="8" s="1"/>
  <c r="AA37" i="8" s="1"/>
  <c r="AC37" i="8"/>
  <c r="BY82" i="1" s="1"/>
  <c r="B38" i="8"/>
  <c r="G38" i="8"/>
  <c r="H38" i="8" s="1"/>
  <c r="AH81" i="1" s="1"/>
  <c r="L38" i="8"/>
  <c r="M38" i="8" s="1"/>
  <c r="Y38" i="8" s="1"/>
  <c r="Q38" i="8"/>
  <c r="R38" i="8" s="1"/>
  <c r="Z38" i="8" s="1"/>
  <c r="V38" i="8"/>
  <c r="W38" i="8" s="1"/>
  <c r="AA38" i="8" s="1"/>
  <c r="AC38" i="8"/>
  <c r="BY81" i="1" s="1"/>
  <c r="B41" i="8"/>
  <c r="G41" i="8"/>
  <c r="H41" i="8" s="1"/>
  <c r="X41" i="8" s="1"/>
  <c r="L41" i="8"/>
  <c r="M41" i="8" s="1"/>
  <c r="Y41" i="8" s="1"/>
  <c r="Q41" i="8"/>
  <c r="R41" i="8" s="1"/>
  <c r="Z41" i="8" s="1"/>
  <c r="V41" i="8"/>
  <c r="W41" i="8" s="1"/>
  <c r="AA41" i="8" s="1"/>
  <c r="AC41" i="8"/>
  <c r="B42" i="8"/>
  <c r="G42" i="8"/>
  <c r="H42" i="8" s="1"/>
  <c r="X42" i="8" s="1"/>
  <c r="L42" i="8"/>
  <c r="M42" i="8" s="1"/>
  <c r="Y42" i="8" s="1"/>
  <c r="Q42" i="8"/>
  <c r="R42" i="8" s="1"/>
  <c r="Z42" i="8" s="1"/>
  <c r="V42" i="8"/>
  <c r="W42" i="8" s="1"/>
  <c r="AA42" i="8" s="1"/>
  <c r="AC42" i="8"/>
  <c r="B43" i="8"/>
  <c r="G43" i="8"/>
  <c r="H43" i="8" s="1"/>
  <c r="X43" i="8" s="1"/>
  <c r="L43" i="8"/>
  <c r="M43" i="8" s="1"/>
  <c r="Q43" i="8"/>
  <c r="R43" i="8" s="1"/>
  <c r="Z43" i="8" s="1"/>
  <c r="V43" i="8"/>
  <c r="W43" i="8" s="1"/>
  <c r="AA43" i="8" s="1"/>
  <c r="AC43" i="8"/>
  <c r="B44" i="8"/>
  <c r="G44" i="8"/>
  <c r="H44" i="8" s="1"/>
  <c r="L44" i="8"/>
  <c r="M44" i="8" s="1"/>
  <c r="Y44" i="8" s="1"/>
  <c r="Q44" i="8"/>
  <c r="R44" i="8" s="1"/>
  <c r="Z44" i="8" s="1"/>
  <c r="V44" i="8"/>
  <c r="W44" i="8" s="1"/>
  <c r="AA44" i="8" s="1"/>
  <c r="AC44" i="8"/>
  <c r="B45" i="8"/>
  <c r="G45" i="8"/>
  <c r="H45" i="8" s="1"/>
  <c r="L45" i="8"/>
  <c r="M45" i="8" s="1"/>
  <c r="Y45" i="8" s="1"/>
  <c r="Q45" i="8"/>
  <c r="R45" i="8" s="1"/>
  <c r="Z45" i="8" s="1"/>
  <c r="V45" i="8"/>
  <c r="W45" i="8" s="1"/>
  <c r="AA45" i="8" s="1"/>
  <c r="AC45" i="8"/>
  <c r="B46" i="8"/>
  <c r="G46" i="8"/>
  <c r="H46" i="8" s="1"/>
  <c r="L46" i="8"/>
  <c r="M46" i="8" s="1"/>
  <c r="Y46" i="8" s="1"/>
  <c r="Q46" i="8"/>
  <c r="R46" i="8" s="1"/>
  <c r="Z46" i="8" s="1"/>
  <c r="V46" i="8"/>
  <c r="W46" i="8" s="1"/>
  <c r="AA46" i="8" s="1"/>
  <c r="AC46" i="8"/>
  <c r="B47" i="8"/>
  <c r="G47" i="8"/>
  <c r="H47" i="8" s="1"/>
  <c r="L47" i="8"/>
  <c r="M47" i="8" s="1"/>
  <c r="Y47" i="8" s="1"/>
  <c r="Q47" i="8"/>
  <c r="R47" i="8" s="1"/>
  <c r="Z47" i="8" s="1"/>
  <c r="V47" i="8"/>
  <c r="W47" i="8" s="1"/>
  <c r="AA47" i="8" s="1"/>
  <c r="AC47" i="8"/>
  <c r="B48" i="8"/>
  <c r="G48" i="8"/>
  <c r="H48" i="8" s="1"/>
  <c r="X48" i="8" s="1"/>
  <c r="L48" i="8"/>
  <c r="M48" i="8" s="1"/>
  <c r="Q48" i="8"/>
  <c r="R48" i="8" s="1"/>
  <c r="Z48" i="8" s="1"/>
  <c r="V48" i="8"/>
  <c r="W48" i="8" s="1"/>
  <c r="AA48" i="8" s="1"/>
  <c r="AC48" i="8"/>
  <c r="B49" i="8"/>
  <c r="G49" i="8"/>
  <c r="H49" i="8" s="1"/>
  <c r="L49" i="8"/>
  <c r="M49" i="8" s="1"/>
  <c r="Y49" i="8" s="1"/>
  <c r="Q49" i="8"/>
  <c r="R49" i="8" s="1"/>
  <c r="Z49" i="8" s="1"/>
  <c r="V49" i="8"/>
  <c r="W49" i="8" s="1"/>
  <c r="AA49" i="8" s="1"/>
  <c r="AC49" i="8"/>
  <c r="B50" i="8"/>
  <c r="G50" i="8"/>
  <c r="H50" i="8" s="1"/>
  <c r="X50" i="8" s="1"/>
  <c r="L50" i="8"/>
  <c r="M50" i="8" s="1"/>
  <c r="Y50" i="8" s="1"/>
  <c r="Q50" i="8"/>
  <c r="R50" i="8" s="1"/>
  <c r="V50" i="8"/>
  <c r="W50" i="8" s="1"/>
  <c r="AA50" i="8" s="1"/>
  <c r="AC50" i="8"/>
  <c r="B51" i="8"/>
  <c r="G51" i="8"/>
  <c r="H51" i="8" s="1"/>
  <c r="L51" i="8"/>
  <c r="M51" i="8" s="1"/>
  <c r="Y51" i="8" s="1"/>
  <c r="Q51" i="8"/>
  <c r="R51" i="8" s="1"/>
  <c r="Z51" i="8" s="1"/>
  <c r="V51" i="8"/>
  <c r="W51" i="8" s="1"/>
  <c r="AA51" i="8" s="1"/>
  <c r="AC51" i="8"/>
  <c r="B52" i="8"/>
  <c r="G52" i="8"/>
  <c r="H52" i="8" s="1"/>
  <c r="L52" i="8"/>
  <c r="M52" i="8" s="1"/>
  <c r="Y52" i="8" s="1"/>
  <c r="Q52" i="8"/>
  <c r="R52" i="8" s="1"/>
  <c r="Z52" i="8" s="1"/>
  <c r="V52" i="8"/>
  <c r="W52" i="8" s="1"/>
  <c r="AA52" i="8" s="1"/>
  <c r="AC52" i="8"/>
  <c r="B53" i="8"/>
  <c r="G53" i="8"/>
  <c r="H53" i="8" s="1"/>
  <c r="L53" i="8"/>
  <c r="M53" i="8" s="1"/>
  <c r="Y53" i="8" s="1"/>
  <c r="Q53" i="8"/>
  <c r="R53" i="8" s="1"/>
  <c r="Z53" i="8" s="1"/>
  <c r="V53" i="8"/>
  <c r="W53" i="8" s="1"/>
  <c r="AA53" i="8" s="1"/>
  <c r="AC53" i="8"/>
  <c r="B54" i="8"/>
  <c r="G54" i="8"/>
  <c r="H54" i="8" s="1"/>
  <c r="L54" i="8"/>
  <c r="M54" i="8" s="1"/>
  <c r="Y54" i="8" s="1"/>
  <c r="Q54" i="8"/>
  <c r="R54" i="8" s="1"/>
  <c r="Z54" i="8" s="1"/>
  <c r="V54" i="8"/>
  <c r="W54" i="8" s="1"/>
  <c r="AA54" i="8" s="1"/>
  <c r="AC54" i="8"/>
  <c r="B55" i="8"/>
  <c r="G55" i="8"/>
  <c r="H55" i="8" s="1"/>
  <c r="X55" i="8" s="1"/>
  <c r="L55" i="8"/>
  <c r="M55" i="8" s="1"/>
  <c r="Y55" i="8" s="1"/>
  <c r="Q55" i="8"/>
  <c r="R55" i="8" s="1"/>
  <c r="Z55" i="8" s="1"/>
  <c r="V55" i="8"/>
  <c r="W55" i="8" s="1"/>
  <c r="AC55" i="8"/>
  <c r="B56" i="8"/>
  <c r="G56" i="8"/>
  <c r="H56" i="8" s="1"/>
  <c r="X56" i="8" s="1"/>
  <c r="L56" i="8"/>
  <c r="M56" i="8" s="1"/>
  <c r="Q56" i="8"/>
  <c r="R56" i="8" s="1"/>
  <c r="Z56" i="8" s="1"/>
  <c r="V56" i="8"/>
  <c r="W56" i="8" s="1"/>
  <c r="AA56" i="8" s="1"/>
  <c r="AC56" i="8"/>
  <c r="B57" i="8"/>
  <c r="G57" i="8"/>
  <c r="H57" i="8" s="1"/>
  <c r="L57" i="8"/>
  <c r="M57" i="8" s="1"/>
  <c r="Y57" i="8" s="1"/>
  <c r="Q57" i="8"/>
  <c r="R57" i="8" s="1"/>
  <c r="Z57" i="8" s="1"/>
  <c r="V57" i="8"/>
  <c r="W57" i="8" s="1"/>
  <c r="AA57" i="8" s="1"/>
  <c r="AC57" i="8"/>
  <c r="B58" i="8"/>
  <c r="G58" i="8"/>
  <c r="H58" i="8" s="1"/>
  <c r="L58" i="8"/>
  <c r="M58" i="8" s="1"/>
  <c r="Y58" i="8" s="1"/>
  <c r="Q58" i="8"/>
  <c r="R58" i="8" s="1"/>
  <c r="Z58" i="8" s="1"/>
  <c r="V58" i="8"/>
  <c r="W58" i="8" s="1"/>
  <c r="AA58" i="8" s="1"/>
  <c r="AC58" i="8"/>
  <c r="B63" i="8"/>
  <c r="G63" i="8"/>
  <c r="H63" i="8" s="1"/>
  <c r="AH121" i="1" s="1"/>
  <c r="L63" i="8"/>
  <c r="Q63" i="8"/>
  <c r="V63" i="8"/>
  <c r="AC63" i="8"/>
  <c r="B65" i="8"/>
  <c r="G65" i="8"/>
  <c r="H65" i="8" s="1"/>
  <c r="L65" i="8"/>
  <c r="M65" i="8" s="1"/>
  <c r="Y65" i="8" s="1"/>
  <c r="BO127" i="1"/>
  <c r="Q65" i="8"/>
  <c r="R65" i="8" s="1"/>
  <c r="Z65" i="8" s="1"/>
  <c r="V65" i="8"/>
  <c r="W65" i="8" s="1"/>
  <c r="AA65" i="8" s="1"/>
  <c r="BQ127" i="1"/>
  <c r="AC65" i="8"/>
  <c r="BY127" i="1"/>
  <c r="B73" i="8"/>
  <c r="G73" i="8"/>
  <c r="H73" i="8" s="1"/>
  <c r="X73" i="8" s="1"/>
  <c r="L73" i="8"/>
  <c r="M73" i="8" s="1"/>
  <c r="Q73" i="8"/>
  <c r="BP114" i="1" s="1"/>
  <c r="V73" i="8"/>
  <c r="W73" i="8" s="1"/>
  <c r="AK114" i="1" s="1"/>
  <c r="AC73" i="8"/>
  <c r="B68" i="8"/>
  <c r="G68" i="8"/>
  <c r="H68" i="8" s="1"/>
  <c r="BN129" i="1"/>
  <c r="L68" i="8"/>
  <c r="M68" i="8" s="1"/>
  <c r="AI119" i="1" s="1"/>
  <c r="AI129" i="1"/>
  <c r="Q68" i="8"/>
  <c r="BP119" i="1" s="1"/>
  <c r="BP129" i="1"/>
  <c r="V68" i="8"/>
  <c r="W68" i="8" s="1"/>
  <c r="AA68" i="8" s="1"/>
  <c r="BQ129" i="1"/>
  <c r="AC68" i="8"/>
  <c r="BY119" i="1" s="1"/>
  <c r="BY129" i="1"/>
  <c r="B67" i="8"/>
  <c r="G67" i="8"/>
  <c r="H67" i="8" s="1"/>
  <c r="L67" i="8"/>
  <c r="M67" i="8" s="1"/>
  <c r="Y67" i="8" s="1"/>
  <c r="Q67" i="8"/>
  <c r="V67" i="8"/>
  <c r="W67" i="8" s="1"/>
  <c r="AC67" i="8"/>
  <c r="BY115" i="1" s="1"/>
  <c r="B70" i="8"/>
  <c r="G70" i="8"/>
  <c r="H70" i="8" s="1"/>
  <c r="X70" i="8" s="1"/>
  <c r="BN137" i="1"/>
  <c r="AH137" i="1"/>
  <c r="L70" i="8"/>
  <c r="M70" i="8" s="1"/>
  <c r="Y70" i="8" s="1"/>
  <c r="AI137" i="1"/>
  <c r="Q70" i="8"/>
  <c r="R70" i="8" s="1"/>
  <c r="V70" i="8"/>
  <c r="W70" i="8" s="1"/>
  <c r="AA70" i="8" s="1"/>
  <c r="AC70" i="8"/>
  <c r="BY137" i="1"/>
  <c r="B72" i="8"/>
  <c r="G72" i="8"/>
  <c r="H72" i="8" s="1"/>
  <c r="X72" i="8" s="1"/>
  <c r="L72" i="8"/>
  <c r="M72" i="8" s="1"/>
  <c r="Y72" i="8" s="1"/>
  <c r="Q72" i="8"/>
  <c r="R72" i="8" s="1"/>
  <c r="Z72" i="8" s="1"/>
  <c r="V72" i="8"/>
  <c r="W72" i="8" s="1"/>
  <c r="AA72" i="8" s="1"/>
  <c r="AC72" i="8"/>
  <c r="BY170" i="1" s="1"/>
  <c r="B71" i="8"/>
  <c r="G71" i="8"/>
  <c r="H71" i="8" s="1"/>
  <c r="X71" i="8" s="1"/>
  <c r="L71" i="8"/>
  <c r="M71" i="8" s="1"/>
  <c r="Y71" i="8" s="1"/>
  <c r="Q71" i="8"/>
  <c r="R71" i="8" s="1"/>
  <c r="AJ166" i="1" s="1"/>
  <c r="V71" i="8"/>
  <c r="W71" i="8" s="1"/>
  <c r="AA71" i="8" s="1"/>
  <c r="AC71" i="8"/>
  <c r="BY166" i="1" s="1"/>
  <c r="B74" i="8"/>
  <c r="G74" i="8"/>
  <c r="H74" i="8" s="1"/>
  <c r="AH167" i="1" s="1"/>
  <c r="L74" i="8"/>
  <c r="M74" i="8" s="1"/>
  <c r="Y74" i="8" s="1"/>
  <c r="Q74" i="8"/>
  <c r="R74" i="8" s="1"/>
  <c r="Z74" i="8" s="1"/>
  <c r="V74" i="8"/>
  <c r="W74" i="8" s="1"/>
  <c r="AA74" i="8" s="1"/>
  <c r="AC74" i="8"/>
  <c r="BY167" i="1" s="1"/>
  <c r="B69" i="8"/>
  <c r="G69" i="8"/>
  <c r="H69" i="8" s="1"/>
  <c r="L69" i="8"/>
  <c r="M69" i="8" s="1"/>
  <c r="Y69" i="8" s="1"/>
  <c r="Q69" i="8"/>
  <c r="R69" i="8" s="1"/>
  <c r="Z69" i="8" s="1"/>
  <c r="V69" i="8"/>
  <c r="W69" i="8" s="1"/>
  <c r="AA69" i="8" s="1"/>
  <c r="AC69" i="8"/>
  <c r="B64" i="8"/>
  <c r="G64" i="8"/>
  <c r="H64" i="8" s="1"/>
  <c r="AH120" i="1" s="1"/>
  <c r="L64" i="8"/>
  <c r="M64" i="8" s="1"/>
  <c r="Y64" i="8" s="1"/>
  <c r="Q64" i="8"/>
  <c r="R64" i="8" s="1"/>
  <c r="Z64" i="8" s="1"/>
  <c r="V64" i="8"/>
  <c r="W64" i="8" s="1"/>
  <c r="AA64" i="8" s="1"/>
  <c r="AC64" i="8"/>
  <c r="BY120" i="1" s="1"/>
  <c r="B66" i="8"/>
  <c r="G66" i="8"/>
  <c r="H66" i="8" s="1"/>
  <c r="X66" i="8" s="1"/>
  <c r="L66" i="8"/>
  <c r="M66" i="8" s="1"/>
  <c r="AI116" i="1" s="1"/>
  <c r="Q66" i="8"/>
  <c r="R66" i="8" s="1"/>
  <c r="Z66" i="8" s="1"/>
  <c r="V66" i="8"/>
  <c r="W66" i="8" s="1"/>
  <c r="AA66" i="8" s="1"/>
  <c r="AC66" i="8"/>
  <c r="BY116" i="1" s="1"/>
  <c r="B75" i="8"/>
  <c r="G75" i="8"/>
  <c r="H75" i="8" s="1"/>
  <c r="X75" i="8" s="1"/>
  <c r="L75" i="8"/>
  <c r="M75" i="8" s="1"/>
  <c r="Q75" i="8"/>
  <c r="R75" i="8" s="1"/>
  <c r="Z75" i="8" s="1"/>
  <c r="V75" i="8"/>
  <c r="W75" i="8" s="1"/>
  <c r="AA75" i="8" s="1"/>
  <c r="AC75" i="8"/>
  <c r="B76" i="8"/>
  <c r="G76" i="8"/>
  <c r="H76" i="8" s="1"/>
  <c r="L76" i="8"/>
  <c r="M76" i="8" s="1"/>
  <c r="Y76" i="8" s="1"/>
  <c r="Q76" i="8"/>
  <c r="R76" i="8" s="1"/>
  <c r="Z76" i="8" s="1"/>
  <c r="V76" i="8"/>
  <c r="W76" i="8" s="1"/>
  <c r="AA76" i="8" s="1"/>
  <c r="AC76" i="8"/>
  <c r="B77" i="8"/>
  <c r="G77" i="8"/>
  <c r="H77" i="8" s="1"/>
  <c r="X77" i="8" s="1"/>
  <c r="L77" i="8"/>
  <c r="M77" i="8" s="1"/>
  <c r="Q77" i="8"/>
  <c r="R77" i="8" s="1"/>
  <c r="Z77" i="8" s="1"/>
  <c r="V77" i="8"/>
  <c r="W77" i="8" s="1"/>
  <c r="AA77" i="8" s="1"/>
  <c r="AC77" i="8"/>
  <c r="B78" i="8"/>
  <c r="G78" i="8"/>
  <c r="H78" i="8" s="1"/>
  <c r="L78" i="8"/>
  <c r="M78" i="8" s="1"/>
  <c r="Y78" i="8" s="1"/>
  <c r="Q78" i="8"/>
  <c r="R78" i="8" s="1"/>
  <c r="Z78" i="8" s="1"/>
  <c r="V78" i="8"/>
  <c r="W78" i="8" s="1"/>
  <c r="AA78" i="8" s="1"/>
  <c r="AC78" i="8"/>
  <c r="B79" i="8"/>
  <c r="G79" i="8"/>
  <c r="H79" i="8" s="1"/>
  <c r="X79" i="8" s="1"/>
  <c r="L79" i="8"/>
  <c r="M79" i="8" s="1"/>
  <c r="Q79" i="8"/>
  <c r="R79" i="8" s="1"/>
  <c r="Z79" i="8" s="1"/>
  <c r="V79" i="8"/>
  <c r="W79" i="8" s="1"/>
  <c r="AA79" i="8" s="1"/>
  <c r="AC79" i="8"/>
  <c r="B80" i="8"/>
  <c r="G80" i="8"/>
  <c r="H80" i="8" s="1"/>
  <c r="X80" i="8" s="1"/>
  <c r="L80" i="8"/>
  <c r="M80" i="8" s="1"/>
  <c r="Q80" i="8"/>
  <c r="R80" i="8" s="1"/>
  <c r="Z80" i="8" s="1"/>
  <c r="V80" i="8"/>
  <c r="W80" i="8" s="1"/>
  <c r="AA80" i="8" s="1"/>
  <c r="AC80" i="8"/>
  <c r="B81" i="8"/>
  <c r="G81" i="8"/>
  <c r="H81" i="8" s="1"/>
  <c r="L81" i="8"/>
  <c r="M81" i="8" s="1"/>
  <c r="Y81" i="8" s="1"/>
  <c r="Q81" i="8"/>
  <c r="R81" i="8" s="1"/>
  <c r="Z81" i="8" s="1"/>
  <c r="V81" i="8"/>
  <c r="W81" i="8" s="1"/>
  <c r="AA81" i="8" s="1"/>
  <c r="AC81" i="8"/>
  <c r="B82" i="8"/>
  <c r="G82" i="8"/>
  <c r="H82" i="8" s="1"/>
  <c r="X82" i="8" s="1"/>
  <c r="L82" i="8"/>
  <c r="M82" i="8" s="1"/>
  <c r="Q82" i="8"/>
  <c r="R82" i="8" s="1"/>
  <c r="Z82" i="8" s="1"/>
  <c r="V82" i="8"/>
  <c r="W82" i="8" s="1"/>
  <c r="AA82" i="8" s="1"/>
  <c r="AC82" i="8"/>
  <c r="B83" i="8"/>
  <c r="G83" i="8"/>
  <c r="H83" i="8" s="1"/>
  <c r="L83" i="8"/>
  <c r="M83" i="8" s="1"/>
  <c r="Y83" i="8" s="1"/>
  <c r="Q83" i="8"/>
  <c r="R83" i="8" s="1"/>
  <c r="Z83" i="8" s="1"/>
  <c r="V83" i="8"/>
  <c r="W83" i="8" s="1"/>
  <c r="AA83" i="8" s="1"/>
  <c r="AC83" i="8"/>
  <c r="B84" i="8"/>
  <c r="G84" i="8"/>
  <c r="H84" i="8" s="1"/>
  <c r="L84" i="8"/>
  <c r="M84" i="8" s="1"/>
  <c r="Y84" i="8" s="1"/>
  <c r="Q84" i="8"/>
  <c r="R84" i="8" s="1"/>
  <c r="Z84" i="8" s="1"/>
  <c r="V84" i="8"/>
  <c r="W84" i="8" s="1"/>
  <c r="AA84" i="8" s="1"/>
  <c r="AC84" i="8"/>
  <c r="B85" i="8"/>
  <c r="G85" i="8"/>
  <c r="H85" i="8" s="1"/>
  <c r="X85" i="8" s="1"/>
  <c r="L85" i="8"/>
  <c r="M85" i="8" s="1"/>
  <c r="Y85" i="8" s="1"/>
  <c r="Q85" i="8"/>
  <c r="R85" i="8" s="1"/>
  <c r="Z85" i="8" s="1"/>
  <c r="V85" i="8"/>
  <c r="W85" i="8" s="1"/>
  <c r="AA85" i="8" s="1"/>
  <c r="AC85" i="8"/>
  <c r="B86" i="8"/>
  <c r="G86" i="8"/>
  <c r="H86" i="8" s="1"/>
  <c r="L86" i="8"/>
  <c r="M86" i="8" s="1"/>
  <c r="Y86" i="8" s="1"/>
  <c r="Q86" i="8"/>
  <c r="R86" i="8" s="1"/>
  <c r="Z86" i="8" s="1"/>
  <c r="V86" i="8"/>
  <c r="W86" i="8" s="1"/>
  <c r="AA86" i="8" s="1"/>
  <c r="AC86" i="8"/>
  <c r="B87" i="8"/>
  <c r="G87" i="8"/>
  <c r="H87" i="8" s="1"/>
  <c r="X87" i="8" s="1"/>
  <c r="L87" i="8"/>
  <c r="M87" i="8" s="1"/>
  <c r="Y87" i="8" s="1"/>
  <c r="Q87" i="8"/>
  <c r="R87" i="8" s="1"/>
  <c r="Z87" i="8" s="1"/>
  <c r="V87" i="8"/>
  <c r="W87" i="8" s="1"/>
  <c r="AA87" i="8" s="1"/>
  <c r="AC87" i="8"/>
  <c r="B88" i="8"/>
  <c r="G88" i="8"/>
  <c r="H88" i="8" s="1"/>
  <c r="L88" i="8"/>
  <c r="M88" i="8" s="1"/>
  <c r="Y88" i="8" s="1"/>
  <c r="Q88" i="8"/>
  <c r="R88" i="8" s="1"/>
  <c r="Z88" i="8" s="1"/>
  <c r="V88" i="8"/>
  <c r="W88" i="8" s="1"/>
  <c r="AA88" i="8" s="1"/>
  <c r="AC88" i="8"/>
  <c r="B89" i="8"/>
  <c r="G89" i="8"/>
  <c r="H89" i="8" s="1"/>
  <c r="X89" i="8" s="1"/>
  <c r="L89" i="8"/>
  <c r="M89" i="8" s="1"/>
  <c r="Y89" i="8" s="1"/>
  <c r="Q89" i="8"/>
  <c r="R89" i="8" s="1"/>
  <c r="Z89" i="8" s="1"/>
  <c r="V89" i="8"/>
  <c r="W89" i="8" s="1"/>
  <c r="AA89" i="8" s="1"/>
  <c r="AC89" i="8"/>
  <c r="B90" i="8"/>
  <c r="G90" i="8"/>
  <c r="H90" i="8" s="1"/>
  <c r="X90" i="8" s="1"/>
  <c r="L90" i="8"/>
  <c r="M90" i="8" s="1"/>
  <c r="Y90" i="8" s="1"/>
  <c r="Q90" i="8"/>
  <c r="R90" i="8" s="1"/>
  <c r="Z90" i="8" s="1"/>
  <c r="V90" i="8"/>
  <c r="W90" i="8" s="1"/>
  <c r="AA90" i="8" s="1"/>
  <c r="AC90" i="8"/>
  <c r="B91" i="8"/>
  <c r="G91" i="8"/>
  <c r="H91" i="8" s="1"/>
  <c r="L91" i="8"/>
  <c r="M91" i="8" s="1"/>
  <c r="Y91" i="8" s="1"/>
  <c r="Q91" i="8"/>
  <c r="R91" i="8" s="1"/>
  <c r="Z91" i="8" s="1"/>
  <c r="V91" i="8"/>
  <c r="W91" i="8" s="1"/>
  <c r="AA91" i="8" s="1"/>
  <c r="AC91" i="8"/>
  <c r="B92" i="8"/>
  <c r="G92" i="8"/>
  <c r="H92" i="8" s="1"/>
  <c r="X92" i="8" s="1"/>
  <c r="L92" i="8"/>
  <c r="M92" i="8" s="1"/>
  <c r="Y92" i="8" s="1"/>
  <c r="Q92" i="8"/>
  <c r="R92" i="8" s="1"/>
  <c r="Z92" i="8" s="1"/>
  <c r="V92" i="8"/>
  <c r="W92" i="8" s="1"/>
  <c r="AA92" i="8" s="1"/>
  <c r="AC92" i="8"/>
  <c r="Y25" i="7"/>
  <c r="Y17" i="7"/>
  <c r="Y9" i="7"/>
  <c r="X86" i="5"/>
  <c r="X25" i="5"/>
  <c r="P129" i="1"/>
  <c r="N129" i="1"/>
  <c r="Y86" i="9"/>
  <c r="X58" i="5"/>
  <c r="X88" i="10"/>
  <c r="L119" i="1"/>
  <c r="Y24" i="10"/>
  <c r="X12" i="4"/>
  <c r="X44" i="3"/>
  <c r="P7" i="1"/>
  <c r="N7" i="1"/>
  <c r="AQ12" i="1"/>
  <c r="X80" i="10"/>
  <c r="Q6" i="1"/>
  <c r="O6" i="1"/>
  <c r="K114" i="1"/>
  <c r="J127" i="1"/>
  <c r="X52" i="10"/>
  <c r="L109" i="1"/>
  <c r="J109" i="1"/>
  <c r="Y12" i="10"/>
  <c r="P48" i="1"/>
  <c r="N48" i="1"/>
  <c r="X20" i="3"/>
  <c r="X12" i="3"/>
  <c r="X84" i="10"/>
  <c r="X76" i="10"/>
  <c r="L130" i="1"/>
  <c r="J130" i="1"/>
  <c r="X87" i="3"/>
  <c r="M133" i="1"/>
  <c r="K133" i="1"/>
  <c r="Y20" i="10"/>
  <c r="F121" i="1"/>
  <c r="P8" i="1"/>
  <c r="N8" i="1"/>
  <c r="K43" i="1"/>
  <c r="X38" i="10"/>
  <c r="X23" i="10"/>
  <c r="X19" i="10"/>
  <c r="X15" i="10"/>
  <c r="X11" i="10"/>
  <c r="AS12" i="1"/>
  <c r="W8" i="10"/>
  <c r="AA8" i="10" s="1"/>
  <c r="J11" i="1"/>
  <c r="X85" i="9"/>
  <c r="X77" i="9"/>
  <c r="I130" i="1"/>
  <c r="G130" i="1"/>
  <c r="P52" i="1"/>
  <c r="P6" i="1"/>
  <c r="N6" i="1"/>
  <c r="X6" i="3"/>
  <c r="L133" i="1"/>
  <c r="J133" i="1"/>
  <c r="H131" i="1"/>
  <c r="F131" i="1"/>
  <c r="X17" i="9"/>
  <c r="P130" i="1"/>
  <c r="N130" i="1"/>
  <c r="P107" i="1"/>
  <c r="N107" i="1"/>
  <c r="P43" i="1"/>
  <c r="N43" i="1"/>
  <c r="P14" i="1"/>
  <c r="Z9" i="3"/>
  <c r="N14" i="1"/>
  <c r="L129" i="1"/>
  <c r="J129" i="1"/>
  <c r="L131" i="1"/>
  <c r="J131" i="1"/>
  <c r="L42" i="1"/>
  <c r="J42" i="1"/>
  <c r="I129" i="1"/>
  <c r="G129" i="1"/>
  <c r="J43" i="1"/>
  <c r="H130" i="1"/>
  <c r="F130" i="1"/>
  <c r="H129" i="1"/>
  <c r="F129" i="1"/>
  <c r="X42" i="10"/>
  <c r="J9" i="1"/>
  <c r="AA71" i="9"/>
  <c r="F117" i="1"/>
  <c r="X71" i="9"/>
  <c r="H132" i="1"/>
  <c r="F132" i="1"/>
  <c r="J12" i="1"/>
  <c r="M6" i="10"/>
  <c r="Y6" i="10" s="1"/>
  <c r="F114" i="1"/>
  <c r="F119" i="1"/>
  <c r="G53" i="1"/>
  <c r="Y45" i="9"/>
  <c r="G55" i="1"/>
  <c r="G108" i="1"/>
  <c r="G44" i="1"/>
  <c r="G52" i="1"/>
  <c r="G48" i="1"/>
  <c r="X18" i="9"/>
  <c r="X13" i="9"/>
  <c r="X9" i="9"/>
  <c r="G13" i="1"/>
  <c r="Y8" i="9"/>
  <c r="G6" i="1"/>
  <c r="W47" i="9"/>
  <c r="AA47" i="9" s="1"/>
  <c r="W43" i="9"/>
  <c r="AA43" i="9" s="1"/>
  <c r="W31" i="9"/>
  <c r="I30" i="1" s="1"/>
  <c r="X16" i="9"/>
  <c r="AL53" i="1"/>
  <c r="H46" i="9"/>
  <c r="X46" i="9" s="1"/>
  <c r="AL55" i="1"/>
  <c r="AL108" i="1"/>
  <c r="H31" i="9"/>
  <c r="X31" i="9" s="1"/>
  <c r="AL44" i="1"/>
  <c r="AL52" i="1"/>
  <c r="AL48" i="1"/>
  <c r="X22" i="9"/>
  <c r="X14" i="9"/>
  <c r="AN53" i="1"/>
  <c r="R47" i="9"/>
  <c r="Z47" i="9" s="1"/>
  <c r="AN55" i="1"/>
  <c r="R44" i="9"/>
  <c r="Z44" i="9" s="1"/>
  <c r="AN32" i="1"/>
  <c r="AN108" i="1"/>
  <c r="AN44" i="1"/>
  <c r="R33" i="9"/>
  <c r="Z33" i="9" s="1"/>
  <c r="AN52" i="1"/>
  <c r="AN48" i="1"/>
  <c r="X20" i="9"/>
  <c r="H7" i="1"/>
  <c r="H13" i="1"/>
  <c r="Z8" i="9"/>
  <c r="H6" i="1"/>
  <c r="F13" i="1"/>
  <c r="AL13" i="1"/>
  <c r="F6" i="1"/>
  <c r="AL6" i="1"/>
  <c r="H48" i="1"/>
  <c r="H108" i="1"/>
  <c r="H55" i="1"/>
  <c r="F48" i="1"/>
  <c r="F108" i="1"/>
  <c r="F55" i="1"/>
  <c r="I48" i="1"/>
  <c r="I108" i="1"/>
  <c r="K9" i="1"/>
  <c r="M9" i="1"/>
  <c r="H52" i="1"/>
  <c r="H44" i="1"/>
  <c r="H32" i="1"/>
  <c r="F52" i="1"/>
  <c r="F44" i="1"/>
  <c r="I44" i="1"/>
  <c r="K12" i="1"/>
  <c r="M12" i="1"/>
  <c r="R127" i="1"/>
  <c r="U129" i="1"/>
  <c r="H10" i="4"/>
  <c r="X10" i="4" s="1"/>
  <c r="R15" i="1"/>
  <c r="W10" i="4"/>
  <c r="AA10" i="4" s="1"/>
  <c r="W7" i="4"/>
  <c r="AA7" i="4" s="1"/>
  <c r="U10" i="1"/>
  <c r="AZ109" i="1"/>
  <c r="S127" i="1"/>
  <c r="R9" i="4"/>
  <c r="Z9" i="4" s="1"/>
  <c r="T8" i="1"/>
  <c r="AZ15" i="1"/>
  <c r="AZ6" i="1"/>
  <c r="T127" i="1"/>
  <c r="AY129" i="1"/>
  <c r="AZ127" i="1"/>
  <c r="S109" i="1"/>
  <c r="Y38" i="4"/>
  <c r="AY109" i="1"/>
  <c r="M39" i="4"/>
  <c r="Y39" i="4" s="1"/>
  <c r="T6" i="1"/>
  <c r="U8" i="1"/>
  <c r="U7" i="1"/>
  <c r="W6" i="4"/>
  <c r="AA6" i="4" s="1"/>
  <c r="AY7" i="1"/>
  <c r="R8" i="4"/>
  <c r="Z8" i="4" s="1"/>
  <c r="BA8" i="1"/>
  <c r="S15" i="1"/>
  <c r="AY15" i="1"/>
  <c r="AY6" i="1"/>
  <c r="AY10" i="1"/>
  <c r="R129" i="1"/>
  <c r="AX129" i="1"/>
  <c r="R109" i="1"/>
  <c r="AX8" i="1"/>
  <c r="R7" i="1"/>
  <c r="R10" i="1"/>
  <c r="AX10" i="1"/>
  <c r="AX6" i="1"/>
  <c r="X58" i="4"/>
  <c r="Y52" i="4"/>
  <c r="X50" i="4"/>
  <c r="R30" i="1"/>
  <c r="X21" i="4"/>
  <c r="AD21" i="4"/>
  <c r="AA18" i="4"/>
  <c r="AD17" i="4"/>
  <c r="X17" i="4"/>
  <c r="X16" i="4"/>
  <c r="X25" i="4"/>
  <c r="AD13" i="4"/>
  <c r="X13" i="4"/>
  <c r="AE13" i="4" s="1"/>
  <c r="X24" i="4"/>
  <c r="Y22" i="4"/>
  <c r="X20" i="4"/>
  <c r="R8" i="1"/>
  <c r="T15" i="1"/>
  <c r="S6" i="1"/>
  <c r="T10" i="1"/>
  <c r="S7" i="1"/>
  <c r="R6" i="1"/>
  <c r="U15" i="1"/>
  <c r="T130" i="1"/>
  <c r="U53" i="1"/>
  <c r="U109" i="1"/>
  <c r="U130" i="1"/>
  <c r="T129" i="1"/>
  <c r="S130" i="1"/>
  <c r="U6" i="1"/>
  <c r="T7" i="1"/>
  <c r="R130" i="1"/>
  <c r="BD127" i="1"/>
  <c r="Y137" i="1"/>
  <c r="V129" i="1"/>
  <c r="Y127" i="1"/>
  <c r="BE9" i="1"/>
  <c r="V127" i="1"/>
  <c r="R6" i="5"/>
  <c r="Z6" i="5" s="1"/>
  <c r="X137" i="1"/>
  <c r="X118" i="1"/>
  <c r="BD118" i="1"/>
  <c r="W71" i="5"/>
  <c r="AA71" i="5" s="1"/>
  <c r="Y129" i="1"/>
  <c r="BD137" i="1"/>
  <c r="X129" i="1"/>
  <c r="BC117" i="1"/>
  <c r="V130" i="1"/>
  <c r="BC129" i="1"/>
  <c r="BD43" i="1"/>
  <c r="BE32" i="1"/>
  <c r="BB43" i="1"/>
  <c r="X6" i="1"/>
  <c r="Y9" i="1"/>
  <c r="BD6" i="1"/>
  <c r="W129" i="1"/>
  <c r="BC127" i="1"/>
  <c r="W9" i="1"/>
  <c r="X75" i="5"/>
  <c r="W130" i="1"/>
  <c r="X127" i="1"/>
  <c r="W32" i="1"/>
  <c r="V43" i="1"/>
  <c r="X50" i="5"/>
  <c r="X21" i="5"/>
  <c r="Y6" i="1"/>
  <c r="W137" i="1"/>
  <c r="Y43" i="1"/>
  <c r="X9" i="1"/>
  <c r="V6" i="1"/>
  <c r="X130" i="1"/>
  <c r="V137" i="1"/>
  <c r="X32" i="1"/>
  <c r="V9" i="1"/>
  <c r="X90" i="6"/>
  <c r="Y85" i="6"/>
  <c r="X53" i="6"/>
  <c r="X20" i="6"/>
  <c r="X12" i="6"/>
  <c r="Z13" i="6"/>
  <c r="X8" i="6"/>
  <c r="AE8" i="6" s="1"/>
  <c r="Z162" i="1"/>
  <c r="BH127" i="1"/>
  <c r="BF127" i="1"/>
  <c r="AB53" i="1"/>
  <c r="AC129" i="1"/>
  <c r="BI129" i="1"/>
  <c r="BI117" i="1"/>
  <c r="AC162" i="1"/>
  <c r="BI162" i="1"/>
  <c r="AA36" i="6"/>
  <c r="AC53" i="1"/>
  <c r="AA162" i="1"/>
  <c r="R68" i="6"/>
  <c r="AB118" i="1" s="1"/>
  <c r="AA127" i="1"/>
  <c r="AA129" i="1"/>
  <c r="BG129" i="1"/>
  <c r="Z127" i="1"/>
  <c r="Z129" i="1"/>
  <c r="Z53" i="1"/>
  <c r="BF53" i="1"/>
  <c r="AC7" i="1"/>
  <c r="BI7" i="1"/>
  <c r="AB7" i="1"/>
  <c r="BH7" i="1"/>
  <c r="AA7" i="1"/>
  <c r="Z7" i="1"/>
  <c r="BF7" i="1"/>
  <c r="AB129" i="1"/>
  <c r="AB48" i="1"/>
  <c r="AC127" i="1"/>
  <c r="AA48" i="1"/>
  <c r="AB162" i="1"/>
  <c r="AA53" i="1"/>
  <c r="Z48" i="1"/>
  <c r="AD129" i="1"/>
  <c r="AE129" i="1"/>
  <c r="AE50" i="1"/>
  <c r="AG73" i="1"/>
  <c r="W6" i="7"/>
  <c r="AA6" i="7" s="1"/>
  <c r="H35" i="7"/>
  <c r="X35" i="7" s="1"/>
  <c r="AE61" i="1"/>
  <c r="R71" i="7"/>
  <c r="Z71" i="7" s="1"/>
  <c r="BK7" i="1"/>
  <c r="M72" i="7"/>
  <c r="Y72" i="7" s="1"/>
  <c r="AD61" i="1"/>
  <c r="AG50" i="1"/>
  <c r="AF36" i="1"/>
  <c r="AF72" i="1"/>
  <c r="AG42" i="1"/>
  <c r="BL31" i="1"/>
  <c r="H38" i="7"/>
  <c r="X38" i="7" s="1"/>
  <c r="BL72" i="1"/>
  <c r="BM50" i="1"/>
  <c r="BK73" i="1"/>
  <c r="BM42" i="1"/>
  <c r="BJ61" i="1"/>
  <c r="BJ73" i="1"/>
  <c r="AF8" i="1"/>
  <c r="AF7" i="1"/>
  <c r="BL8" i="1"/>
  <c r="BL7" i="1"/>
  <c r="AG8" i="1"/>
  <c r="BK36" i="1"/>
  <c r="BK42" i="1"/>
  <c r="AE7" i="1"/>
  <c r="BK6" i="1"/>
  <c r="AD114" i="1"/>
  <c r="BJ114" i="1"/>
  <c r="AD73" i="1"/>
  <c r="AD50" i="1"/>
  <c r="H7" i="7"/>
  <c r="AD6" i="1"/>
  <c r="AE73" i="1"/>
  <c r="AF42" i="1"/>
  <c r="AE42" i="1"/>
  <c r="X25" i="7"/>
  <c r="X9" i="7"/>
  <c r="Y20" i="7"/>
  <c r="Y13" i="7"/>
  <c r="AD8" i="1"/>
  <c r="AF129" i="1"/>
  <c r="AG61" i="1"/>
  <c r="AF73" i="1"/>
  <c r="AD42" i="1"/>
  <c r="AF61" i="1"/>
  <c r="AD72" i="1"/>
  <c r="AD7" i="1"/>
  <c r="AG6" i="1"/>
  <c r="AE72" i="1"/>
  <c r="AE8" i="1"/>
  <c r="AI36" i="1"/>
  <c r="BN127" i="1"/>
  <c r="AJ129" i="1"/>
  <c r="BQ137" i="1"/>
  <c r="AK129" i="1"/>
  <c r="BQ7" i="1"/>
  <c r="AK6" i="1"/>
  <c r="BQ6" i="1"/>
  <c r="BN36" i="1"/>
  <c r="AK137" i="1"/>
  <c r="AJ137" i="1"/>
  <c r="AJ127" i="1"/>
  <c r="AK7" i="1"/>
  <c r="AI6" i="1"/>
  <c r="AI7" i="1"/>
  <c r="AH6" i="1"/>
  <c r="AH7" i="1"/>
  <c r="AK127" i="1"/>
  <c r="AH127" i="1"/>
  <c r="AI127" i="1"/>
  <c r="AK36" i="1"/>
  <c r="AH129" i="1"/>
  <c r="AE24" i="4" l="1"/>
  <c r="AD25" i="6"/>
  <c r="AD19" i="10"/>
  <c r="BK119" i="1"/>
  <c r="AG36" i="1"/>
  <c r="M65" i="5"/>
  <c r="Y65" i="5" s="1"/>
  <c r="AD18" i="5"/>
  <c r="BY118" i="1"/>
  <c r="BZ118" i="1" s="1"/>
  <c r="H33" i="9"/>
  <c r="X33" i="9" s="1"/>
  <c r="H33" i="7"/>
  <c r="X33" i="7" s="1"/>
  <c r="AE114" i="1"/>
  <c r="M71" i="7"/>
  <c r="Y71" i="7" s="1"/>
  <c r="R70" i="5"/>
  <c r="Z70" i="5" s="1"/>
  <c r="BY114" i="1"/>
  <c r="BL114" i="1"/>
  <c r="BX115" i="1"/>
  <c r="BX31" i="1"/>
  <c r="AD8" i="6"/>
  <c r="AE15" i="5"/>
  <c r="AE80" i="4"/>
  <c r="BU34" i="1"/>
  <c r="R34" i="1"/>
  <c r="AE22" i="10"/>
  <c r="AE17" i="10"/>
  <c r="AE10" i="10"/>
  <c r="BQ82" i="1"/>
  <c r="AE16" i="6"/>
  <c r="AE16" i="3"/>
  <c r="AR119" i="1"/>
  <c r="AE16" i="10"/>
  <c r="AE12" i="9"/>
  <c r="BM120" i="1"/>
  <c r="BL37" i="1"/>
  <c r="AF86" i="1"/>
  <c r="BY168" i="1"/>
  <c r="BK37" i="1"/>
  <c r="BK121" i="1"/>
  <c r="BA42" i="1"/>
  <c r="BS122" i="1"/>
  <c r="BN166" i="1"/>
  <c r="AJ120" i="1"/>
  <c r="BO121" i="1"/>
  <c r="BP168" i="1"/>
  <c r="AK170" i="1"/>
  <c r="AK98" i="1"/>
  <c r="AJ98" i="1"/>
  <c r="BQ121" i="1"/>
  <c r="BQ168" i="1"/>
  <c r="BQ170" i="1"/>
  <c r="AK120" i="1"/>
  <c r="AK166" i="1"/>
  <c r="AK38" i="1"/>
  <c r="BQ38" i="1"/>
  <c r="BP166" i="1"/>
  <c r="AJ170" i="1"/>
  <c r="BP170" i="1"/>
  <c r="BP120" i="1"/>
  <c r="BP117" i="1"/>
  <c r="BP115" i="1"/>
  <c r="BP82" i="1"/>
  <c r="BO166" i="1"/>
  <c r="BO120" i="1"/>
  <c r="AI120" i="1"/>
  <c r="AI98" i="1"/>
  <c r="AH117" i="1"/>
  <c r="AH168" i="1"/>
  <c r="AH115" i="1"/>
  <c r="BP33" i="1"/>
  <c r="H35" i="8"/>
  <c r="AH37" i="1" s="1"/>
  <c r="BP121" i="1"/>
  <c r="BN31" i="1"/>
  <c r="AI168" i="1"/>
  <c r="BQ166" i="1"/>
  <c r="BN116" i="1"/>
  <c r="AH116" i="1"/>
  <c r="BQ120" i="1"/>
  <c r="BO79" i="1"/>
  <c r="BQ33" i="1"/>
  <c r="BP167" i="1"/>
  <c r="AI33" i="1"/>
  <c r="AH33" i="1"/>
  <c r="BP98" i="1"/>
  <c r="BO170" i="1"/>
  <c r="BN168" i="1"/>
  <c r="BN167" i="1"/>
  <c r="BQ116" i="1"/>
  <c r="AK116" i="1"/>
  <c r="BQ37" i="1"/>
  <c r="BP38" i="1"/>
  <c r="AJ38" i="1"/>
  <c r="BQ81" i="1"/>
  <c r="AJ81" i="1"/>
  <c r="BO82" i="1"/>
  <c r="BO98" i="1"/>
  <c r="BQ167" i="1"/>
  <c r="BN120" i="1"/>
  <c r="BO33" i="1"/>
  <c r="BQ98" i="1"/>
  <c r="BP31" i="1"/>
  <c r="BO167" i="1"/>
  <c r="AK81" i="1"/>
  <c r="BN33" i="1"/>
  <c r="BY117" i="1"/>
  <c r="BY121" i="1"/>
  <c r="BO31" i="1"/>
  <c r="BN170" i="1"/>
  <c r="AK168" i="1"/>
  <c r="AK167" i="1"/>
  <c r="BP116" i="1"/>
  <c r="AJ116" i="1"/>
  <c r="BP37" i="1"/>
  <c r="BY79" i="1"/>
  <c r="BZ79" i="1" s="1"/>
  <c r="BQ79" i="1"/>
  <c r="BO38" i="1"/>
  <c r="AI38" i="1"/>
  <c r="BP81" i="1"/>
  <c r="AJ33" i="1"/>
  <c r="BQ31" i="1"/>
  <c r="BO168" i="1"/>
  <c r="AJ168" i="1"/>
  <c r="AJ167" i="1"/>
  <c r="BO116" i="1"/>
  <c r="BO37" i="1"/>
  <c r="AK37" i="1"/>
  <c r="BP79" i="1"/>
  <c r="BN38" i="1"/>
  <c r="AH38" i="1"/>
  <c r="BO81" i="1"/>
  <c r="BN81" i="1"/>
  <c r="BN82" i="1"/>
  <c r="BN79" i="1"/>
  <c r="BN98" i="1"/>
  <c r="AI81" i="1"/>
  <c r="AJ82" i="1"/>
  <c r="AK82" i="1"/>
  <c r="AI82" i="1"/>
  <c r="AI79" i="1"/>
  <c r="BY33" i="1"/>
  <c r="AK31" i="1"/>
  <c r="AH79" i="1"/>
  <c r="AI31" i="1"/>
  <c r="AK79" i="1"/>
  <c r="AJ31" i="1"/>
  <c r="AJ79" i="1"/>
  <c r="AI167" i="1"/>
  <c r="AH166" i="1"/>
  <c r="AI170" i="1"/>
  <c r="AH170" i="1"/>
  <c r="AI166" i="1"/>
  <c r="H65" i="7"/>
  <c r="X65" i="7" s="1"/>
  <c r="BJ118" i="1"/>
  <c r="BX117" i="1"/>
  <c r="BL116" i="1"/>
  <c r="AF114" i="1"/>
  <c r="BX119" i="1"/>
  <c r="BZ119" i="1" s="1"/>
  <c r="BM122" i="1"/>
  <c r="BK117" i="1"/>
  <c r="BX94" i="1"/>
  <c r="BZ94" i="1" s="1"/>
  <c r="BX35" i="1"/>
  <c r="BM33" i="1"/>
  <c r="BX86" i="1"/>
  <c r="BK31" i="1"/>
  <c r="W33" i="7"/>
  <c r="AG37" i="1" s="1"/>
  <c r="BK30" i="1"/>
  <c r="BX104" i="1"/>
  <c r="H40" i="7"/>
  <c r="X40" i="7" s="1"/>
  <c r="BJ31" i="1"/>
  <c r="BM121" i="1"/>
  <c r="BM116" i="1"/>
  <c r="BM115" i="1"/>
  <c r="AG122" i="1"/>
  <c r="BX122" i="1"/>
  <c r="AG114" i="1"/>
  <c r="BM86" i="1"/>
  <c r="AG96" i="1"/>
  <c r="BM96" i="1"/>
  <c r="BM94" i="1"/>
  <c r="AG94" i="1"/>
  <c r="BM104" i="1"/>
  <c r="AG104" i="1"/>
  <c r="AG33" i="1"/>
  <c r="BM37" i="1"/>
  <c r="BM36" i="1"/>
  <c r="BX34" i="1"/>
  <c r="BL118" i="1"/>
  <c r="AF115" i="1"/>
  <c r="BL119" i="1"/>
  <c r="BL122" i="1"/>
  <c r="AF122" i="1"/>
  <c r="BL120" i="1"/>
  <c r="BL36" i="1"/>
  <c r="AF94" i="1"/>
  <c r="BL94" i="1"/>
  <c r="BL96" i="1"/>
  <c r="AF34" i="1"/>
  <c r="BL86" i="1"/>
  <c r="AF37" i="1"/>
  <c r="BL33" i="1"/>
  <c r="AF30" i="1"/>
  <c r="AF31" i="1"/>
  <c r="BL104" i="1"/>
  <c r="BX33" i="1"/>
  <c r="AF33" i="1"/>
  <c r="AF104" i="1"/>
  <c r="AE122" i="1"/>
  <c r="BK122" i="1"/>
  <c r="BK116" i="1"/>
  <c r="BK120" i="1"/>
  <c r="BK118" i="1"/>
  <c r="BK115" i="1"/>
  <c r="BK114" i="1"/>
  <c r="AE33" i="1"/>
  <c r="BK33" i="1"/>
  <c r="AE94" i="1"/>
  <c r="BK94" i="1"/>
  <c r="BK34" i="1"/>
  <c r="AE86" i="1"/>
  <c r="BK86" i="1"/>
  <c r="BK96" i="1"/>
  <c r="BK104" i="1"/>
  <c r="AE104" i="1"/>
  <c r="BX30" i="1"/>
  <c r="AD117" i="1"/>
  <c r="BJ120" i="1"/>
  <c r="AD122" i="1"/>
  <c r="BJ122" i="1"/>
  <c r="BJ115" i="1"/>
  <c r="BJ121" i="1"/>
  <c r="BX121" i="1"/>
  <c r="BX116" i="1"/>
  <c r="BJ94" i="1"/>
  <c r="AD86" i="1"/>
  <c r="BJ86" i="1"/>
  <c r="AD96" i="1"/>
  <c r="BJ34" i="1"/>
  <c r="AD31" i="1"/>
  <c r="BJ30" i="1"/>
  <c r="BJ104" i="1"/>
  <c r="BJ33" i="1"/>
  <c r="BJ37" i="1"/>
  <c r="AD33" i="1"/>
  <c r="BX37" i="1"/>
  <c r="AD37" i="1"/>
  <c r="AG120" i="1"/>
  <c r="AF120" i="1"/>
  <c r="AE120" i="1"/>
  <c r="BH167" i="1"/>
  <c r="BF167" i="1"/>
  <c r="BN32" i="1"/>
  <c r="BL127" i="1"/>
  <c r="W32" i="5"/>
  <c r="AA32" i="5" s="1"/>
  <c r="R33" i="5"/>
  <c r="Z33" i="5" s="1"/>
  <c r="I32" i="1"/>
  <c r="X46" i="10"/>
  <c r="AE46" i="10" s="1"/>
  <c r="BS52" i="1"/>
  <c r="BH116" i="1"/>
  <c r="BI118" i="1"/>
  <c r="AD24" i="6"/>
  <c r="AE19" i="6"/>
  <c r="AE16" i="5"/>
  <c r="AR116" i="1"/>
  <c r="BG115" i="1"/>
  <c r="BH104" i="1"/>
  <c r="AC36" i="1"/>
  <c r="BI44" i="1"/>
  <c r="AD23" i="6"/>
  <c r="AD11" i="5"/>
  <c r="BF115" i="1"/>
  <c r="M65" i="7"/>
  <c r="M37" i="7"/>
  <c r="W67" i="6"/>
  <c r="AA67" i="6" s="1"/>
  <c r="X65" i="6"/>
  <c r="AE65" i="6" s="1"/>
  <c r="AD25" i="4"/>
  <c r="AE21" i="4"/>
  <c r="R41" i="9"/>
  <c r="Z41" i="9" s="1"/>
  <c r="W33" i="9"/>
  <c r="AA33" i="9" s="1"/>
  <c r="W34" i="10"/>
  <c r="M31" i="1" s="1"/>
  <c r="BB31" i="1"/>
  <c r="BT37" i="1"/>
  <c r="AQ119" i="1"/>
  <c r="AE12" i="7"/>
  <c r="BO61" i="1"/>
  <c r="AD9" i="7"/>
  <c r="AD19" i="5"/>
  <c r="H72" i="5"/>
  <c r="X72" i="5" s="1"/>
  <c r="AE25" i="4"/>
  <c r="W41" i="9"/>
  <c r="AA41" i="9" s="1"/>
  <c r="BD121" i="1"/>
  <c r="BG40" i="1"/>
  <c r="R32" i="1"/>
  <c r="M33" i="7"/>
  <c r="BF118" i="1"/>
  <c r="W33" i="5"/>
  <c r="AA33" i="5" s="1"/>
  <c r="AD20" i="4"/>
  <c r="L117" i="1"/>
  <c r="AC117" i="1"/>
  <c r="BG117" i="1"/>
  <c r="BH165" i="1"/>
  <c r="Z122" i="1"/>
  <c r="BG122" i="1"/>
  <c r="AB117" i="1"/>
  <c r="BG165" i="1"/>
  <c r="BH124" i="1"/>
  <c r="BG124" i="1"/>
  <c r="BF168" i="1"/>
  <c r="AB167" i="1"/>
  <c r="BI122" i="1"/>
  <c r="R32" i="6"/>
  <c r="Z32" i="6" s="1"/>
  <c r="Y40" i="6"/>
  <c r="BH38" i="1"/>
  <c r="AA38" i="1"/>
  <c r="AA31" i="1"/>
  <c r="BI35" i="1"/>
  <c r="BG33" i="1"/>
  <c r="BH44" i="1"/>
  <c r="BH32" i="1"/>
  <c r="BW34" i="1"/>
  <c r="BW105" i="1"/>
  <c r="BZ105" i="1" s="1"/>
  <c r="BG44" i="1"/>
  <c r="BF44" i="1"/>
  <c r="BG36" i="1"/>
  <c r="BG31" i="1"/>
  <c r="AA72" i="6"/>
  <c r="AC166" i="1"/>
  <c r="BI166" i="1"/>
  <c r="AC167" i="1"/>
  <c r="BI167" i="1"/>
  <c r="BI168" i="1"/>
  <c r="BI124" i="1"/>
  <c r="AC124" i="1"/>
  <c r="BI115" i="1"/>
  <c r="BI116" i="1"/>
  <c r="BI165" i="1"/>
  <c r="AC165" i="1"/>
  <c r="AC118" i="1"/>
  <c r="BI105" i="1"/>
  <c r="AC105" i="1"/>
  <c r="BI39" i="1"/>
  <c r="BI32" i="1"/>
  <c r="BI38" i="1"/>
  <c r="BI104" i="1"/>
  <c r="BI40" i="1"/>
  <c r="AC40" i="1"/>
  <c r="BI36" i="1"/>
  <c r="BI33" i="1"/>
  <c r="BI31" i="1"/>
  <c r="AC31" i="1"/>
  <c r="AB124" i="1"/>
  <c r="BH122" i="1"/>
  <c r="BH117" i="1"/>
  <c r="BH115" i="1"/>
  <c r="BH166" i="1"/>
  <c r="AB166" i="1"/>
  <c r="BH168" i="1"/>
  <c r="AB165" i="1"/>
  <c r="AB116" i="1"/>
  <c r="AB105" i="1"/>
  <c r="BH105" i="1"/>
  <c r="AB39" i="1"/>
  <c r="BH39" i="1"/>
  <c r="AB33" i="1"/>
  <c r="BH33" i="1"/>
  <c r="BH31" i="1"/>
  <c r="BH34" i="1"/>
  <c r="BH40" i="1"/>
  <c r="AB40" i="1"/>
  <c r="AB31" i="1"/>
  <c r="BW35" i="1"/>
  <c r="BG168" i="1"/>
  <c r="BG167" i="1"/>
  <c r="AA167" i="1"/>
  <c r="AA122" i="1"/>
  <c r="BG116" i="1"/>
  <c r="BG166" i="1"/>
  <c r="AA165" i="1"/>
  <c r="AA166" i="1"/>
  <c r="AA105" i="1"/>
  <c r="BG105" i="1"/>
  <c r="BG35" i="1"/>
  <c r="BG38" i="1"/>
  <c r="AA33" i="1"/>
  <c r="BG32" i="1"/>
  <c r="BG39" i="1"/>
  <c r="BG104" i="1"/>
  <c r="AA36" i="1"/>
  <c r="BF166" i="1"/>
  <c r="BF122" i="1"/>
  <c r="BF116" i="1"/>
  <c r="Z124" i="1"/>
  <c r="BF124" i="1"/>
  <c r="BF165" i="1"/>
  <c r="BF117" i="1"/>
  <c r="Z165" i="1"/>
  <c r="BF105" i="1"/>
  <c r="BF32" i="1"/>
  <c r="BF33" i="1"/>
  <c r="BF40" i="1"/>
  <c r="BF39" i="1"/>
  <c r="BF38" i="1"/>
  <c r="Z38" i="1"/>
  <c r="BF104" i="1"/>
  <c r="Z104" i="1"/>
  <c r="BF36" i="1"/>
  <c r="BF31" i="1"/>
  <c r="BW36" i="1"/>
  <c r="Z36" i="1"/>
  <c r="BW31" i="1"/>
  <c r="Z31" i="1"/>
  <c r="AC115" i="1"/>
  <c r="AB115" i="1"/>
  <c r="AC168" i="1"/>
  <c r="AA115" i="1"/>
  <c r="AA117" i="1"/>
  <c r="AB168" i="1"/>
  <c r="AA168" i="1"/>
  <c r="AE74" i="6"/>
  <c r="AC122" i="1"/>
  <c r="AA116" i="1"/>
  <c r="AB122" i="1"/>
  <c r="Z116" i="1"/>
  <c r="AD46" i="6"/>
  <c r="AD35" i="6"/>
  <c r="AC104" i="1"/>
  <c r="AB44" i="1"/>
  <c r="AC44" i="1"/>
  <c r="AA32" i="1"/>
  <c r="AB32" i="1"/>
  <c r="Z40" i="1"/>
  <c r="AC38" i="1"/>
  <c r="AB104" i="1"/>
  <c r="AC32" i="1"/>
  <c r="AA44" i="1"/>
  <c r="AE59" i="6"/>
  <c r="AE51" i="6"/>
  <c r="AB38" i="1"/>
  <c r="AA104" i="1"/>
  <c r="Z44" i="1"/>
  <c r="AD90" i="6"/>
  <c r="AD73" i="6"/>
  <c r="X35" i="6"/>
  <c r="AE35" i="6" s="1"/>
  <c r="AD43" i="6"/>
  <c r="W41" i="6"/>
  <c r="AA41" i="6" s="1"/>
  <c r="AD48" i="6"/>
  <c r="AQ122" i="1"/>
  <c r="T40" i="1"/>
  <c r="AZ38" i="1"/>
  <c r="AM43" i="1"/>
  <c r="BU36" i="1"/>
  <c r="BQ114" i="1"/>
  <c r="AH42" i="1"/>
  <c r="AG118" i="1"/>
  <c r="H71" i="7"/>
  <c r="X71" i="7" s="1"/>
  <c r="AX31" i="1"/>
  <c r="BU42" i="1"/>
  <c r="BT32" i="1"/>
  <c r="AP122" i="1"/>
  <c r="AQ116" i="1"/>
  <c r="AL43" i="1"/>
  <c r="AE87" i="5"/>
  <c r="BC120" i="1"/>
  <c r="AA32" i="9"/>
  <c r="I43" i="1"/>
  <c r="M122" i="1"/>
  <c r="AP116" i="1"/>
  <c r="BU37" i="1"/>
  <c r="BT34" i="1"/>
  <c r="AE90" i="6"/>
  <c r="BD114" i="1"/>
  <c r="V120" i="1"/>
  <c r="AE90" i="10"/>
  <c r="Z32" i="9"/>
  <c r="H43" i="1"/>
  <c r="L122" i="1"/>
  <c r="AO123" i="1"/>
  <c r="BB115" i="1"/>
  <c r="AZ35" i="1"/>
  <c r="AZ40" i="1"/>
  <c r="Q34" i="1"/>
  <c r="AE86" i="6"/>
  <c r="AD9" i="6"/>
  <c r="AE88" i="4"/>
  <c r="BA34" i="1"/>
  <c r="AR114" i="1"/>
  <c r="Y32" i="9"/>
  <c r="G43" i="1"/>
  <c r="K122" i="1"/>
  <c r="M116" i="1"/>
  <c r="AN123" i="1"/>
  <c r="AY35" i="1"/>
  <c r="AT41" i="1"/>
  <c r="H36" i="7"/>
  <c r="X36" i="7" s="1"/>
  <c r="AE88" i="5"/>
  <c r="AE92" i="10"/>
  <c r="X32" i="9"/>
  <c r="F43" i="1"/>
  <c r="BD116" i="1"/>
  <c r="L116" i="1"/>
  <c r="P35" i="1"/>
  <c r="Y38" i="1"/>
  <c r="BR43" i="1"/>
  <c r="H37" i="7"/>
  <c r="BF52" i="1"/>
  <c r="AY34" i="1"/>
  <c r="AQ114" i="1"/>
  <c r="AS122" i="1"/>
  <c r="AX116" i="1"/>
  <c r="K116" i="1"/>
  <c r="BS53" i="1"/>
  <c r="AO43" i="1"/>
  <c r="AE22" i="6"/>
  <c r="AE24" i="9"/>
  <c r="AE23" i="9"/>
  <c r="AR122" i="1"/>
  <c r="BS116" i="1"/>
  <c r="AS116" i="1"/>
  <c r="J116" i="1"/>
  <c r="N33" i="1"/>
  <c r="M53" i="1"/>
  <c r="AN43" i="1"/>
  <c r="BE114" i="1"/>
  <c r="BB121" i="1"/>
  <c r="BV121" i="1"/>
  <c r="W114" i="1"/>
  <c r="BV120" i="1"/>
  <c r="BD55" i="1"/>
  <c r="W37" i="1"/>
  <c r="BE40" i="1"/>
  <c r="BE55" i="1"/>
  <c r="BC55" i="1"/>
  <c r="X31" i="1"/>
  <c r="BV37" i="1"/>
  <c r="BB37" i="1"/>
  <c r="Y121" i="1"/>
  <c r="Y119" i="1"/>
  <c r="BE119" i="1"/>
  <c r="BE117" i="1"/>
  <c r="BE116" i="1"/>
  <c r="Y115" i="1"/>
  <c r="BE115" i="1"/>
  <c r="BE49" i="1"/>
  <c r="Y37" i="1"/>
  <c r="BE37" i="1"/>
  <c r="BE33" i="1"/>
  <c r="BE38" i="1"/>
  <c r="Y116" i="1"/>
  <c r="BD117" i="1"/>
  <c r="BD120" i="1"/>
  <c r="X115" i="1"/>
  <c r="BD115" i="1"/>
  <c r="X119" i="1"/>
  <c r="X55" i="1"/>
  <c r="BD40" i="1"/>
  <c r="R37" i="5"/>
  <c r="Z37" i="5" s="1"/>
  <c r="BD37" i="1"/>
  <c r="BD33" i="1"/>
  <c r="BD49" i="1"/>
  <c r="X49" i="1"/>
  <c r="BD38" i="1"/>
  <c r="X114" i="1"/>
  <c r="BV34" i="1"/>
  <c r="M70" i="5"/>
  <c r="AD70" i="5" s="1"/>
  <c r="BC119" i="1"/>
  <c r="BC121" i="1"/>
  <c r="M72" i="5"/>
  <c r="BC118" i="1"/>
  <c r="W116" i="1"/>
  <c r="BC115" i="1"/>
  <c r="W55" i="1"/>
  <c r="BC40" i="1"/>
  <c r="BC49" i="1"/>
  <c r="BC33" i="1"/>
  <c r="BC37" i="1"/>
  <c r="BC38" i="1"/>
  <c r="W38" i="1"/>
  <c r="M30" i="5"/>
  <c r="Y30" i="5" s="1"/>
  <c r="W115" i="1"/>
  <c r="BV31" i="1"/>
  <c r="BB118" i="1"/>
  <c r="BB116" i="1"/>
  <c r="V116" i="1"/>
  <c r="BB119" i="1"/>
  <c r="V119" i="1"/>
  <c r="BB114" i="1"/>
  <c r="V37" i="1"/>
  <c r="BB55" i="1"/>
  <c r="V40" i="1"/>
  <c r="BB40" i="1"/>
  <c r="BB49" i="1"/>
  <c r="BB33" i="1"/>
  <c r="BB38" i="1"/>
  <c r="BV114" i="1"/>
  <c r="AD80" i="5"/>
  <c r="AD77" i="5"/>
  <c r="AE93" i="5"/>
  <c r="AD88" i="5"/>
  <c r="AD84" i="5"/>
  <c r="AD83" i="5"/>
  <c r="V33" i="1"/>
  <c r="X37" i="1"/>
  <c r="Y49" i="1"/>
  <c r="Y55" i="1"/>
  <c r="AD42" i="5"/>
  <c r="Y40" i="1"/>
  <c r="V49" i="1"/>
  <c r="Y33" i="1"/>
  <c r="W49" i="1"/>
  <c r="AE38" i="5"/>
  <c r="X40" i="1"/>
  <c r="W40" i="1"/>
  <c r="W33" i="1"/>
  <c r="AE85" i="5"/>
  <c r="S124" i="1"/>
  <c r="AZ122" i="1"/>
  <c r="R118" i="1"/>
  <c r="T122" i="1"/>
  <c r="BA122" i="1"/>
  <c r="AY124" i="1"/>
  <c r="AX124" i="1"/>
  <c r="R124" i="1"/>
  <c r="BU123" i="1"/>
  <c r="BU115" i="1"/>
  <c r="R122" i="1"/>
  <c r="AX122" i="1"/>
  <c r="AZ116" i="1"/>
  <c r="H67" i="4"/>
  <c r="X67" i="4" s="1"/>
  <c r="W65" i="4"/>
  <c r="AA65" i="4" s="1"/>
  <c r="AY116" i="1"/>
  <c r="W67" i="4"/>
  <c r="AA67" i="4" s="1"/>
  <c r="BA124" i="1"/>
  <c r="BA116" i="1"/>
  <c r="BU35" i="1"/>
  <c r="BA32" i="1"/>
  <c r="BA30" i="1"/>
  <c r="BA35" i="1"/>
  <c r="AY33" i="1"/>
  <c r="AX32" i="1"/>
  <c r="AZ37" i="1"/>
  <c r="AY37" i="1"/>
  <c r="U33" i="1"/>
  <c r="BA37" i="1"/>
  <c r="U37" i="1"/>
  <c r="BA36" i="1"/>
  <c r="BA40" i="1"/>
  <c r="BU46" i="1"/>
  <c r="U35" i="1"/>
  <c r="BA33" i="1"/>
  <c r="BA38" i="1"/>
  <c r="U38" i="1"/>
  <c r="U32" i="1"/>
  <c r="AZ124" i="1"/>
  <c r="T124" i="1"/>
  <c r="AZ121" i="1"/>
  <c r="BU116" i="1"/>
  <c r="T37" i="1"/>
  <c r="R37" i="4"/>
  <c r="Z37" i="4" s="1"/>
  <c r="T36" i="1"/>
  <c r="AZ36" i="1"/>
  <c r="BU40" i="1"/>
  <c r="BZ40" i="1" s="1"/>
  <c r="T31" i="1"/>
  <c r="T38" i="1"/>
  <c r="T35" i="1"/>
  <c r="T33" i="1"/>
  <c r="AZ33" i="1"/>
  <c r="AZ32" i="1"/>
  <c r="T32" i="1"/>
  <c r="AE70" i="4"/>
  <c r="AY118" i="1"/>
  <c r="AY120" i="1"/>
  <c r="BU120" i="1"/>
  <c r="M71" i="4"/>
  <c r="AD71" i="4" s="1"/>
  <c r="S36" i="1"/>
  <c r="AY36" i="1"/>
  <c r="AY40" i="1"/>
  <c r="S40" i="1"/>
  <c r="S37" i="1"/>
  <c r="S35" i="1"/>
  <c r="S38" i="1"/>
  <c r="AY38" i="1"/>
  <c r="AY32" i="1"/>
  <c r="BU30" i="1"/>
  <c r="S32" i="1"/>
  <c r="BU32" i="1"/>
  <c r="AX123" i="1"/>
  <c r="AX115" i="1"/>
  <c r="R116" i="1"/>
  <c r="R37" i="1"/>
  <c r="AX37" i="1"/>
  <c r="AX36" i="1"/>
  <c r="R36" i="1"/>
  <c r="R40" i="1"/>
  <c r="AX40" i="1"/>
  <c r="R42" i="1"/>
  <c r="BU31" i="1"/>
  <c r="AX35" i="1"/>
  <c r="R35" i="1"/>
  <c r="AX38" i="1"/>
  <c r="AX33" i="1"/>
  <c r="U124" i="1"/>
  <c r="AE87" i="4"/>
  <c r="AE92" i="4"/>
  <c r="AE84" i="4"/>
  <c r="AE89" i="4"/>
  <c r="AD47" i="4"/>
  <c r="AE51" i="4"/>
  <c r="AD87" i="4"/>
  <c r="AD66" i="4"/>
  <c r="AD70" i="4"/>
  <c r="AW116" i="1"/>
  <c r="AV116" i="1"/>
  <c r="AU116" i="1"/>
  <c r="AT116" i="1"/>
  <c r="O116" i="1"/>
  <c r="N116" i="1"/>
  <c r="Q116" i="1"/>
  <c r="P116" i="1"/>
  <c r="AV121" i="1"/>
  <c r="BT123" i="1"/>
  <c r="O120" i="1"/>
  <c r="AT123" i="1"/>
  <c r="AT34" i="1"/>
  <c r="O41" i="1"/>
  <c r="P54" i="1"/>
  <c r="AT35" i="1"/>
  <c r="N37" i="1"/>
  <c r="AW54" i="1"/>
  <c r="N54" i="1"/>
  <c r="N35" i="1"/>
  <c r="Q54" i="1"/>
  <c r="AW35" i="1"/>
  <c r="BT54" i="1"/>
  <c r="BZ54" i="1" s="1"/>
  <c r="AT54" i="1"/>
  <c r="BT35" i="1"/>
  <c r="BT39" i="1"/>
  <c r="AW123" i="1"/>
  <c r="Q123" i="1"/>
  <c r="Q118" i="1"/>
  <c r="Q120" i="1"/>
  <c r="AW120" i="1"/>
  <c r="AW39" i="1"/>
  <c r="Q39" i="1"/>
  <c r="Q35" i="1"/>
  <c r="AW34" i="1"/>
  <c r="AW33" i="1"/>
  <c r="Q33" i="1"/>
  <c r="AW41" i="1"/>
  <c r="Q41" i="1"/>
  <c r="AV123" i="1"/>
  <c r="P120" i="1"/>
  <c r="AV120" i="1"/>
  <c r="AV35" i="1"/>
  <c r="AV54" i="1"/>
  <c r="P34" i="1"/>
  <c r="AV34" i="1"/>
  <c r="AV33" i="1"/>
  <c r="P33" i="1"/>
  <c r="AV39" i="1"/>
  <c r="P39" i="1"/>
  <c r="P32" i="1"/>
  <c r="P41" i="1"/>
  <c r="AV41" i="1"/>
  <c r="AU123" i="1"/>
  <c r="O123" i="1"/>
  <c r="AU120" i="1"/>
  <c r="AU119" i="1"/>
  <c r="AU39" i="1"/>
  <c r="Y38" i="3"/>
  <c r="O39" i="1"/>
  <c r="AU33" i="1"/>
  <c r="AU54" i="1"/>
  <c r="O54" i="1"/>
  <c r="O32" i="1"/>
  <c r="O34" i="1"/>
  <c r="AU34" i="1"/>
  <c r="O31" i="1"/>
  <c r="AU35" i="1"/>
  <c r="O35" i="1"/>
  <c r="AU41" i="1"/>
  <c r="BT31" i="1"/>
  <c r="BT41" i="1"/>
  <c r="N123" i="1"/>
  <c r="N117" i="1"/>
  <c r="AT120" i="1"/>
  <c r="AT39" i="1"/>
  <c r="N39" i="1"/>
  <c r="N34" i="1"/>
  <c r="AT33" i="1"/>
  <c r="N41" i="1"/>
  <c r="N120" i="1"/>
  <c r="AE92" i="3"/>
  <c r="J41" i="1"/>
  <c r="J52" i="1"/>
  <c r="X40" i="10"/>
  <c r="BS50" i="1"/>
  <c r="BZ50" i="1" s="1"/>
  <c r="AQ34" i="1"/>
  <c r="BS58" i="1"/>
  <c r="BZ58" i="1" s="1"/>
  <c r="BS33" i="1"/>
  <c r="BS35" i="1"/>
  <c r="Y33" i="10"/>
  <c r="AS57" i="1"/>
  <c r="M41" i="1"/>
  <c r="AQ41" i="1"/>
  <c r="AS118" i="1"/>
  <c r="AS126" i="1"/>
  <c r="M126" i="1"/>
  <c r="AS119" i="1"/>
  <c r="AS48" i="1"/>
  <c r="AS41" i="1"/>
  <c r="AS34" i="1"/>
  <c r="M34" i="1"/>
  <c r="AS53" i="1"/>
  <c r="AS43" i="1"/>
  <c r="M43" i="1"/>
  <c r="AR57" i="1"/>
  <c r="AR33" i="1"/>
  <c r="L33" i="1"/>
  <c r="L41" i="1"/>
  <c r="AR41" i="1"/>
  <c r="M118" i="1"/>
  <c r="K120" i="1"/>
  <c r="M114" i="1"/>
  <c r="AE88" i="10"/>
  <c r="AE93" i="10"/>
  <c r="M57" i="1"/>
  <c r="K48" i="1"/>
  <c r="L57" i="1"/>
  <c r="L50" i="1"/>
  <c r="L34" i="1"/>
  <c r="AR34" i="1"/>
  <c r="AR52" i="1"/>
  <c r="AR43" i="1"/>
  <c r="BS43" i="1"/>
  <c r="L43" i="1"/>
  <c r="AQ118" i="1"/>
  <c r="L114" i="1"/>
  <c r="L126" i="1"/>
  <c r="AR126" i="1"/>
  <c r="L120" i="1"/>
  <c r="L121" i="1"/>
  <c r="K57" i="1"/>
  <c r="AQ57" i="1"/>
  <c r="AQ33" i="1"/>
  <c r="K33" i="1"/>
  <c r="K41" i="1"/>
  <c r="K34" i="1"/>
  <c r="AQ58" i="1"/>
  <c r="AE50" i="10"/>
  <c r="K58" i="1"/>
  <c r="K52" i="1"/>
  <c r="M32" i="10"/>
  <c r="Y32" i="10" s="1"/>
  <c r="AP121" i="1"/>
  <c r="AP118" i="1"/>
  <c r="J57" i="1"/>
  <c r="AP57" i="1"/>
  <c r="J50" i="1"/>
  <c r="BS41" i="1"/>
  <c r="BS39" i="1"/>
  <c r="J35" i="1"/>
  <c r="X44" i="10"/>
  <c r="AP34" i="1"/>
  <c r="BS34" i="1"/>
  <c r="J34" i="1"/>
  <c r="AQ48" i="1"/>
  <c r="AP58" i="1"/>
  <c r="AR53" i="1"/>
  <c r="J33" i="1"/>
  <c r="Y38" i="10"/>
  <c r="AS120" i="1"/>
  <c r="M42" i="10"/>
  <c r="Y42" i="10" s="1"/>
  <c r="AE12" i="10"/>
  <c r="AR120" i="1"/>
  <c r="AS35" i="1"/>
  <c r="AP41" i="1"/>
  <c r="L35" i="1"/>
  <c r="L52" i="1"/>
  <c r="AQ52" i="1"/>
  <c r="W42" i="10"/>
  <c r="AD17" i="10"/>
  <c r="AD11" i="10"/>
  <c r="X48" i="10"/>
  <c r="AE48" i="10" s="1"/>
  <c r="X73" i="10"/>
  <c r="AS114" i="1"/>
  <c r="AR118" i="1"/>
  <c r="M52" i="1"/>
  <c r="AP52" i="1"/>
  <c r="AQ43" i="1"/>
  <c r="L48" i="1"/>
  <c r="AQ120" i="1"/>
  <c r="AR35" i="1"/>
  <c r="L53" i="1"/>
  <c r="AE19" i="10"/>
  <c r="AP33" i="1"/>
  <c r="AQ53" i="1"/>
  <c r="AP114" i="1"/>
  <c r="AP48" i="1"/>
  <c r="AE11" i="10"/>
  <c r="W32" i="10"/>
  <c r="AA32" i="10" s="1"/>
  <c r="L118" i="1"/>
  <c r="AD92" i="10"/>
  <c r="AS52" i="1"/>
  <c r="AR48" i="1"/>
  <c r="AP120" i="1"/>
  <c r="AQ35" i="1"/>
  <c r="AS58" i="1"/>
  <c r="M58" i="1"/>
  <c r="J58" i="1"/>
  <c r="AQ126" i="1"/>
  <c r="K53" i="1"/>
  <c r="L127" i="1"/>
  <c r="AP126" i="1"/>
  <c r="AP53" i="1"/>
  <c r="AD15" i="10"/>
  <c r="J121" i="1"/>
  <c r="AE20" i="10"/>
  <c r="AD16" i="10"/>
  <c r="AD88" i="10"/>
  <c r="K119" i="1"/>
  <c r="K118" i="1"/>
  <c r="AP43" i="1"/>
  <c r="M120" i="1"/>
  <c r="AP35" i="1"/>
  <c r="AR58" i="1"/>
  <c r="L58" i="1"/>
  <c r="AS33" i="1"/>
  <c r="M33" i="1"/>
  <c r="AE74" i="10"/>
  <c r="AD80" i="10"/>
  <c r="AD91" i="10"/>
  <c r="AE80" i="10"/>
  <c r="M41" i="6"/>
  <c r="AD24" i="3"/>
  <c r="AA119" i="1"/>
  <c r="AD19" i="6"/>
  <c r="AD91" i="5"/>
  <c r="AD20" i="9"/>
  <c r="AD23" i="9"/>
  <c r="H44" i="9"/>
  <c r="X44" i="9" s="1"/>
  <c r="AD12" i="3"/>
  <c r="AE24" i="3"/>
  <c r="AE48" i="5"/>
  <c r="AO125" i="1"/>
  <c r="I125" i="1"/>
  <c r="I123" i="1"/>
  <c r="BG119" i="1"/>
  <c r="AD81" i="4"/>
  <c r="AE53" i="6"/>
  <c r="Y69" i="5"/>
  <c r="AE86" i="5"/>
  <c r="H31" i="5"/>
  <c r="AD31" i="5" s="1"/>
  <c r="AE12" i="3"/>
  <c r="AD74" i="10"/>
  <c r="AE25" i="9"/>
  <c r="AN125" i="1"/>
  <c r="H125" i="1"/>
  <c r="H123" i="1"/>
  <c r="AD86" i="5"/>
  <c r="AE11" i="6"/>
  <c r="AD51" i="5"/>
  <c r="AD78" i="5"/>
  <c r="AD79" i="5"/>
  <c r="AD88" i="4"/>
  <c r="AD11" i="3"/>
  <c r="AD19" i="7"/>
  <c r="W65" i="7"/>
  <c r="AD15" i="6"/>
  <c r="X48" i="6"/>
  <c r="AE48" i="6" s="1"/>
  <c r="X73" i="6"/>
  <c r="AE73" i="6" s="1"/>
  <c r="AE91" i="5"/>
  <c r="AD75" i="5"/>
  <c r="AE79" i="5"/>
  <c r="W118" i="1"/>
  <c r="BE118" i="1"/>
  <c r="X33" i="10"/>
  <c r="AD75" i="10"/>
  <c r="AD15" i="3"/>
  <c r="AD20" i="3"/>
  <c r="AD90" i="10"/>
  <c r="BC114" i="1"/>
  <c r="AM125" i="1"/>
  <c r="G125" i="1"/>
  <c r="G123" i="1"/>
  <c r="AD11" i="6"/>
  <c r="R72" i="5"/>
  <c r="X117" i="1" s="1"/>
  <c r="M70" i="7"/>
  <c r="Y70" i="7" s="1"/>
  <c r="W39" i="7"/>
  <c r="AD39" i="7" s="1"/>
  <c r="AD39" i="6"/>
  <c r="AE75" i="5"/>
  <c r="AE83" i="5"/>
  <c r="W45" i="9"/>
  <c r="I40" i="1" s="1"/>
  <c r="AD59" i="10"/>
  <c r="AD83" i="10"/>
  <c r="AD23" i="3"/>
  <c r="AA64" i="10"/>
  <c r="AD16" i="3"/>
  <c r="AE56" i="6"/>
  <c r="AD51" i="6"/>
  <c r="AE78" i="5"/>
  <c r="AE73" i="5"/>
  <c r="AW121" i="1"/>
  <c r="AE23" i="3"/>
  <c r="AL125" i="1"/>
  <c r="F125" i="1"/>
  <c r="BR123" i="1"/>
  <c r="F123" i="1"/>
  <c r="AE59" i="10"/>
  <c r="AE51" i="10"/>
  <c r="AD119" i="1"/>
  <c r="AB52" i="1"/>
  <c r="AE23" i="6"/>
  <c r="AE7" i="6"/>
  <c r="AD55" i="5"/>
  <c r="AD87" i="5"/>
  <c r="AD84" i="4"/>
  <c r="AD89" i="4"/>
  <c r="H65" i="4"/>
  <c r="X65" i="4" s="1"/>
  <c r="AE16" i="9"/>
  <c r="AM120" i="1"/>
  <c r="AM123" i="1"/>
  <c r="AD16" i="7"/>
  <c r="AD7" i="6"/>
  <c r="AE23" i="4"/>
  <c r="AE11" i="4"/>
  <c r="AT32" i="1"/>
  <c r="M119" i="1"/>
  <c r="AL123" i="1"/>
  <c r="G51" i="1"/>
  <c r="AE93" i="9"/>
  <c r="AE88" i="9"/>
  <c r="AE85" i="9"/>
  <c r="G120" i="1"/>
  <c r="H119" i="1"/>
  <c r="F32" i="1"/>
  <c r="AD10" i="9"/>
  <c r="R31" i="9"/>
  <c r="Z31" i="9" s="1"/>
  <c r="AE22" i="9"/>
  <c r="AL32" i="1"/>
  <c r="AD16" i="9"/>
  <c r="AD17" i="9"/>
  <c r="AE57" i="9"/>
  <c r="AE54" i="9"/>
  <c r="AE52" i="9"/>
  <c r="AE39" i="9"/>
  <c r="AE49" i="9"/>
  <c r="AE48" i="9"/>
  <c r="AN120" i="1"/>
  <c r="H120" i="1"/>
  <c r="AM51" i="1"/>
  <c r="I45" i="1"/>
  <c r="AE20" i="9"/>
  <c r="R46" i="9"/>
  <c r="Z46" i="9" s="1"/>
  <c r="AD24" i="9"/>
  <c r="W40" i="9"/>
  <c r="AA40" i="9" s="1"/>
  <c r="AE9" i="9"/>
  <c r="AO121" i="1"/>
  <c r="AL120" i="1"/>
  <c r="F120" i="1"/>
  <c r="AD22" i="9"/>
  <c r="AD25" i="9"/>
  <c r="H41" i="9"/>
  <c r="X41" i="9" s="1"/>
  <c r="AD49" i="9"/>
  <c r="W34" i="9"/>
  <c r="AA34" i="9" s="1"/>
  <c r="W35" i="9"/>
  <c r="AA35" i="9" s="1"/>
  <c r="AE81" i="9"/>
  <c r="AE17" i="9"/>
  <c r="H121" i="1"/>
  <c r="AO120" i="1"/>
  <c r="I120" i="1"/>
  <c r="AL35" i="1"/>
  <c r="AO45" i="1"/>
  <c r="AD81" i="9"/>
  <c r="AD85" i="9"/>
  <c r="AD89" i="9"/>
  <c r="AE77" i="9"/>
  <c r="AE89" i="9"/>
  <c r="AM114" i="1"/>
  <c r="AD92" i="9"/>
  <c r="R34" i="9"/>
  <c r="Z34" i="9" s="1"/>
  <c r="AD48" i="9"/>
  <c r="W46" i="9"/>
  <c r="I47" i="1" s="1"/>
  <c r="AE53" i="9"/>
  <c r="AO55" i="1"/>
  <c r="AO32" i="1"/>
  <c r="AM35" i="1"/>
  <c r="AN51" i="1"/>
  <c r="H51" i="1"/>
  <c r="AL45" i="1"/>
  <c r="F45" i="1"/>
  <c r="I55" i="1"/>
  <c r="R40" i="9"/>
  <c r="Z40" i="9" s="1"/>
  <c r="AD52" i="9"/>
  <c r="W44" i="9"/>
  <c r="AA44" i="9" s="1"/>
  <c r="AE51" i="9"/>
  <c r="AO35" i="1"/>
  <c r="AL51" i="1"/>
  <c r="AN45" i="1"/>
  <c r="H45" i="1"/>
  <c r="R35" i="9"/>
  <c r="Z35" i="9" s="1"/>
  <c r="H45" i="9"/>
  <c r="X45" i="9" s="1"/>
  <c r="AD57" i="9"/>
  <c r="G32" i="1"/>
  <c r="AE56" i="9"/>
  <c r="AM55" i="1"/>
  <c r="AM32" i="1"/>
  <c r="AN35" i="1"/>
  <c r="AO51" i="1"/>
  <c r="I51" i="1"/>
  <c r="AM45" i="1"/>
  <c r="G45" i="1"/>
  <c r="AD51" i="9"/>
  <c r="AD56" i="9"/>
  <c r="G35" i="1"/>
  <c r="AD53" i="9"/>
  <c r="AD59" i="9"/>
  <c r="I35" i="1"/>
  <c r="AD54" i="9"/>
  <c r="H35" i="1"/>
  <c r="AO114" i="1"/>
  <c r="I114" i="1"/>
  <c r="I42" i="1"/>
  <c r="H117" i="1"/>
  <c r="H114" i="1"/>
  <c r="AE65" i="9"/>
  <c r="AE36" i="9"/>
  <c r="AL117" i="1"/>
  <c r="X66" i="9"/>
  <c r="AE66" i="9" s="1"/>
  <c r="H35" i="9"/>
  <c r="X35" i="9" s="1"/>
  <c r="AD39" i="9"/>
  <c r="H34" i="9"/>
  <c r="X34" i="9" s="1"/>
  <c r="F42" i="1"/>
  <c r="AE30" i="9"/>
  <c r="AD32" i="9"/>
  <c r="AD36" i="9"/>
  <c r="AD69" i="9"/>
  <c r="AE69" i="9"/>
  <c r="AD65" i="9"/>
  <c r="AD91" i="9"/>
  <c r="AE91" i="9"/>
  <c r="AD93" i="9"/>
  <c r="AA87" i="9"/>
  <c r="AE87" i="9" s="1"/>
  <c r="AD87" i="9"/>
  <c r="AP119" i="1"/>
  <c r="AL119" i="1"/>
  <c r="R132" i="1"/>
  <c r="AE21" i="6"/>
  <c r="AE40" i="6"/>
  <c r="M31" i="9"/>
  <c r="BA123" i="1"/>
  <c r="R38" i="6"/>
  <c r="Z38" i="6" s="1"/>
  <c r="AE17" i="6"/>
  <c r="AD21" i="6"/>
  <c r="AD53" i="5"/>
  <c r="AE82" i="5"/>
  <c r="AD93" i="5"/>
  <c r="R30" i="5"/>
  <c r="Z30" i="5" s="1"/>
  <c r="AD24" i="4"/>
  <c r="AA45" i="9"/>
  <c r="AD59" i="5"/>
  <c r="AE56" i="5"/>
  <c r="AE51" i="5"/>
  <c r="AD47" i="5"/>
  <c r="AE44" i="5"/>
  <c r="AE43" i="5"/>
  <c r="AD39" i="5"/>
  <c r="AX30" i="1"/>
  <c r="AQ127" i="1"/>
  <c r="AZ123" i="1"/>
  <c r="BQ61" i="1"/>
  <c r="AW117" i="1"/>
  <c r="AV119" i="1"/>
  <c r="AY123" i="1"/>
  <c r="AD22" i="6"/>
  <c r="AD8" i="5"/>
  <c r="AD73" i="5"/>
  <c r="AD89" i="5"/>
  <c r="AD82" i="5"/>
  <c r="I52" i="1"/>
  <c r="AE58" i="10"/>
  <c r="AN114" i="1"/>
  <c r="AN119" i="1"/>
  <c r="U132" i="1"/>
  <c r="BN114" i="1"/>
  <c r="AE13" i="6"/>
  <c r="AD31" i="6"/>
  <c r="AD15" i="5"/>
  <c r="AE89" i="5"/>
  <c r="AE20" i="4"/>
  <c r="BL32" i="1"/>
  <c r="AE57" i="5"/>
  <c r="AE49" i="5"/>
  <c r="AD45" i="5"/>
  <c r="AE42" i="5"/>
  <c r="K121" i="1"/>
  <c r="AE14" i="6"/>
  <c r="AE19" i="7"/>
  <c r="R67" i="6"/>
  <c r="Z67" i="6" s="1"/>
  <c r="AD13" i="6"/>
  <c r="AD14" i="6"/>
  <c r="AD17" i="6"/>
  <c r="AD59" i="6"/>
  <c r="AD65" i="6"/>
  <c r="AE81" i="5"/>
  <c r="AD23" i="4"/>
  <c r="AD56" i="4"/>
  <c r="BO117" i="1"/>
  <c r="AD84" i="3"/>
  <c r="AU118" i="1"/>
  <c r="AT117" i="1"/>
  <c r="AQ121" i="1"/>
  <c r="AF44" i="1"/>
  <c r="AF32" i="1"/>
  <c r="BL30" i="1"/>
  <c r="BL52" i="1"/>
  <c r="BL117" i="1"/>
  <c r="AD30" i="1"/>
  <c r="BH30" i="1"/>
  <c r="AC52" i="1"/>
  <c r="BI30" i="1"/>
  <c r="BF46" i="1"/>
  <c r="Y34" i="1"/>
  <c r="Y35" i="1"/>
  <c r="BE30" i="1"/>
  <c r="BE35" i="1"/>
  <c r="BE34" i="1"/>
  <c r="Y52" i="1"/>
  <c r="Z34" i="5"/>
  <c r="AE34" i="5" s="1"/>
  <c r="X34" i="1"/>
  <c r="BD34" i="1"/>
  <c r="BD35" i="1"/>
  <c r="BD31" i="1"/>
  <c r="W34" i="1"/>
  <c r="BC35" i="1"/>
  <c r="W35" i="1"/>
  <c r="BC34" i="1"/>
  <c r="BB120" i="1"/>
  <c r="V35" i="1"/>
  <c r="V34" i="1"/>
  <c r="BV35" i="1"/>
  <c r="BB35" i="1"/>
  <c r="BB34" i="1"/>
  <c r="AW53" i="1"/>
  <c r="AU31" i="1"/>
  <c r="AW115" i="1"/>
  <c r="AT40" i="1"/>
  <c r="AT38" i="1"/>
  <c r="AT31" i="1"/>
  <c r="AS117" i="1"/>
  <c r="AS127" i="1"/>
  <c r="M127" i="1"/>
  <c r="AA34" i="10"/>
  <c r="AR121" i="1"/>
  <c r="AR117" i="1"/>
  <c r="AR127" i="1"/>
  <c r="AR40" i="1"/>
  <c r="AQ47" i="1"/>
  <c r="K38" i="1"/>
  <c r="K32" i="1"/>
  <c r="K127" i="1"/>
  <c r="AQ115" i="1"/>
  <c r="K117" i="1"/>
  <c r="AP127" i="1"/>
  <c r="AE37" i="10"/>
  <c r="AL127" i="1"/>
  <c r="AM121" i="1"/>
  <c r="AM127" i="1"/>
  <c r="G127" i="1"/>
  <c r="H127" i="1"/>
  <c r="AN127" i="1"/>
  <c r="AO127" i="1"/>
  <c r="I127" i="1"/>
  <c r="R50" i="9"/>
  <c r="Z50" i="9" s="1"/>
  <c r="AE50" i="9" s="1"/>
  <c r="H40" i="9"/>
  <c r="X40" i="9" s="1"/>
  <c r="BY46" i="1"/>
  <c r="AH32" i="1"/>
  <c r="Q42" i="1"/>
  <c r="AK117" i="1"/>
  <c r="BQ117" i="1"/>
  <c r="AA67" i="8"/>
  <c r="BN118" i="1"/>
  <c r="AJ117" i="1"/>
  <c r="AI118" i="1"/>
  <c r="AK61" i="1"/>
  <c r="W33" i="8"/>
  <c r="AK118" i="1"/>
  <c r="AI46" i="1"/>
  <c r="AI32" i="1"/>
  <c r="BN42" i="1"/>
  <c r="AH118" i="1"/>
  <c r="R35" i="8"/>
  <c r="AK119" i="1"/>
  <c r="BQ115" i="1"/>
  <c r="R73" i="8"/>
  <c r="Z73" i="8" s="1"/>
  <c r="AH35" i="1"/>
  <c r="AH34" i="1"/>
  <c r="BQ69" i="1"/>
  <c r="W36" i="8"/>
  <c r="AK32" i="1" s="1"/>
  <c r="BQ30" i="1"/>
  <c r="BQ46" i="1"/>
  <c r="BP42" i="1"/>
  <c r="BP46" i="1"/>
  <c r="BP69" i="1"/>
  <c r="AJ46" i="1"/>
  <c r="BY42" i="1"/>
  <c r="Y35" i="8"/>
  <c r="AI30" i="1"/>
  <c r="BO30" i="1"/>
  <c r="BY34" i="1"/>
  <c r="BO34" i="1"/>
  <c r="AI69" i="1"/>
  <c r="BO42" i="1"/>
  <c r="BY32" i="1"/>
  <c r="BY35" i="1"/>
  <c r="BY30" i="1"/>
  <c r="BN46" i="1"/>
  <c r="BQ32" i="1"/>
  <c r="BQ35" i="1"/>
  <c r="AK30" i="1"/>
  <c r="BQ34" i="1"/>
  <c r="AK46" i="1"/>
  <c r="AJ32" i="1"/>
  <c r="BP32" i="1"/>
  <c r="BQ118" i="1"/>
  <c r="BP118" i="1"/>
  <c r="R67" i="8"/>
  <c r="AD67" i="8" s="1"/>
  <c r="R68" i="8"/>
  <c r="Z68" i="8" s="1"/>
  <c r="BQ119" i="1"/>
  <c r="BP35" i="1"/>
  <c r="AJ34" i="1"/>
  <c r="BP34" i="1"/>
  <c r="BP61" i="1"/>
  <c r="AJ52" i="1"/>
  <c r="BP52" i="1"/>
  <c r="AJ42" i="1"/>
  <c r="AI52" i="1"/>
  <c r="AI34" i="1"/>
  <c r="BO69" i="1"/>
  <c r="AI42" i="1"/>
  <c r="BO46" i="1"/>
  <c r="BO52" i="1"/>
  <c r="BO32" i="1"/>
  <c r="BO35" i="1"/>
  <c r="AI117" i="1"/>
  <c r="BO118" i="1"/>
  <c r="BO119" i="1"/>
  <c r="Y73" i="8"/>
  <c r="AI114" i="1"/>
  <c r="BO114" i="1"/>
  <c r="BO115" i="1"/>
  <c r="M63" i="8"/>
  <c r="Y63" i="8" s="1"/>
  <c r="W63" i="8"/>
  <c r="AA63" i="8" s="1"/>
  <c r="R63" i="8"/>
  <c r="Z63" i="8" s="1"/>
  <c r="BN117" i="1"/>
  <c r="X68" i="8"/>
  <c r="AH119" i="1"/>
  <c r="BN119" i="1"/>
  <c r="BN115" i="1"/>
  <c r="AH114" i="1"/>
  <c r="BN69" i="1"/>
  <c r="BN34" i="1"/>
  <c r="BN30" i="1"/>
  <c r="BN52" i="1"/>
  <c r="BN61" i="1"/>
  <c r="AH46" i="1"/>
  <c r="AH30" i="1"/>
  <c r="BN35" i="1"/>
  <c r="AK69" i="1"/>
  <c r="AI35" i="1"/>
  <c r="AK34" i="1"/>
  <c r="AH69" i="1"/>
  <c r="AJ61" i="1"/>
  <c r="AJ69" i="1"/>
  <c r="AI61" i="1"/>
  <c r="AK35" i="1"/>
  <c r="AJ35" i="1"/>
  <c r="BN121" i="1"/>
  <c r="BL35" i="1"/>
  <c r="BJ35" i="1"/>
  <c r="BL69" i="1"/>
  <c r="AG34" i="1"/>
  <c r="BJ52" i="1"/>
  <c r="BJ69" i="1"/>
  <c r="AD32" i="1"/>
  <c r="AF69" i="1"/>
  <c r="BL84" i="1"/>
  <c r="AE119" i="1"/>
  <c r="BM164" i="1"/>
  <c r="W72" i="7"/>
  <c r="AA72" i="7" s="1"/>
  <c r="BK127" i="1"/>
  <c r="AG117" i="1"/>
  <c r="AE117" i="1"/>
  <c r="R65" i="7"/>
  <c r="R68" i="7"/>
  <c r="AF117" i="1" s="1"/>
  <c r="BL115" i="1"/>
  <c r="AG121" i="1"/>
  <c r="AG164" i="1"/>
  <c r="BM119" i="1"/>
  <c r="W67" i="7"/>
  <c r="AD67" i="7" s="1"/>
  <c r="BM117" i="1"/>
  <c r="BM118" i="1"/>
  <c r="W32" i="7"/>
  <c r="BM84" i="1"/>
  <c r="BM59" i="1"/>
  <c r="AG59" i="1"/>
  <c r="AG39" i="1"/>
  <c r="BM39" i="1"/>
  <c r="BM32" i="1"/>
  <c r="BM30" i="1"/>
  <c r="AG32" i="1"/>
  <c r="AG30" i="1"/>
  <c r="AG35" i="1"/>
  <c r="BM35" i="1"/>
  <c r="BM44" i="1"/>
  <c r="BM46" i="1"/>
  <c r="BM34" i="1"/>
  <c r="AG44" i="1"/>
  <c r="AG69" i="1"/>
  <c r="AF119" i="1"/>
  <c r="AF127" i="1"/>
  <c r="BL39" i="1"/>
  <c r="BL59" i="1"/>
  <c r="AF52" i="1"/>
  <c r="AF35" i="1"/>
  <c r="BL34" i="1"/>
  <c r="BL44" i="1"/>
  <c r="BL46" i="1"/>
  <c r="AE121" i="1"/>
  <c r="AE115" i="1"/>
  <c r="Y36" i="7"/>
  <c r="AE36" i="7" s="1"/>
  <c r="AE32" i="1"/>
  <c r="BK32" i="1"/>
  <c r="BK84" i="1"/>
  <c r="AE30" i="1"/>
  <c r="BK59" i="1"/>
  <c r="Y32" i="7"/>
  <c r="AE52" i="1"/>
  <c r="BK52" i="1"/>
  <c r="AE39" i="1"/>
  <c r="BK69" i="1"/>
  <c r="M38" i="7"/>
  <c r="BK35" i="1"/>
  <c r="BK44" i="1"/>
  <c r="BK46" i="1"/>
  <c r="AE44" i="1"/>
  <c r="AE35" i="1"/>
  <c r="AD118" i="1"/>
  <c r="BJ127" i="1"/>
  <c r="AD127" i="1"/>
  <c r="BJ117" i="1"/>
  <c r="AD115" i="1"/>
  <c r="AD84" i="1"/>
  <c r="AD59" i="1"/>
  <c r="AD39" i="1"/>
  <c r="BJ44" i="1"/>
  <c r="AD44" i="1"/>
  <c r="AD69" i="1"/>
  <c r="BJ46" i="1"/>
  <c r="AD34" i="1"/>
  <c r="AF164" i="1"/>
  <c r="BK164" i="1"/>
  <c r="AE164" i="1"/>
  <c r="BJ164" i="1"/>
  <c r="AD164" i="1"/>
  <c r="BL164" i="1"/>
  <c r="AE84" i="1"/>
  <c r="AF46" i="1"/>
  <c r="AE59" i="1"/>
  <c r="AG46" i="1"/>
  <c r="AG84" i="1"/>
  <c r="AF84" i="1"/>
  <c r="AD46" i="1"/>
  <c r="AD34" i="7"/>
  <c r="AE34" i="7"/>
  <c r="AE54" i="3"/>
  <c r="AE56" i="4"/>
  <c r="AD44" i="4"/>
  <c r="BE121" i="1"/>
  <c r="BE120" i="1"/>
  <c r="W120" i="1"/>
  <c r="H66" i="5"/>
  <c r="AD66" i="5" s="1"/>
  <c r="BE69" i="1"/>
  <c r="Y46" i="1"/>
  <c r="Y30" i="1"/>
  <c r="Y42" i="1"/>
  <c r="BE52" i="1"/>
  <c r="BE31" i="1"/>
  <c r="Y31" i="1"/>
  <c r="BD69" i="1"/>
  <c r="X42" i="1"/>
  <c r="X52" i="1"/>
  <c r="X46" i="1"/>
  <c r="BD42" i="1"/>
  <c r="W31" i="1"/>
  <c r="BC46" i="1"/>
  <c r="W42" i="1"/>
  <c r="BC42" i="1"/>
  <c r="W52" i="1"/>
  <c r="BC69" i="1"/>
  <c r="W46" i="1"/>
  <c r="BC52" i="1"/>
  <c r="BC31" i="1"/>
  <c r="V31" i="1"/>
  <c r="BB69" i="1"/>
  <c r="BB46" i="1"/>
  <c r="X36" i="5"/>
  <c r="AE36" i="5" s="1"/>
  <c r="BB30" i="1"/>
  <c r="BB42" i="1"/>
  <c r="BB52" i="1"/>
  <c r="W121" i="1"/>
  <c r="Y118" i="1"/>
  <c r="V121" i="1"/>
  <c r="Y120" i="1"/>
  <c r="Y114" i="1"/>
  <c r="X120" i="1"/>
  <c r="X39" i="5"/>
  <c r="AE39" i="5" s="1"/>
  <c r="AD49" i="5"/>
  <c r="AD38" i="5"/>
  <c r="AD43" i="5"/>
  <c r="X45" i="5"/>
  <c r="AE45" i="5" s="1"/>
  <c r="AE58" i="5"/>
  <c r="W69" i="1"/>
  <c r="X59" i="5"/>
  <c r="AE59" i="5" s="1"/>
  <c r="AE47" i="5"/>
  <c r="AD44" i="5"/>
  <c r="AE46" i="5"/>
  <c r="X69" i="1"/>
  <c r="AE50" i="5"/>
  <c r="AD50" i="5"/>
  <c r="AD48" i="5"/>
  <c r="Y69" i="1"/>
  <c r="Z68" i="6"/>
  <c r="BI121" i="1"/>
  <c r="M68" i="6"/>
  <c r="Y68" i="6" s="1"/>
  <c r="AA70" i="6"/>
  <c r="BF119" i="1"/>
  <c r="AC119" i="1"/>
  <c r="R70" i="6"/>
  <c r="Z70" i="6" s="1"/>
  <c r="M33" i="6"/>
  <c r="AD33" i="6" s="1"/>
  <c r="BI46" i="1"/>
  <c r="BF35" i="1"/>
  <c r="BF42" i="1"/>
  <c r="AC42" i="1"/>
  <c r="BI42" i="1"/>
  <c r="BI52" i="1"/>
  <c r="AC46" i="1"/>
  <c r="BI34" i="1"/>
  <c r="AC34" i="1"/>
  <c r="AC30" i="1"/>
  <c r="AB35" i="1"/>
  <c r="BH35" i="1"/>
  <c r="AB46" i="1"/>
  <c r="BH46" i="1"/>
  <c r="AB34" i="1"/>
  <c r="BH52" i="1"/>
  <c r="AB30" i="1"/>
  <c r="BG121" i="1"/>
  <c r="AA121" i="1"/>
  <c r="AA34" i="1"/>
  <c r="BG34" i="1"/>
  <c r="AA35" i="1"/>
  <c r="BG42" i="1"/>
  <c r="AA42" i="1"/>
  <c r="AA52" i="1"/>
  <c r="BG52" i="1"/>
  <c r="BG46" i="1"/>
  <c r="AA46" i="1"/>
  <c r="BF121" i="1"/>
  <c r="X41" i="6"/>
  <c r="Z35" i="1"/>
  <c r="BF34" i="1"/>
  <c r="Z34" i="1"/>
  <c r="X42" i="6"/>
  <c r="AE42" i="6" s="1"/>
  <c r="Z52" i="1"/>
  <c r="BF30" i="1"/>
  <c r="Z30" i="1"/>
  <c r="R72" i="4"/>
  <c r="Z72" i="4" s="1"/>
  <c r="T46" i="1"/>
  <c r="AZ30" i="1"/>
  <c r="BA120" i="1"/>
  <c r="BA53" i="1"/>
  <c r="W42" i="4"/>
  <c r="AA42" i="4" s="1"/>
  <c r="W39" i="4"/>
  <c r="AZ115" i="1"/>
  <c r="W73" i="4"/>
  <c r="AD73" i="4" s="1"/>
  <c r="R115" i="1"/>
  <c r="BA117" i="1"/>
  <c r="Z64" i="4"/>
  <c r="M74" i="4"/>
  <c r="Y74" i="4" s="1"/>
  <c r="BA115" i="1"/>
  <c r="U44" i="1"/>
  <c r="AA31" i="4"/>
  <c r="BA44" i="1"/>
  <c r="AX34" i="1"/>
  <c r="AZ53" i="1"/>
  <c r="BA31" i="1"/>
  <c r="BA46" i="1"/>
  <c r="W32" i="4"/>
  <c r="U34" i="1" s="1"/>
  <c r="T42" i="1"/>
  <c r="AZ118" i="1"/>
  <c r="T118" i="1"/>
  <c r="R65" i="4"/>
  <c r="Z65" i="4" s="1"/>
  <c r="AZ120" i="1"/>
  <c r="AZ117" i="1"/>
  <c r="AZ46" i="1"/>
  <c r="Z30" i="4"/>
  <c r="T53" i="1"/>
  <c r="T60" i="1"/>
  <c r="AZ31" i="1"/>
  <c r="AZ34" i="1"/>
  <c r="AA71" i="4"/>
  <c r="U118" i="1"/>
  <c r="Z74" i="4"/>
  <c r="Z73" i="4"/>
  <c r="T121" i="1"/>
  <c r="AX118" i="1"/>
  <c r="BA119" i="1"/>
  <c r="S121" i="1"/>
  <c r="BA118" i="1"/>
  <c r="AX117" i="1"/>
  <c r="X74" i="4"/>
  <c r="AX119" i="1"/>
  <c r="AA36" i="4"/>
  <c r="U42" i="1"/>
  <c r="Z42" i="4"/>
  <c r="T30" i="1"/>
  <c r="AA37" i="4"/>
  <c r="U60" i="1"/>
  <c r="H35" i="4"/>
  <c r="AA40" i="4"/>
  <c r="H30" i="4"/>
  <c r="X30" i="4" s="1"/>
  <c r="AZ62" i="1"/>
  <c r="S46" i="1"/>
  <c r="Z32" i="4"/>
  <c r="AY46" i="1"/>
  <c r="AX62" i="1"/>
  <c r="BA60" i="1"/>
  <c r="AZ44" i="1"/>
  <c r="T52" i="1"/>
  <c r="AZ42" i="1"/>
  <c r="BA64" i="1"/>
  <c r="AZ65" i="1"/>
  <c r="S65" i="1"/>
  <c r="T44" i="1"/>
  <c r="AZ52" i="1"/>
  <c r="BA52" i="1"/>
  <c r="AZ64" i="1"/>
  <c r="S44" i="1"/>
  <c r="AX52" i="1"/>
  <c r="U31" i="1"/>
  <c r="T65" i="1"/>
  <c r="M32" i="4"/>
  <c r="Y32" i="4" s="1"/>
  <c r="BA62" i="1"/>
  <c r="Y64" i="4"/>
  <c r="AY115" i="1"/>
  <c r="M65" i="4"/>
  <c r="AY121" i="1"/>
  <c r="AY119" i="1"/>
  <c r="S119" i="1"/>
  <c r="S118" i="1"/>
  <c r="AY64" i="1"/>
  <c r="S42" i="1"/>
  <c r="AY42" i="1"/>
  <c r="Y30" i="4"/>
  <c r="S53" i="1"/>
  <c r="AY53" i="1"/>
  <c r="AY60" i="1"/>
  <c r="AY31" i="1"/>
  <c r="S31" i="1"/>
  <c r="AY44" i="1"/>
  <c r="Y42" i="4"/>
  <c r="AY30" i="1"/>
  <c r="AY62" i="1"/>
  <c r="AY52" i="1"/>
  <c r="S52" i="1"/>
  <c r="AX121" i="1"/>
  <c r="AX120" i="1"/>
  <c r="X72" i="4"/>
  <c r="R119" i="1"/>
  <c r="AX67" i="1"/>
  <c r="R67" i="1"/>
  <c r="AX44" i="1"/>
  <c r="AX65" i="1"/>
  <c r="AX42" i="1"/>
  <c r="AX46" i="1"/>
  <c r="H37" i="4"/>
  <c r="AX64" i="1"/>
  <c r="R64" i="1"/>
  <c r="AD41" i="4"/>
  <c r="S62" i="1"/>
  <c r="R62" i="1"/>
  <c r="AE41" i="4"/>
  <c r="U64" i="1"/>
  <c r="AE46" i="4"/>
  <c r="T64" i="1"/>
  <c r="AE49" i="4"/>
  <c r="AD45" i="4"/>
  <c r="AD59" i="4"/>
  <c r="AD51" i="4"/>
  <c r="AE47" i="4"/>
  <c r="S64" i="1"/>
  <c r="T62" i="1"/>
  <c r="AE50" i="4"/>
  <c r="AE44" i="4"/>
  <c r="AE59" i="4"/>
  <c r="W38" i="4"/>
  <c r="U40" i="1" s="1"/>
  <c r="AD49" i="4"/>
  <c r="AD58" i="4"/>
  <c r="AZ67" i="1"/>
  <c r="T67" i="1"/>
  <c r="AD57" i="4"/>
  <c r="AE58" i="4"/>
  <c r="AY67" i="1"/>
  <c r="AE55" i="4"/>
  <c r="AE54" i="4"/>
  <c r="AE45" i="4"/>
  <c r="AD46" i="4"/>
  <c r="AE43" i="4"/>
  <c r="AU117" i="1"/>
  <c r="AW119" i="1"/>
  <c r="AW114" i="1"/>
  <c r="Q119" i="1"/>
  <c r="AU115" i="1"/>
  <c r="X71" i="3"/>
  <c r="P119" i="1"/>
  <c r="AV114" i="1"/>
  <c r="AT121" i="1"/>
  <c r="AW128" i="1"/>
  <c r="AW118" i="1"/>
  <c r="O121" i="1"/>
  <c r="AV117" i="1"/>
  <c r="P128" i="1"/>
  <c r="AV128" i="1"/>
  <c r="Z72" i="3"/>
  <c r="P127" i="1"/>
  <c r="AV127" i="1"/>
  <c r="AV118" i="1"/>
  <c r="P118" i="1"/>
  <c r="AV115" i="1"/>
  <c r="AV40" i="1"/>
  <c r="AU37" i="1"/>
  <c r="AW44" i="1"/>
  <c r="AW32" i="1"/>
  <c r="AT37" i="1"/>
  <c r="N40" i="1"/>
  <c r="AW38" i="1"/>
  <c r="AT44" i="1"/>
  <c r="Q49" i="1"/>
  <c r="AW59" i="1"/>
  <c r="AT46" i="1"/>
  <c r="AT30" i="1"/>
  <c r="AU59" i="1"/>
  <c r="AW46" i="1"/>
  <c r="AT49" i="1"/>
  <c r="N38" i="1"/>
  <c r="AW37" i="1"/>
  <c r="AW40" i="1"/>
  <c r="AW52" i="1"/>
  <c r="AW49" i="1"/>
  <c r="AW42" i="1"/>
  <c r="AW31" i="1"/>
  <c r="AW30" i="1"/>
  <c r="AV49" i="1"/>
  <c r="AV53" i="1"/>
  <c r="AV59" i="1"/>
  <c r="AV38" i="1"/>
  <c r="AV31" i="1"/>
  <c r="P40" i="1"/>
  <c r="AV37" i="1"/>
  <c r="AV32" i="1"/>
  <c r="AV30" i="1"/>
  <c r="AV44" i="1"/>
  <c r="AV52" i="1"/>
  <c r="AV46" i="1"/>
  <c r="P42" i="1"/>
  <c r="AU128" i="1"/>
  <c r="AU121" i="1"/>
  <c r="AU114" i="1"/>
  <c r="AU32" i="1"/>
  <c r="AU40" i="1"/>
  <c r="AU49" i="1"/>
  <c r="O49" i="1"/>
  <c r="AU46" i="1"/>
  <c r="AU44" i="1"/>
  <c r="AU53" i="1"/>
  <c r="AU52" i="1"/>
  <c r="AU38" i="1"/>
  <c r="AU42" i="1"/>
  <c r="AU30" i="1"/>
  <c r="N128" i="1"/>
  <c r="AT128" i="1"/>
  <c r="AT118" i="1"/>
  <c r="AT119" i="1"/>
  <c r="AT115" i="1"/>
  <c r="AT114" i="1"/>
  <c r="X84" i="3"/>
  <c r="AE84" i="3" s="1"/>
  <c r="N114" i="1"/>
  <c r="O128" i="1"/>
  <c r="AE79" i="3"/>
  <c r="AE93" i="3"/>
  <c r="AD89" i="3"/>
  <c r="AE73" i="3"/>
  <c r="Q115" i="1"/>
  <c r="AD74" i="3"/>
  <c r="O115" i="1"/>
  <c r="P117" i="1"/>
  <c r="AE83" i="3"/>
  <c r="AE74" i="3"/>
  <c r="Q128" i="1"/>
  <c r="P37" i="1"/>
  <c r="P38" i="1"/>
  <c r="N31" i="1"/>
  <c r="X37" i="3"/>
  <c r="AE37" i="3" s="1"/>
  <c r="Z38" i="3"/>
  <c r="AE56" i="3"/>
  <c r="AE52" i="3"/>
  <c r="O37" i="1"/>
  <c r="O40" i="1"/>
  <c r="P49" i="1"/>
  <c r="Z33" i="3"/>
  <c r="Q52" i="1"/>
  <c r="AD54" i="3"/>
  <c r="Q30" i="1"/>
  <c r="Q59" i="1"/>
  <c r="N52" i="1"/>
  <c r="AE59" i="3"/>
  <c r="AE55" i="3"/>
  <c r="AE43" i="3"/>
  <c r="Q37" i="1"/>
  <c r="Q40" i="1"/>
  <c r="Q38" i="1"/>
  <c r="AT42" i="1"/>
  <c r="AT53" i="1"/>
  <c r="AT59" i="1"/>
  <c r="AT52" i="1"/>
  <c r="X65" i="3"/>
  <c r="AE65" i="3" s="1"/>
  <c r="AA71" i="3"/>
  <c r="P115" i="1"/>
  <c r="P114" i="1"/>
  <c r="AD81" i="3"/>
  <c r="Q114" i="1"/>
  <c r="AD82" i="3"/>
  <c r="Q127" i="1"/>
  <c r="AT127" i="1"/>
  <c r="AD77" i="3"/>
  <c r="P121" i="1"/>
  <c r="AD79" i="3"/>
  <c r="AW127" i="1"/>
  <c r="O117" i="1"/>
  <c r="AD73" i="3"/>
  <c r="AE91" i="3"/>
  <c r="AD93" i="3"/>
  <c r="Q117" i="1"/>
  <c r="AU127" i="1"/>
  <c r="AD78" i="3"/>
  <c r="N118" i="1"/>
  <c r="O127" i="1"/>
  <c r="O119" i="1"/>
  <c r="O44" i="1"/>
  <c r="X41" i="3"/>
  <c r="O42" i="1"/>
  <c r="Q32" i="1"/>
  <c r="Q46" i="1"/>
  <c r="P30" i="1"/>
  <c r="P59" i="1"/>
  <c r="AD44" i="3"/>
  <c r="AD59" i="3"/>
  <c r="N32" i="1"/>
  <c r="Q53" i="1"/>
  <c r="O30" i="1"/>
  <c r="O59" i="1"/>
  <c r="AD43" i="3"/>
  <c r="AE44" i="3"/>
  <c r="Q31" i="1"/>
  <c r="AD47" i="3"/>
  <c r="AD56" i="3"/>
  <c r="Q44" i="1"/>
  <c r="P31" i="1"/>
  <c r="AD55" i="3"/>
  <c r="P53" i="1"/>
  <c r="AP32" i="1"/>
  <c r="K44" i="1"/>
  <c r="X32" i="10"/>
  <c r="AD46" i="10"/>
  <c r="K40" i="1"/>
  <c r="AQ30" i="1"/>
  <c r="AS32" i="1"/>
  <c r="AD48" i="10"/>
  <c r="AQ39" i="1"/>
  <c r="AR56" i="1"/>
  <c r="AR32" i="1"/>
  <c r="M32" i="1"/>
  <c r="AD30" i="10"/>
  <c r="AE47" i="10"/>
  <c r="AE36" i="10"/>
  <c r="AR47" i="1"/>
  <c r="AQ50" i="1"/>
  <c r="L38" i="1"/>
  <c r="AQ32" i="1"/>
  <c r="L32" i="1"/>
  <c r="AD56" i="10"/>
  <c r="M40" i="1"/>
  <c r="M39" i="1"/>
  <c r="M56" i="1"/>
  <c r="AS61" i="1"/>
  <c r="M50" i="1"/>
  <c r="AS38" i="1"/>
  <c r="AS63" i="1"/>
  <c r="M30" i="1"/>
  <c r="AS59" i="1"/>
  <c r="M61" i="1"/>
  <c r="M42" i="1"/>
  <c r="AS60" i="1"/>
  <c r="M47" i="1"/>
  <c r="AS40" i="1"/>
  <c r="M38" i="1"/>
  <c r="AS39" i="1"/>
  <c r="M63" i="1"/>
  <c r="AS56" i="1"/>
  <c r="AS44" i="1"/>
  <c r="M59" i="1"/>
  <c r="AS42" i="1"/>
  <c r="M60" i="1"/>
  <c r="AS47" i="1"/>
  <c r="AS50" i="1"/>
  <c r="M46" i="1"/>
  <c r="AS30" i="1"/>
  <c r="M44" i="1"/>
  <c r="AR59" i="1"/>
  <c r="AD45" i="10"/>
  <c r="AR60" i="1"/>
  <c r="AR63" i="1"/>
  <c r="AR44" i="1"/>
  <c r="AR36" i="1"/>
  <c r="AR31" i="1"/>
  <c r="AR39" i="1"/>
  <c r="AR46" i="1"/>
  <c r="AR42" i="1"/>
  <c r="L40" i="1"/>
  <c r="AR50" i="1"/>
  <c r="AR38" i="1"/>
  <c r="L46" i="1"/>
  <c r="L56" i="1"/>
  <c r="L59" i="1"/>
  <c r="AD47" i="10"/>
  <c r="L47" i="1"/>
  <c r="L39" i="1"/>
  <c r="L63" i="1"/>
  <c r="AR30" i="1"/>
  <c r="L44" i="1"/>
  <c r="L31" i="1"/>
  <c r="AR61" i="1"/>
  <c r="Y34" i="10"/>
  <c r="K31" i="1"/>
  <c r="AQ42" i="1"/>
  <c r="AQ40" i="1"/>
  <c r="AQ38" i="1"/>
  <c r="K63" i="1"/>
  <c r="K56" i="1"/>
  <c r="AQ44" i="1"/>
  <c r="K61" i="1"/>
  <c r="AQ63" i="1"/>
  <c r="AQ56" i="1"/>
  <c r="K59" i="1"/>
  <c r="AQ31" i="1"/>
  <c r="AQ61" i="1"/>
  <c r="AQ60" i="1"/>
  <c r="K47" i="1"/>
  <c r="K50" i="1"/>
  <c r="K39" i="1"/>
  <c r="AQ59" i="1"/>
  <c r="AP60" i="1"/>
  <c r="AP47" i="1"/>
  <c r="J47" i="1"/>
  <c r="AP40" i="1"/>
  <c r="AP39" i="1"/>
  <c r="J39" i="1"/>
  <c r="AP44" i="1"/>
  <c r="J44" i="1"/>
  <c r="AP36" i="1"/>
  <c r="AP59" i="1"/>
  <c r="J59" i="1"/>
  <c r="AP42" i="1"/>
  <c r="AP63" i="1"/>
  <c r="J63" i="1"/>
  <c r="AP46" i="1"/>
  <c r="AP30" i="1"/>
  <c r="AP61" i="1"/>
  <c r="AP50" i="1"/>
  <c r="AP38" i="1"/>
  <c r="J38" i="1"/>
  <c r="AP56" i="1"/>
  <c r="J56" i="1"/>
  <c r="AP31" i="1"/>
  <c r="AS115" i="1"/>
  <c r="M121" i="1"/>
  <c r="AS121" i="1"/>
  <c r="M115" i="1"/>
  <c r="AR115" i="1"/>
  <c r="L115" i="1"/>
  <c r="AQ117" i="1"/>
  <c r="K115" i="1"/>
  <c r="AP117" i="1"/>
  <c r="AP115" i="1"/>
  <c r="AL121" i="1"/>
  <c r="AL115" i="1"/>
  <c r="AL118" i="1"/>
  <c r="G114" i="1"/>
  <c r="G117" i="1"/>
  <c r="G119" i="1"/>
  <c r="AM117" i="1"/>
  <c r="AM119" i="1"/>
  <c r="AM115" i="1"/>
  <c r="G115" i="1"/>
  <c r="AM118" i="1"/>
  <c r="G118" i="1"/>
  <c r="AN121" i="1"/>
  <c r="H115" i="1"/>
  <c r="H118" i="1"/>
  <c r="AN115" i="1"/>
  <c r="AN118" i="1"/>
  <c r="AN117" i="1"/>
  <c r="AO117" i="1"/>
  <c r="AO115" i="1"/>
  <c r="I115" i="1"/>
  <c r="I119" i="1"/>
  <c r="AO119" i="1"/>
  <c r="I117" i="1"/>
  <c r="AO118" i="1"/>
  <c r="I118" i="1"/>
  <c r="I66" i="1"/>
  <c r="AO68" i="1"/>
  <c r="AO34" i="1"/>
  <c r="I68" i="1"/>
  <c r="I34" i="1"/>
  <c r="AO39" i="1"/>
  <c r="AO66" i="1"/>
  <c r="I39" i="1"/>
  <c r="AN40" i="1"/>
  <c r="AN66" i="1"/>
  <c r="AN39" i="1"/>
  <c r="AN34" i="1"/>
  <c r="H66" i="1"/>
  <c r="H39" i="1"/>
  <c r="H42" i="1"/>
  <c r="H34" i="1"/>
  <c r="AM44" i="1"/>
  <c r="AM40" i="1"/>
  <c r="G66" i="1"/>
  <c r="G34" i="1"/>
  <c r="AM47" i="1"/>
  <c r="AM66" i="1"/>
  <c r="AM34" i="1"/>
  <c r="G39" i="1"/>
  <c r="AM46" i="1"/>
  <c r="AM59" i="1"/>
  <c r="AM42" i="1"/>
  <c r="AM52" i="1"/>
  <c r="G68" i="1"/>
  <c r="AM39" i="1"/>
  <c r="AM36" i="1"/>
  <c r="AM31" i="1"/>
  <c r="AM68" i="1"/>
  <c r="AM38" i="1"/>
  <c r="AL68" i="1"/>
  <c r="F68" i="1"/>
  <c r="AL66" i="1"/>
  <c r="F66" i="1"/>
  <c r="AL34" i="1"/>
  <c r="F34" i="1"/>
  <c r="AL39" i="1"/>
  <c r="F39" i="1"/>
  <c r="I53" i="1"/>
  <c r="H47" i="1"/>
  <c r="I38" i="1"/>
  <c r="H36" i="1"/>
  <c r="I59" i="1"/>
  <c r="H53" i="1"/>
  <c r="H38" i="1"/>
  <c r="F46" i="1"/>
  <c r="H59" i="1"/>
  <c r="G31" i="1"/>
  <c r="F47" i="1"/>
  <c r="I46" i="1"/>
  <c r="F30" i="1"/>
  <c r="F40" i="1"/>
  <c r="F38" i="1"/>
  <c r="H46" i="1"/>
  <c r="F59" i="1"/>
  <c r="BZ52" i="1"/>
  <c r="AE83" i="10"/>
  <c r="AE10" i="9"/>
  <c r="AD43" i="9"/>
  <c r="AE75" i="9"/>
  <c r="AA23" i="10"/>
  <c r="AE23" i="10" s="1"/>
  <c r="AD23" i="10"/>
  <c r="Z43" i="7"/>
  <c r="AE43" i="7" s="1"/>
  <c r="AD43" i="7"/>
  <c r="Z22" i="4"/>
  <c r="AE22" i="4" s="1"/>
  <c r="AD22" i="4"/>
  <c r="X24" i="10"/>
  <c r="AE24" i="10" s="1"/>
  <c r="AD24" i="10"/>
  <c r="Z21" i="10"/>
  <c r="AE21" i="10" s="1"/>
  <c r="AD21" i="10"/>
  <c r="Z40" i="5"/>
  <c r="AE40" i="5" s="1"/>
  <c r="AD40" i="5"/>
  <c r="Y25" i="10"/>
  <c r="AE25" i="10" s="1"/>
  <c r="AD25" i="10"/>
  <c r="AA41" i="5"/>
  <c r="AE41" i="5" s="1"/>
  <c r="AD41" i="5"/>
  <c r="AE11" i="3"/>
  <c r="AE79" i="10"/>
  <c r="R117" i="1"/>
  <c r="AE59" i="9"/>
  <c r="AE9" i="10"/>
  <c r="AE74" i="9"/>
  <c r="Y53" i="7"/>
  <c r="AE53" i="7" s="1"/>
  <c r="AD53" i="7"/>
  <c r="X48" i="4"/>
  <c r="AE48" i="4" s="1"/>
  <c r="AD48" i="4"/>
  <c r="X48" i="3"/>
  <c r="AE48" i="3" s="1"/>
  <c r="AD48" i="3"/>
  <c r="Z87" i="10"/>
  <c r="AE87" i="10" s="1"/>
  <c r="AD87" i="10"/>
  <c r="X37" i="9"/>
  <c r="AE37" i="9" s="1"/>
  <c r="AD37" i="9"/>
  <c r="Z58" i="9"/>
  <c r="AE58" i="9" s="1"/>
  <c r="AD58" i="9"/>
  <c r="AA18" i="9"/>
  <c r="AE18" i="9" s="1"/>
  <c r="AD18" i="9"/>
  <c r="AA56" i="7"/>
  <c r="AE56" i="7" s="1"/>
  <c r="AD56" i="7"/>
  <c r="AA12" i="6"/>
  <c r="AE12" i="6" s="1"/>
  <c r="AD12" i="6"/>
  <c r="AA33" i="4"/>
  <c r="AE33" i="4" s="1"/>
  <c r="AD33" i="4"/>
  <c r="X38" i="9"/>
  <c r="AE38" i="9" s="1"/>
  <c r="AD38" i="9"/>
  <c r="AD74" i="5"/>
  <c r="X74" i="5"/>
  <c r="AE74" i="5" s="1"/>
  <c r="AA15" i="4"/>
  <c r="AE15" i="4" s="1"/>
  <c r="AD15" i="4"/>
  <c r="AA13" i="10"/>
  <c r="AE13" i="10" s="1"/>
  <c r="AD13" i="10"/>
  <c r="AA55" i="9"/>
  <c r="AE55" i="9" s="1"/>
  <c r="AD55" i="9"/>
  <c r="AE21" i="9"/>
  <c r="AE18" i="4"/>
  <c r="AD52" i="3"/>
  <c r="AE47" i="3"/>
  <c r="AE91" i="10"/>
  <c r="AE45" i="10"/>
  <c r="AD20" i="10"/>
  <c r="AD12" i="10"/>
  <c r="AD83" i="3"/>
  <c r="AE81" i="3"/>
  <c r="AE15" i="3"/>
  <c r="U117" i="1"/>
  <c r="AE37" i="6"/>
  <c r="AE15" i="6"/>
  <c r="AD57" i="5"/>
  <c r="AD56" i="5"/>
  <c r="AE55" i="5"/>
  <c r="AE52" i="5"/>
  <c r="AE23" i="5"/>
  <c r="AE21" i="5"/>
  <c r="AD20" i="5"/>
  <c r="AE19" i="5"/>
  <c r="AE18" i="5"/>
  <c r="AD17" i="5"/>
  <c r="AE11" i="5"/>
  <c r="AE8" i="5"/>
  <c r="AE81" i="4"/>
  <c r="AD80" i="4"/>
  <c r="AE79" i="4"/>
  <c r="AE19" i="4"/>
  <c r="AE14" i="4"/>
  <c r="AE51" i="3"/>
  <c r="AE19" i="3"/>
  <c r="AE18" i="3"/>
  <c r="AE78" i="10"/>
  <c r="AE75" i="10"/>
  <c r="AE55" i="10"/>
  <c r="AE31" i="10"/>
  <c r="AE79" i="9"/>
  <c r="AE92" i="9"/>
  <c r="AD48" i="7"/>
  <c r="AE51" i="7"/>
  <c r="AD83" i="7"/>
  <c r="AE20" i="6"/>
  <c r="AD87" i="6"/>
  <c r="AE92" i="6"/>
  <c r="AD25" i="5"/>
  <c r="AD24" i="5"/>
  <c r="Z17" i="5"/>
  <c r="AE17" i="5" s="1"/>
  <c r="AE54" i="5"/>
  <c r="AD90" i="5"/>
  <c r="AD19" i="4"/>
  <c r="AE16" i="4"/>
  <c r="AD92" i="4"/>
  <c r="AD79" i="4"/>
  <c r="AE78" i="4"/>
  <c r="AD53" i="4"/>
  <c r="AE14" i="9"/>
  <c r="AE13" i="9"/>
  <c r="AD15" i="9"/>
  <c r="AD55" i="10"/>
  <c r="AD19" i="3"/>
  <c r="AD79" i="9"/>
  <c r="AE76" i="10"/>
  <c r="AE52" i="10"/>
  <c r="AE76" i="3"/>
  <c r="AD86" i="3"/>
  <c r="AD22" i="5"/>
  <c r="AE85" i="3"/>
  <c r="Y90" i="3"/>
  <c r="AE90" i="3" s="1"/>
  <c r="AD90" i="3"/>
  <c r="Y10" i="3"/>
  <c r="AE10" i="3" s="1"/>
  <c r="AD10" i="3"/>
  <c r="Y86" i="10"/>
  <c r="AE86" i="10" s="1"/>
  <c r="AD86" i="10"/>
  <c r="Z84" i="10"/>
  <c r="AE84" i="10" s="1"/>
  <c r="AD84" i="10"/>
  <c r="AD14" i="7"/>
  <c r="AD47" i="6"/>
  <c r="AE10" i="5"/>
  <c r="AE12" i="5"/>
  <c r="X20" i="5"/>
  <c r="AE20" i="5" s="1"/>
  <c r="AD58" i="5"/>
  <c r="AD35" i="5"/>
  <c r="AE9" i="7"/>
  <c r="AD16" i="6"/>
  <c r="AD40" i="6"/>
  <c r="AE46" i="6"/>
  <c r="AD37" i="6"/>
  <c r="AD23" i="5"/>
  <c r="AE24" i="5"/>
  <c r="AD52" i="5"/>
  <c r="AE35" i="5"/>
  <c r="AE76" i="5"/>
  <c r="AE77" i="5"/>
  <c r="AD76" i="5"/>
  <c r="AE17" i="4"/>
  <c r="AD82" i="4"/>
  <c r="AD78" i="4"/>
  <c r="Z35" i="4"/>
  <c r="AD43" i="4"/>
  <c r="AE53" i="4"/>
  <c r="AE15" i="9"/>
  <c r="AD31" i="10"/>
  <c r="AD79" i="10"/>
  <c r="AD77" i="9"/>
  <c r="AD18" i="3"/>
  <c r="X46" i="3"/>
  <c r="AE46" i="3" s="1"/>
  <c r="AD46" i="3"/>
  <c r="AA40" i="10"/>
  <c r="AE40" i="10" s="1"/>
  <c r="AD40" i="10"/>
  <c r="AE30" i="10"/>
  <c r="Y87" i="3"/>
  <c r="AE87" i="3" s="1"/>
  <c r="AD87" i="3"/>
  <c r="AD20" i="6"/>
  <c r="AD58" i="6"/>
  <c r="AE47" i="6"/>
  <c r="AE81" i="6"/>
  <c r="AD10" i="5"/>
  <c r="AD16" i="5"/>
  <c r="AD12" i="5"/>
  <c r="AD54" i="5"/>
  <c r="AE53" i="5"/>
  <c r="AD34" i="5"/>
  <c r="AE90" i="5"/>
  <c r="AD14" i="4"/>
  <c r="AD16" i="4"/>
  <c r="AD18" i="4"/>
  <c r="AD54" i="4"/>
  <c r="AD12" i="9"/>
  <c r="AD14" i="9"/>
  <c r="AE11" i="9"/>
  <c r="AD9" i="10"/>
  <c r="AD51" i="10"/>
  <c r="AD51" i="3"/>
  <c r="AE56" i="10"/>
  <c r="AD78" i="10"/>
  <c r="AD76" i="10"/>
  <c r="AE89" i="3"/>
  <c r="AD52" i="10"/>
  <c r="AD85" i="3"/>
  <c r="AD91" i="3"/>
  <c r="Z75" i="3"/>
  <c r="AE75" i="3" s="1"/>
  <c r="AD75" i="3"/>
  <c r="X82" i="10"/>
  <c r="AE82" i="10" s="1"/>
  <c r="AD82" i="10"/>
  <c r="Z86" i="9"/>
  <c r="AE86" i="9" s="1"/>
  <c r="AD86" i="9"/>
  <c r="BZ59" i="1"/>
  <c r="AE15" i="10"/>
  <c r="AE20" i="3"/>
  <c r="AE82" i="3"/>
  <c r="AE12" i="4"/>
  <c r="AE77" i="3"/>
  <c r="AD58" i="7"/>
  <c r="Y58" i="7"/>
  <c r="AE58" i="7" s="1"/>
  <c r="AA42" i="7"/>
  <c r="AE42" i="7" s="1"/>
  <c r="AD42" i="7"/>
  <c r="AD30" i="7"/>
  <c r="Y30" i="7"/>
  <c r="AE30" i="7" s="1"/>
  <c r="AD31" i="7"/>
  <c r="X31" i="7"/>
  <c r="AE31" i="7" s="1"/>
  <c r="X32" i="7"/>
  <c r="X83" i="6"/>
  <c r="AE83" i="6" s="1"/>
  <c r="AD83" i="6"/>
  <c r="Y59" i="7"/>
  <c r="AE59" i="7" s="1"/>
  <c r="AD59" i="7"/>
  <c r="Z57" i="7"/>
  <c r="AE57" i="7" s="1"/>
  <c r="AD57" i="7"/>
  <c r="Z50" i="7"/>
  <c r="AE50" i="7" s="1"/>
  <c r="AD50" i="7"/>
  <c r="AD17" i="7"/>
  <c r="X17" i="7"/>
  <c r="AE17" i="7" s="1"/>
  <c r="Y11" i="7"/>
  <c r="AE11" i="7" s="1"/>
  <c r="AD11" i="7"/>
  <c r="AD10" i="7"/>
  <c r="X10" i="7"/>
  <c r="AE10" i="7" s="1"/>
  <c r="Y84" i="6"/>
  <c r="AE84" i="6" s="1"/>
  <c r="AD84" i="6"/>
  <c r="AA78" i="6"/>
  <c r="AE78" i="6" s="1"/>
  <c r="AD78" i="6"/>
  <c r="Y77" i="6"/>
  <c r="AE77" i="6" s="1"/>
  <c r="AD77" i="6"/>
  <c r="Y49" i="7"/>
  <c r="AE49" i="7" s="1"/>
  <c r="AD49" i="7"/>
  <c r="Y47" i="7"/>
  <c r="AE47" i="7" s="1"/>
  <c r="AD47" i="7"/>
  <c r="X46" i="7"/>
  <c r="AE46" i="7" s="1"/>
  <c r="AD46" i="7"/>
  <c r="Y41" i="7"/>
  <c r="AE41" i="7" s="1"/>
  <c r="AD41" i="7"/>
  <c r="Z25" i="7"/>
  <c r="AE25" i="7" s="1"/>
  <c r="AD25" i="7"/>
  <c r="X93" i="6"/>
  <c r="AE93" i="6" s="1"/>
  <c r="AD93" i="6"/>
  <c r="Z85" i="6"/>
  <c r="AE85" i="6" s="1"/>
  <c r="AD85" i="6"/>
  <c r="Z55" i="7"/>
  <c r="AE55" i="7" s="1"/>
  <c r="AD55" i="7"/>
  <c r="X54" i="7"/>
  <c r="AE54" i="7" s="1"/>
  <c r="AD54" i="7"/>
  <c r="X20" i="7"/>
  <c r="AD20" i="7"/>
  <c r="Y91" i="6"/>
  <c r="AE91" i="6" s="1"/>
  <c r="AD91" i="6"/>
  <c r="Y88" i="6"/>
  <c r="AE88" i="6" s="1"/>
  <c r="AD88" i="6"/>
  <c r="AA66" i="6"/>
  <c r="AE66" i="6" s="1"/>
  <c r="AD66" i="6"/>
  <c r="AE20" i="7"/>
  <c r="AE13" i="7"/>
  <c r="AE16" i="7"/>
  <c r="AD42" i="9"/>
  <c r="M69" i="4"/>
  <c r="AE67" i="3"/>
  <c r="AD80" i="9"/>
  <c r="AE39" i="6"/>
  <c r="AD9" i="5"/>
  <c r="AE25" i="5"/>
  <c r="AE43" i="9"/>
  <c r="AE80" i="5"/>
  <c r="AE24" i="7"/>
  <c r="AD74" i="7"/>
  <c r="AE48" i="7"/>
  <c r="AE21" i="7"/>
  <c r="AE14" i="7"/>
  <c r="AD12" i="7"/>
  <c r="AE87" i="6"/>
  <c r="AD86" i="6"/>
  <c r="AD82" i="6"/>
  <c r="AD79" i="6"/>
  <c r="AE76" i="6"/>
  <c r="AE54" i="6"/>
  <c r="AE91" i="7"/>
  <c r="AE86" i="7"/>
  <c r="AD78" i="7"/>
  <c r="AD57" i="6"/>
  <c r="AD58" i="3"/>
  <c r="X58" i="3"/>
  <c r="AE58" i="3" s="1"/>
  <c r="AE58" i="6"/>
  <c r="AE76" i="4"/>
  <c r="AD52" i="7"/>
  <c r="AE52" i="6"/>
  <c r="AE66" i="4"/>
  <c r="AD78" i="9"/>
  <c r="X78" i="9"/>
  <c r="AE78" i="9" s="1"/>
  <c r="AE45" i="6"/>
  <c r="AE44" i="6"/>
  <c r="AE43" i="6"/>
  <c r="AE31" i="6"/>
  <c r="AD21" i="5"/>
  <c r="AD55" i="4"/>
  <c r="AD11" i="4"/>
  <c r="AD45" i="6"/>
  <c r="AE85" i="4"/>
  <c r="AE82" i="4"/>
  <c r="R69" i="4"/>
  <c r="T123" i="1" s="1"/>
  <c r="AD76" i="3"/>
  <c r="X57" i="10"/>
  <c r="AE57" i="10" s="1"/>
  <c r="AD57" i="10"/>
  <c r="BZ18" i="1"/>
  <c r="AD90" i="9"/>
  <c r="AD41" i="10"/>
  <c r="Z87" i="7"/>
  <c r="AE87" i="7" s="1"/>
  <c r="AD87" i="7"/>
  <c r="Y84" i="7"/>
  <c r="AE84" i="7" s="1"/>
  <c r="AD84" i="7"/>
  <c r="Y79" i="7"/>
  <c r="AE79" i="7" s="1"/>
  <c r="AD79" i="7"/>
  <c r="X76" i="7"/>
  <c r="AE76" i="7" s="1"/>
  <c r="AD76" i="7"/>
  <c r="AD75" i="7"/>
  <c r="X75" i="7"/>
  <c r="AE75" i="7" s="1"/>
  <c r="AD92" i="7"/>
  <c r="X92" i="7"/>
  <c r="AE92" i="7" s="1"/>
  <c r="X90" i="7"/>
  <c r="AE90" i="7" s="1"/>
  <c r="AD90" i="7"/>
  <c r="X88" i="7"/>
  <c r="AE88" i="7" s="1"/>
  <c r="AD88" i="7"/>
  <c r="Y82" i="7"/>
  <c r="AE82" i="7" s="1"/>
  <c r="AD82" i="7"/>
  <c r="AE80" i="7"/>
  <c r="Z70" i="8"/>
  <c r="AE70" i="8" s="1"/>
  <c r="AD70" i="8"/>
  <c r="AD93" i="7"/>
  <c r="Z93" i="7"/>
  <c r="AE93" i="7" s="1"/>
  <c r="Y89" i="7"/>
  <c r="AE89" i="7" s="1"/>
  <c r="AD89" i="7"/>
  <c r="Y77" i="7"/>
  <c r="AE77" i="7" s="1"/>
  <c r="AD77" i="7"/>
  <c r="AD73" i="7"/>
  <c r="AD64" i="7"/>
  <c r="X64" i="7"/>
  <c r="AE64" i="7" s="1"/>
  <c r="X85" i="7"/>
  <c r="AE85" i="7" s="1"/>
  <c r="AD85" i="7"/>
  <c r="AE83" i="7"/>
  <c r="AD81" i="7"/>
  <c r="X81" i="7"/>
  <c r="AE81" i="7" s="1"/>
  <c r="Y66" i="7"/>
  <c r="AE66" i="7" s="1"/>
  <c r="AD66" i="7"/>
  <c r="X49" i="6"/>
  <c r="AE49" i="6" s="1"/>
  <c r="AD49" i="6"/>
  <c r="AD36" i="7"/>
  <c r="AD21" i="7"/>
  <c r="AD24" i="7"/>
  <c r="AD44" i="7"/>
  <c r="AD51" i="7"/>
  <c r="X74" i="7"/>
  <c r="AE74" i="7" s="1"/>
  <c r="AD56" i="6"/>
  <c r="AD53" i="6"/>
  <c r="AD54" i="6"/>
  <c r="AD76" i="6"/>
  <c r="X82" i="6"/>
  <c r="AE82" i="6" s="1"/>
  <c r="AA31" i="9"/>
  <c r="AD55" i="6"/>
  <c r="AD23" i="7"/>
  <c r="AE18" i="7"/>
  <c r="X80" i="6"/>
  <c r="AE80" i="6" s="1"/>
  <c r="AD80" i="6"/>
  <c r="AE55" i="6"/>
  <c r="X50" i="6"/>
  <c r="AE50" i="6" s="1"/>
  <c r="AD50" i="6"/>
  <c r="AD44" i="6"/>
  <c r="X79" i="6"/>
  <c r="AE79" i="6" s="1"/>
  <c r="AD74" i="6"/>
  <c r="AD92" i="6"/>
  <c r="X42" i="9"/>
  <c r="AE42" i="9" s="1"/>
  <c r="X78" i="7"/>
  <c r="AE78" i="7" s="1"/>
  <c r="X73" i="7"/>
  <c r="AE73" i="7" s="1"/>
  <c r="AE44" i="7"/>
  <c r="AD15" i="7"/>
  <c r="AD13" i="7"/>
  <c r="X89" i="6"/>
  <c r="AE89" i="6" s="1"/>
  <c r="AD89" i="6"/>
  <c r="AD18" i="7"/>
  <c r="AD86" i="7"/>
  <c r="AD91" i="7"/>
  <c r="AD80" i="7"/>
  <c r="AD52" i="6"/>
  <c r="AD81" i="6"/>
  <c r="X45" i="7"/>
  <c r="AE45" i="7" s="1"/>
  <c r="AD45" i="7"/>
  <c r="AE23" i="7"/>
  <c r="AD22" i="7"/>
  <c r="X22" i="7"/>
  <c r="AE22" i="7" s="1"/>
  <c r="AD69" i="6"/>
  <c r="X69" i="6"/>
  <c r="AE69" i="6" s="1"/>
  <c r="X52" i="7"/>
  <c r="AE52" i="7" s="1"/>
  <c r="X10" i="6"/>
  <c r="AE10" i="6" s="1"/>
  <c r="AD10" i="6"/>
  <c r="X15" i="7"/>
  <c r="AE15" i="7" s="1"/>
  <c r="AD85" i="5"/>
  <c r="AE22" i="5"/>
  <c r="AE57" i="4"/>
  <c r="Z57" i="6"/>
  <c r="AE57" i="6" s="1"/>
  <c r="AD18" i="6"/>
  <c r="X18" i="6"/>
  <c r="AE18" i="6" s="1"/>
  <c r="AD81" i="5"/>
  <c r="AE92" i="5"/>
  <c r="AD46" i="5"/>
  <c r="AD36" i="5"/>
  <c r="AD92" i="5"/>
  <c r="Y9" i="5"/>
  <c r="AE9" i="5" s="1"/>
  <c r="AD93" i="4"/>
  <c r="X93" i="4"/>
  <c r="AE93" i="4" s="1"/>
  <c r="X83" i="4"/>
  <c r="AE83" i="4" s="1"/>
  <c r="AD83" i="4"/>
  <c r="AD12" i="4"/>
  <c r="X88" i="3"/>
  <c r="AE88" i="3" s="1"/>
  <c r="AD88" i="3"/>
  <c r="X80" i="3"/>
  <c r="AE80" i="3" s="1"/>
  <c r="AD80" i="3"/>
  <c r="AD86" i="4"/>
  <c r="X86" i="4"/>
  <c r="AE86" i="4" s="1"/>
  <c r="AD85" i="4"/>
  <c r="AD77" i="4"/>
  <c r="X77" i="4"/>
  <c r="AE77" i="4" s="1"/>
  <c r="X75" i="4"/>
  <c r="AE75" i="4" s="1"/>
  <c r="AD75" i="4"/>
  <c r="X52" i="4"/>
  <c r="AE52" i="4" s="1"/>
  <c r="AD52" i="4"/>
  <c r="Y57" i="3"/>
  <c r="AE57" i="3" s="1"/>
  <c r="AD57" i="3"/>
  <c r="AD14" i="5"/>
  <c r="X14" i="5"/>
  <c r="AE14" i="5" s="1"/>
  <c r="X91" i="4"/>
  <c r="AE91" i="4" s="1"/>
  <c r="AD91" i="4"/>
  <c r="X90" i="4"/>
  <c r="AE90" i="4" s="1"/>
  <c r="AD90" i="4"/>
  <c r="AD76" i="4"/>
  <c r="AX131" i="1"/>
  <c r="CC131" i="1" s="1"/>
  <c r="H69" i="4"/>
  <c r="R123" i="1" s="1"/>
  <c r="AD50" i="4"/>
  <c r="AD92" i="3"/>
  <c r="AD13" i="5"/>
  <c r="X13" i="5"/>
  <c r="AE13" i="5" s="1"/>
  <c r="AY117" i="1"/>
  <c r="M67" i="4"/>
  <c r="S132" i="1" s="1"/>
  <c r="AE86" i="3"/>
  <c r="AE78" i="3"/>
  <c r="X53" i="3"/>
  <c r="AE53" i="3" s="1"/>
  <c r="AD53" i="3"/>
  <c r="AD17" i="3"/>
  <c r="X17" i="3"/>
  <c r="AE17" i="3" s="1"/>
  <c r="AD67" i="3"/>
  <c r="Z45" i="3"/>
  <c r="AE45" i="3" s="1"/>
  <c r="AD45" i="3"/>
  <c r="X22" i="3"/>
  <c r="AE22" i="3" s="1"/>
  <c r="AD22" i="3"/>
  <c r="AD21" i="3"/>
  <c r="X21" i="3"/>
  <c r="AE21" i="3" s="1"/>
  <c r="R67" i="4"/>
  <c r="T132" i="1" s="1"/>
  <c r="W69" i="4"/>
  <c r="U123" i="1" s="1"/>
  <c r="Y50" i="3"/>
  <c r="AE50" i="3" s="1"/>
  <c r="AD50" i="3"/>
  <c r="Z49" i="3"/>
  <c r="AE49" i="3" s="1"/>
  <c r="AD49" i="3"/>
  <c r="Z14" i="3"/>
  <c r="AE14" i="3" s="1"/>
  <c r="AD14" i="3"/>
  <c r="X13" i="3"/>
  <c r="AE13" i="3" s="1"/>
  <c r="AD13" i="3"/>
  <c r="AD42" i="3"/>
  <c r="X42" i="3"/>
  <c r="AE42" i="3" s="1"/>
  <c r="AD35" i="3"/>
  <c r="Y35" i="3"/>
  <c r="AE35" i="3" s="1"/>
  <c r="AD25" i="3"/>
  <c r="Y25" i="3"/>
  <c r="AE25" i="3" s="1"/>
  <c r="AD93" i="10"/>
  <c r="AD81" i="10"/>
  <c r="X81" i="10"/>
  <c r="AE81" i="10" s="1"/>
  <c r="AD53" i="10"/>
  <c r="AD37" i="10"/>
  <c r="AD85" i="10"/>
  <c r="X85" i="10"/>
  <c r="AE85" i="10" s="1"/>
  <c r="Y83" i="9"/>
  <c r="AE83" i="9" s="1"/>
  <c r="AD83" i="9"/>
  <c r="AD89" i="10"/>
  <c r="X89" i="10"/>
  <c r="AE89" i="10" s="1"/>
  <c r="AD49" i="10"/>
  <c r="X49" i="10"/>
  <c r="AE49" i="10" s="1"/>
  <c r="AD43" i="10"/>
  <c r="X43" i="10"/>
  <c r="AE43" i="10" s="1"/>
  <c r="AD39" i="10"/>
  <c r="X39" i="10"/>
  <c r="AE39" i="10" s="1"/>
  <c r="AD36" i="10"/>
  <c r="AD77" i="10"/>
  <c r="X77" i="10"/>
  <c r="AE77" i="10" s="1"/>
  <c r="AD58" i="10"/>
  <c r="AD54" i="10"/>
  <c r="X54" i="10"/>
  <c r="AE54" i="10" s="1"/>
  <c r="X53" i="10"/>
  <c r="AE53" i="10" s="1"/>
  <c r="AD82" i="9"/>
  <c r="X82" i="9"/>
  <c r="AE82" i="9" s="1"/>
  <c r="Y41" i="10"/>
  <c r="AE41" i="10" s="1"/>
  <c r="AD22" i="10"/>
  <c r="AD10" i="10"/>
  <c r="AD88" i="9"/>
  <c r="AD84" i="9"/>
  <c r="X84" i="9"/>
  <c r="AE84" i="9" s="1"/>
  <c r="AD74" i="9"/>
  <c r="AD50" i="10"/>
  <c r="AD18" i="10"/>
  <c r="X18" i="10"/>
  <c r="AE18" i="10" s="1"/>
  <c r="AD14" i="10"/>
  <c r="Y14" i="10"/>
  <c r="AE14" i="10" s="1"/>
  <c r="X90" i="9"/>
  <c r="AE90" i="9" s="1"/>
  <c r="X76" i="9"/>
  <c r="AE76" i="9" s="1"/>
  <c r="AD76" i="9"/>
  <c r="AD75" i="9"/>
  <c r="X80" i="9"/>
  <c r="AE80" i="9" s="1"/>
  <c r="AD30" i="9"/>
  <c r="AD21" i="9"/>
  <c r="X19" i="9"/>
  <c r="AE19" i="9" s="1"/>
  <c r="AD19" i="9"/>
  <c r="AD13" i="9"/>
  <c r="AD11" i="9"/>
  <c r="AD9" i="9"/>
  <c r="AD71" i="7"/>
  <c r="AA71" i="7"/>
  <c r="AE71" i="7" s="1"/>
  <c r="Z72" i="7"/>
  <c r="Z40" i="7"/>
  <c r="Z38" i="7"/>
  <c r="Z37" i="7"/>
  <c r="Z33" i="7"/>
  <c r="AE6" i="7"/>
  <c r="AD6" i="7"/>
  <c r="AD8" i="7"/>
  <c r="Y8" i="7"/>
  <c r="AE8" i="7" s="1"/>
  <c r="AD7" i="7"/>
  <c r="Y39" i="7"/>
  <c r="Y35" i="7"/>
  <c r="AE35" i="7" s="1"/>
  <c r="AD35" i="7"/>
  <c r="Y67" i="7"/>
  <c r="AE69" i="7"/>
  <c r="AD69" i="7"/>
  <c r="X70" i="7"/>
  <c r="X7" i="7"/>
  <c r="AE7" i="7" s="1"/>
  <c r="AD34" i="6"/>
  <c r="Z34" i="6"/>
  <c r="AE34" i="6" s="1"/>
  <c r="Y71" i="6"/>
  <c r="AE71" i="6" s="1"/>
  <c r="AD71" i="6"/>
  <c r="AD64" i="6"/>
  <c r="AE64" i="6"/>
  <c r="AE32" i="6"/>
  <c r="AD32" i="6"/>
  <c r="X6" i="6"/>
  <c r="AE6" i="6" s="1"/>
  <c r="AD6" i="6"/>
  <c r="AD68" i="6"/>
  <c r="X68" i="6"/>
  <c r="AD72" i="6"/>
  <c r="X72" i="6"/>
  <c r="AE72" i="6" s="1"/>
  <c r="X70" i="6"/>
  <c r="X75" i="6"/>
  <c r="AE75" i="6" s="1"/>
  <c r="AD75" i="6"/>
  <c r="AD67" i="6"/>
  <c r="X67" i="6"/>
  <c r="AE67" i="6" s="1"/>
  <c r="X38" i="6"/>
  <c r="X36" i="6"/>
  <c r="AE36" i="6" s="1"/>
  <c r="AD36" i="6"/>
  <c r="AD30" i="6"/>
  <c r="X30" i="6"/>
  <c r="AE30" i="6" s="1"/>
  <c r="AD42" i="6"/>
  <c r="AA72" i="5"/>
  <c r="Z65" i="5"/>
  <c r="AD69" i="5"/>
  <c r="Z69" i="5"/>
  <c r="Y67" i="5"/>
  <c r="AE67" i="5" s="1"/>
  <c r="AD67" i="5"/>
  <c r="AD68" i="5"/>
  <c r="Y68" i="5"/>
  <c r="AE68" i="5" s="1"/>
  <c r="AD71" i="5"/>
  <c r="Y71" i="5"/>
  <c r="AE71" i="5" s="1"/>
  <c r="AD64" i="5"/>
  <c r="X64" i="5"/>
  <c r="AE64" i="5" s="1"/>
  <c r="X70" i="5"/>
  <c r="Z31" i="5"/>
  <c r="X37" i="5"/>
  <c r="AE37" i="5" s="1"/>
  <c r="X30" i="5"/>
  <c r="X32" i="5"/>
  <c r="AE32" i="5" s="1"/>
  <c r="AD32" i="5"/>
  <c r="AD33" i="5"/>
  <c r="X33" i="5"/>
  <c r="AE33" i="5" s="1"/>
  <c r="AE7" i="5"/>
  <c r="X6" i="5"/>
  <c r="AE6" i="5" s="1"/>
  <c r="AD6" i="5"/>
  <c r="AD7" i="5"/>
  <c r="AD64" i="4"/>
  <c r="AA64" i="4"/>
  <c r="AA74" i="4"/>
  <c r="AA72" i="4"/>
  <c r="AE68" i="4"/>
  <c r="AA30" i="4"/>
  <c r="AD68" i="4"/>
  <c r="Y37" i="4"/>
  <c r="Y8" i="4"/>
  <c r="AE8" i="4" s="1"/>
  <c r="AD8" i="4"/>
  <c r="Y10" i="4"/>
  <c r="AE10" i="4" s="1"/>
  <c r="AD10" i="4"/>
  <c r="X73" i="4"/>
  <c r="X71" i="4"/>
  <c r="X32" i="4"/>
  <c r="X40" i="4"/>
  <c r="AD40" i="4"/>
  <c r="X31" i="4"/>
  <c r="AD31" i="4"/>
  <c r="X42" i="4"/>
  <c r="AD42" i="4"/>
  <c r="X34" i="4"/>
  <c r="AE34" i="4" s="1"/>
  <c r="AD34" i="4"/>
  <c r="X36" i="4"/>
  <c r="AD36" i="4"/>
  <c r="X39" i="4"/>
  <c r="AD6" i="4"/>
  <c r="X6" i="4"/>
  <c r="AE6" i="4" s="1"/>
  <c r="X7" i="4"/>
  <c r="AE7" i="4" s="1"/>
  <c r="AD7" i="4"/>
  <c r="X9" i="4"/>
  <c r="AE9" i="4" s="1"/>
  <c r="AD9" i="4"/>
  <c r="AD71" i="3"/>
  <c r="AD65" i="3"/>
  <c r="AE32" i="3"/>
  <c r="AD9" i="3"/>
  <c r="AD32" i="3"/>
  <c r="AE9" i="3"/>
  <c r="Y64" i="3"/>
  <c r="AE64" i="3" s="1"/>
  <c r="AD64" i="3"/>
  <c r="AD70" i="3"/>
  <c r="Y70" i="3"/>
  <c r="AE70" i="3" s="1"/>
  <c r="AD68" i="3"/>
  <c r="Y68" i="3"/>
  <c r="AE68" i="3" s="1"/>
  <c r="BZ170" i="1"/>
  <c r="AD41" i="3"/>
  <c r="Y41" i="3"/>
  <c r="AD36" i="3"/>
  <c r="Y36" i="3"/>
  <c r="AE36" i="3" s="1"/>
  <c r="Y39" i="3"/>
  <c r="AE39" i="3" s="1"/>
  <c r="AD39" i="3"/>
  <c r="Y34" i="3"/>
  <c r="AE34" i="3" s="1"/>
  <c r="AD34" i="3"/>
  <c r="AD37" i="3"/>
  <c r="AD7" i="3"/>
  <c r="Y7" i="3"/>
  <c r="AE7" i="3" s="1"/>
  <c r="AD6" i="3"/>
  <c r="AE6" i="3"/>
  <c r="AD66" i="3"/>
  <c r="X66" i="3"/>
  <c r="AE66" i="3" s="1"/>
  <c r="AD72" i="3"/>
  <c r="X72" i="3"/>
  <c r="X69" i="3"/>
  <c r="AE69" i="3" s="1"/>
  <c r="AD69" i="3"/>
  <c r="BZ166" i="1"/>
  <c r="X31" i="3"/>
  <c r="AE31" i="3" s="1"/>
  <c r="AD31" i="3"/>
  <c r="X40" i="3"/>
  <c r="AE40" i="3" s="1"/>
  <c r="AD40" i="3"/>
  <c r="X38" i="3"/>
  <c r="AD38" i="3"/>
  <c r="AD33" i="3"/>
  <c r="X33" i="3"/>
  <c r="AE33" i="3" s="1"/>
  <c r="X30" i="3"/>
  <c r="AE30" i="3" s="1"/>
  <c r="AD30" i="3"/>
  <c r="X8" i="3"/>
  <c r="AE8" i="3" s="1"/>
  <c r="AD8" i="3"/>
  <c r="BZ6" i="1"/>
  <c r="BZ8" i="1"/>
  <c r="BZ128" i="1"/>
  <c r="BZ160" i="1"/>
  <c r="BZ156" i="1"/>
  <c r="BZ152" i="1"/>
  <c r="BZ148" i="1"/>
  <c r="BZ144" i="1"/>
  <c r="BZ140" i="1"/>
  <c r="BZ136" i="1"/>
  <c r="BZ22" i="1"/>
  <c r="Z6" i="10"/>
  <c r="AE6" i="10" s="1"/>
  <c r="AD6" i="10"/>
  <c r="Z32" i="10"/>
  <c r="AD38" i="10"/>
  <c r="Z38" i="10"/>
  <c r="AE38" i="10" s="1"/>
  <c r="AD44" i="10"/>
  <c r="Z44" i="10"/>
  <c r="Z33" i="10"/>
  <c r="AD33" i="10"/>
  <c r="CA161" i="1"/>
  <c r="CA157" i="1"/>
  <c r="CA153" i="1"/>
  <c r="CC144" i="1"/>
  <c r="CA136" i="1"/>
  <c r="CA134" i="1"/>
  <c r="Y73" i="10"/>
  <c r="AD73" i="10"/>
  <c r="AD72" i="10"/>
  <c r="AE68" i="10"/>
  <c r="Y7" i="10"/>
  <c r="AE7" i="10" s="1"/>
  <c r="AD7" i="10"/>
  <c r="AD71" i="10"/>
  <c r="X71" i="10"/>
  <c r="AE71" i="10" s="1"/>
  <c r="AD70" i="10"/>
  <c r="X70" i="10"/>
  <c r="AE70" i="10" s="1"/>
  <c r="AD67" i="10"/>
  <c r="X67" i="10"/>
  <c r="AE67" i="10" s="1"/>
  <c r="X64" i="10"/>
  <c r="AD64" i="10"/>
  <c r="AD65" i="10"/>
  <c r="X65" i="10"/>
  <c r="AE65" i="10" s="1"/>
  <c r="AD66" i="10"/>
  <c r="X66" i="10"/>
  <c r="AE66" i="10" s="1"/>
  <c r="AD69" i="10"/>
  <c r="X69" i="10"/>
  <c r="AE69" i="10" s="1"/>
  <c r="X72" i="10"/>
  <c r="AE72" i="10" s="1"/>
  <c r="AD68" i="10"/>
  <c r="BZ133" i="1"/>
  <c r="BZ168" i="1"/>
  <c r="BZ154" i="1"/>
  <c r="X35" i="10"/>
  <c r="AE35" i="10" s="1"/>
  <c r="AD35" i="10"/>
  <c r="X34" i="10"/>
  <c r="AD34" i="10"/>
  <c r="BZ109" i="1"/>
  <c r="AD8" i="10"/>
  <c r="X8" i="10"/>
  <c r="AE8" i="10" s="1"/>
  <c r="BZ19" i="1"/>
  <c r="BZ172" i="1"/>
  <c r="BZ158" i="1"/>
  <c r="BZ150" i="1"/>
  <c r="BZ146" i="1"/>
  <c r="BZ142" i="1"/>
  <c r="BZ138" i="1"/>
  <c r="AE47" i="9"/>
  <c r="BZ107" i="1"/>
  <c r="BZ77" i="1"/>
  <c r="BZ164" i="1"/>
  <c r="BZ135" i="1"/>
  <c r="AD66" i="9"/>
  <c r="Z45" i="9"/>
  <c r="BZ60" i="1"/>
  <c r="BZ70" i="1"/>
  <c r="BZ75" i="1"/>
  <c r="BZ81" i="1"/>
  <c r="BZ83" i="1"/>
  <c r="BZ85" i="1"/>
  <c r="BZ88" i="1"/>
  <c r="BZ63" i="1"/>
  <c r="BZ93" i="1"/>
  <c r="BZ97" i="1"/>
  <c r="BZ100" i="1"/>
  <c r="BZ104" i="1"/>
  <c r="BZ49" i="1"/>
  <c r="BZ95" i="1"/>
  <c r="BZ98" i="1"/>
  <c r="BZ102" i="1"/>
  <c r="BZ106" i="1"/>
  <c r="Z7" i="9"/>
  <c r="AE7" i="9" s="1"/>
  <c r="AD7" i="9"/>
  <c r="CC19" i="1"/>
  <c r="AD71" i="9"/>
  <c r="Y71" i="9"/>
  <c r="AE71" i="9" s="1"/>
  <c r="BZ130" i="1"/>
  <c r="AE70" i="9"/>
  <c r="AD72" i="9"/>
  <c r="BZ162" i="1"/>
  <c r="Y41" i="9"/>
  <c r="AE41" i="9" s="1"/>
  <c r="AD41" i="9"/>
  <c r="Y46" i="9"/>
  <c r="Y44" i="9"/>
  <c r="Y40" i="9"/>
  <c r="AD33" i="9"/>
  <c r="Y33" i="9"/>
  <c r="AE33" i="9" s="1"/>
  <c r="Y35" i="9"/>
  <c r="BZ69" i="1"/>
  <c r="BZ67" i="1"/>
  <c r="BZ68" i="1"/>
  <c r="BZ71" i="1"/>
  <c r="AD47" i="9"/>
  <c r="BZ61" i="1"/>
  <c r="CB13" i="1"/>
  <c r="CA24" i="1"/>
  <c r="CA22" i="1"/>
  <c r="CA19" i="1"/>
  <c r="CA18" i="1"/>
  <c r="CA17" i="1"/>
  <c r="CB12" i="1"/>
  <c r="CA11" i="1"/>
  <c r="CA9" i="1"/>
  <c r="CC14" i="1"/>
  <c r="CA8" i="1"/>
  <c r="BZ7" i="1"/>
  <c r="BZ24" i="1"/>
  <c r="BZ20" i="1"/>
  <c r="BZ16" i="1"/>
  <c r="BZ12" i="1"/>
  <c r="BZ11" i="1"/>
  <c r="X73" i="9"/>
  <c r="AE73" i="9" s="1"/>
  <c r="AD73" i="9"/>
  <c r="X67" i="9"/>
  <c r="AE67" i="9" s="1"/>
  <c r="AD67" i="9"/>
  <c r="AD68" i="9"/>
  <c r="X68" i="9"/>
  <c r="AE68" i="9" s="1"/>
  <c r="X64" i="9"/>
  <c r="AE64" i="9" s="1"/>
  <c r="AD64" i="9"/>
  <c r="X72" i="9"/>
  <c r="AE72" i="9" s="1"/>
  <c r="BZ137" i="1"/>
  <c r="BZ127" i="1"/>
  <c r="AD70" i="9"/>
  <c r="BZ173" i="1"/>
  <c r="BZ169" i="1"/>
  <c r="BZ165" i="1"/>
  <c r="BZ125" i="1"/>
  <c r="BZ163" i="1"/>
  <c r="BZ159" i="1"/>
  <c r="BZ155" i="1"/>
  <c r="BZ151" i="1"/>
  <c r="BZ147" i="1"/>
  <c r="BZ143" i="1"/>
  <c r="BZ139" i="1"/>
  <c r="BZ126" i="1"/>
  <c r="BZ132" i="1"/>
  <c r="BZ129" i="1"/>
  <c r="CA148" i="1"/>
  <c r="CB148" i="1"/>
  <c r="BZ171" i="1"/>
  <c r="BZ167" i="1"/>
  <c r="BZ124" i="1"/>
  <c r="BZ161" i="1"/>
  <c r="BZ157" i="1"/>
  <c r="BZ153" i="1"/>
  <c r="BZ149" i="1"/>
  <c r="BZ145" i="1"/>
  <c r="BZ141" i="1"/>
  <c r="BZ134" i="1"/>
  <c r="BZ131" i="1"/>
  <c r="BZ62" i="1"/>
  <c r="BZ72" i="1"/>
  <c r="BZ73" i="1"/>
  <c r="BZ74" i="1"/>
  <c r="BZ78" i="1"/>
  <c r="BZ38" i="1"/>
  <c r="BZ90" i="1"/>
  <c r="BZ51" i="1"/>
  <c r="BZ96" i="1"/>
  <c r="BZ99" i="1"/>
  <c r="BZ103" i="1"/>
  <c r="BZ56" i="1"/>
  <c r="BZ55" i="1"/>
  <c r="BZ53" i="1"/>
  <c r="BZ48" i="1"/>
  <c r="BZ76" i="1"/>
  <c r="BZ80" i="1"/>
  <c r="BZ82" i="1"/>
  <c r="BZ84" i="1"/>
  <c r="BZ86" i="1"/>
  <c r="BZ57" i="1"/>
  <c r="BZ91" i="1"/>
  <c r="BZ45" i="1"/>
  <c r="BZ101" i="1"/>
  <c r="BZ64" i="1"/>
  <c r="BZ65" i="1"/>
  <c r="BZ47" i="1"/>
  <c r="BZ66" i="1"/>
  <c r="BZ87" i="1"/>
  <c r="BZ89" i="1"/>
  <c r="BZ92" i="1"/>
  <c r="BZ108" i="1"/>
  <c r="BZ44" i="1"/>
  <c r="AD8" i="9"/>
  <c r="X8" i="9"/>
  <c r="AE8" i="9" s="1"/>
  <c r="AD6" i="9"/>
  <c r="X6" i="9"/>
  <c r="AE6" i="9" s="1"/>
  <c r="BZ10" i="1"/>
  <c r="BZ25" i="1"/>
  <c r="BZ21" i="1"/>
  <c r="BZ17" i="1"/>
  <c r="CB8" i="1"/>
  <c r="BZ15" i="1"/>
  <c r="BZ14" i="1"/>
  <c r="BZ13" i="1"/>
  <c r="CB9" i="1"/>
  <c r="CC13" i="1"/>
  <c r="BZ23" i="1"/>
  <c r="BZ9" i="1"/>
  <c r="AE90" i="8"/>
  <c r="AE72" i="8"/>
  <c r="AD78" i="8"/>
  <c r="X78" i="8"/>
  <c r="AE78" i="8" s="1"/>
  <c r="AD75" i="8"/>
  <c r="Y75" i="8"/>
  <c r="AE75" i="8" s="1"/>
  <c r="AD69" i="8"/>
  <c r="X69" i="8"/>
  <c r="AE69" i="8" s="1"/>
  <c r="AD88" i="8"/>
  <c r="X88" i="8"/>
  <c r="AE88" i="8" s="1"/>
  <c r="AE87" i="8"/>
  <c r="X84" i="8"/>
  <c r="AE84" i="8" s="1"/>
  <c r="AD84" i="8"/>
  <c r="AD83" i="8"/>
  <c r="X83" i="8"/>
  <c r="AE83" i="8" s="1"/>
  <c r="X74" i="8"/>
  <c r="AE74" i="8" s="1"/>
  <c r="AD74" i="8"/>
  <c r="AE89" i="8"/>
  <c r="X86" i="8"/>
  <c r="AE86" i="8" s="1"/>
  <c r="AD86" i="8"/>
  <c r="AE85" i="8"/>
  <c r="AD82" i="8"/>
  <c r="Y82" i="8"/>
  <c r="AE82" i="8" s="1"/>
  <c r="AD81" i="8"/>
  <c r="X81" i="8"/>
  <c r="AE81" i="8" s="1"/>
  <c r="Y79" i="8"/>
  <c r="AE79" i="8" s="1"/>
  <c r="AD79" i="8"/>
  <c r="X64" i="8"/>
  <c r="AE64" i="8" s="1"/>
  <c r="AD64" i="8"/>
  <c r="AE92" i="8"/>
  <c r="AD91" i="8"/>
  <c r="X91" i="8"/>
  <c r="AE91" i="8" s="1"/>
  <c r="AD80" i="8"/>
  <c r="Y80" i="8"/>
  <c r="AE80" i="8" s="1"/>
  <c r="AD71" i="8"/>
  <c r="Z71" i="8"/>
  <c r="AE71" i="8" s="1"/>
  <c r="Y77" i="8"/>
  <c r="AE77" i="8" s="1"/>
  <c r="AD77" i="8"/>
  <c r="AD76" i="8"/>
  <c r="X76" i="8"/>
  <c r="AE76" i="8" s="1"/>
  <c r="Y66" i="8"/>
  <c r="AE66" i="8" s="1"/>
  <c r="AD66" i="8"/>
  <c r="AD90" i="8"/>
  <c r="AD72" i="8"/>
  <c r="AD92" i="8"/>
  <c r="AD89" i="8"/>
  <c r="AD87" i="8"/>
  <c r="AD85" i="8"/>
  <c r="AD56" i="8"/>
  <c r="Y56" i="8"/>
  <c r="AE56" i="8" s="1"/>
  <c r="X52" i="8"/>
  <c r="AE52" i="8" s="1"/>
  <c r="AD52" i="8"/>
  <c r="AD50" i="8"/>
  <c r="Z50" i="8"/>
  <c r="AE50" i="8" s="1"/>
  <c r="X44" i="8"/>
  <c r="AE44" i="8" s="1"/>
  <c r="AD44" i="8"/>
  <c r="AD42" i="8"/>
  <c r="X37" i="8"/>
  <c r="AE37" i="8" s="1"/>
  <c r="AD37" i="8"/>
  <c r="X54" i="8"/>
  <c r="AE54" i="8" s="1"/>
  <c r="AD54" i="8"/>
  <c r="AD53" i="8"/>
  <c r="X53" i="8"/>
  <c r="AE53" i="8" s="1"/>
  <c r="AD49" i="8"/>
  <c r="X49" i="8"/>
  <c r="AE49" i="8" s="1"/>
  <c r="X47" i="8"/>
  <c r="AE47" i="8" s="1"/>
  <c r="AD47" i="8"/>
  <c r="X38" i="8"/>
  <c r="AE38" i="8" s="1"/>
  <c r="AD38" i="8"/>
  <c r="X57" i="8"/>
  <c r="AE57" i="8" s="1"/>
  <c r="AD57" i="8"/>
  <c r="AA55" i="8"/>
  <c r="AE55" i="8" s="1"/>
  <c r="AD55" i="8"/>
  <c r="AD45" i="8"/>
  <c r="X45" i="8"/>
  <c r="AE45" i="8" s="1"/>
  <c r="Y43" i="8"/>
  <c r="AE43" i="8" s="1"/>
  <c r="AD43" i="8"/>
  <c r="X30" i="8"/>
  <c r="AE30" i="8" s="1"/>
  <c r="AD30" i="8"/>
  <c r="AD58" i="8"/>
  <c r="X58" i="8"/>
  <c r="AE58" i="8" s="1"/>
  <c r="AD51" i="8"/>
  <c r="X51" i="8"/>
  <c r="AE51" i="8" s="1"/>
  <c r="Y48" i="8"/>
  <c r="AE48" i="8" s="1"/>
  <c r="AD48" i="8"/>
  <c r="AD46" i="8"/>
  <c r="X46" i="8"/>
  <c r="AE46" i="8" s="1"/>
  <c r="AE42" i="8"/>
  <c r="AE41" i="8"/>
  <c r="Y32" i="8"/>
  <c r="AE32" i="8" s="1"/>
  <c r="AD32" i="8"/>
  <c r="AD34" i="8"/>
  <c r="X34" i="8"/>
  <c r="AE34" i="8" s="1"/>
  <c r="AD40" i="8"/>
  <c r="X40" i="8"/>
  <c r="AE40" i="8" s="1"/>
  <c r="AD41" i="8"/>
  <c r="AE18" i="8"/>
  <c r="AE12" i="8"/>
  <c r="AE11" i="8"/>
  <c r="Z25" i="8"/>
  <c r="AE25" i="8" s="1"/>
  <c r="AD25" i="8"/>
  <c r="AD24" i="8"/>
  <c r="X24" i="8"/>
  <c r="AE24" i="8" s="1"/>
  <c r="AD22" i="8"/>
  <c r="X22" i="8"/>
  <c r="AE22" i="8" s="1"/>
  <c r="AE20" i="8"/>
  <c r="AD19" i="8"/>
  <c r="X19" i="8"/>
  <c r="AE19" i="8" s="1"/>
  <c r="AD17" i="8"/>
  <c r="AD14" i="8"/>
  <c r="X14" i="8"/>
  <c r="AE14" i="8" s="1"/>
  <c r="AD13" i="8"/>
  <c r="X13" i="8"/>
  <c r="AE13" i="8" s="1"/>
  <c r="Z23" i="8"/>
  <c r="AE23" i="8" s="1"/>
  <c r="AD23" i="8"/>
  <c r="Z21" i="8"/>
  <c r="AE21" i="8" s="1"/>
  <c r="AD21" i="8"/>
  <c r="Y16" i="8"/>
  <c r="AE16" i="8" s="1"/>
  <c r="AD16" i="8"/>
  <c r="AD9" i="8"/>
  <c r="X9" i="8"/>
  <c r="AE9" i="8" s="1"/>
  <c r="X15" i="8"/>
  <c r="AE15" i="8" s="1"/>
  <c r="AD15" i="8"/>
  <c r="AD8" i="8"/>
  <c r="AD10" i="8"/>
  <c r="Y10" i="8"/>
  <c r="AE10" i="8" s="1"/>
  <c r="X17" i="8"/>
  <c r="AE17" i="8" s="1"/>
  <c r="X8" i="8"/>
  <c r="AE8" i="8" s="1"/>
  <c r="AD18" i="8"/>
  <c r="AD11" i="8"/>
  <c r="AD20" i="8"/>
  <c r="CC22" i="1"/>
  <c r="AD12" i="8"/>
  <c r="AA73" i="8"/>
  <c r="CB91" i="1"/>
  <c r="CC8" i="1"/>
  <c r="CA70" i="1"/>
  <c r="CC71" i="1"/>
  <c r="CC85" i="1"/>
  <c r="AE31" i="8"/>
  <c r="AD31" i="8"/>
  <c r="CA7" i="1"/>
  <c r="AD7" i="8"/>
  <c r="Y7" i="8"/>
  <c r="AE7" i="8" s="1"/>
  <c r="CB7" i="1"/>
  <c r="Y36" i="8"/>
  <c r="AD36" i="8"/>
  <c r="Y68" i="8"/>
  <c r="X63" i="8"/>
  <c r="X67" i="8"/>
  <c r="AD65" i="8"/>
  <c r="X65" i="8"/>
  <c r="AE65" i="8" s="1"/>
  <c r="AD39" i="8"/>
  <c r="X39" i="8"/>
  <c r="AE39" i="8" s="1"/>
  <c r="AD33" i="8"/>
  <c r="X33" i="8"/>
  <c r="X35" i="8"/>
  <c r="X6" i="8"/>
  <c r="AE6" i="8" s="1"/>
  <c r="AD6" i="8"/>
  <c r="CA6" i="1"/>
  <c r="CC7" i="1"/>
  <c r="CA10" i="1"/>
  <c r="CB10" i="1"/>
  <c r="CC25" i="1"/>
  <c r="CB25" i="1"/>
  <c r="CC24" i="1"/>
  <c r="CB24" i="1"/>
  <c r="CA23" i="1"/>
  <c r="CB23" i="1"/>
  <c r="CB22" i="1"/>
  <c r="CC21" i="1"/>
  <c r="CB21" i="1"/>
  <c r="CC20" i="1"/>
  <c r="CB20" i="1"/>
  <c r="CB19" i="1"/>
  <c r="CC18" i="1"/>
  <c r="CB18" i="1"/>
  <c r="CC17" i="1"/>
  <c r="CB17" i="1"/>
  <c r="CC15" i="1"/>
  <c r="CB15" i="1"/>
  <c r="CA16" i="1"/>
  <c r="CB16" i="1"/>
  <c r="CC12" i="1"/>
  <c r="CC11" i="1"/>
  <c r="CB11" i="1"/>
  <c r="CC9" i="1"/>
  <c r="CA14" i="1"/>
  <c r="CB14" i="1"/>
  <c r="CC145" i="1"/>
  <c r="CA144" i="1"/>
  <c r="CB144" i="1"/>
  <c r="CB143" i="1"/>
  <c r="CB142" i="1"/>
  <c r="CB137" i="1"/>
  <c r="CC153" i="1"/>
  <c r="CC150" i="1"/>
  <c r="CB172" i="1"/>
  <c r="CA169" i="1"/>
  <c r="CA162" i="1"/>
  <c r="CB160" i="1"/>
  <c r="CB159" i="1"/>
  <c r="CB158" i="1"/>
  <c r="CC136" i="1"/>
  <c r="CA129" i="1"/>
  <c r="CB151" i="1"/>
  <c r="CA150" i="1"/>
  <c r="CB150" i="1"/>
  <c r="CB130" i="1"/>
  <c r="CB133" i="1"/>
  <c r="CB173" i="1"/>
  <c r="CC169" i="1"/>
  <c r="CB169" i="1"/>
  <c r="CB163" i="1"/>
  <c r="CC129" i="1"/>
  <c r="CC161" i="1"/>
  <c r="CB161" i="1"/>
  <c r="CB153" i="1"/>
  <c r="CB152" i="1"/>
  <c r="CA145" i="1"/>
  <c r="CB145" i="1"/>
  <c r="CB136" i="1"/>
  <c r="CB171" i="1"/>
  <c r="CC162" i="1"/>
  <c r="CB162" i="1"/>
  <c r="CB155" i="1"/>
  <c r="CC154" i="1"/>
  <c r="CB154" i="1"/>
  <c r="CB147" i="1"/>
  <c r="CA146" i="1"/>
  <c r="CB146" i="1"/>
  <c r="CB139" i="1"/>
  <c r="CB138" i="1"/>
  <c r="CC134" i="1"/>
  <c r="CB134" i="1"/>
  <c r="CC157" i="1"/>
  <c r="CB157" i="1"/>
  <c r="CB156" i="1"/>
  <c r="CB149" i="1"/>
  <c r="CC148" i="1"/>
  <c r="CB141" i="1"/>
  <c r="CB140" i="1"/>
  <c r="CB135" i="1"/>
  <c r="CA173" i="1"/>
  <c r="CC173" i="1"/>
  <c r="CC163" i="1"/>
  <c r="CA163" i="1"/>
  <c r="CC159" i="1"/>
  <c r="CA159" i="1"/>
  <c r="CA158" i="1"/>
  <c r="CC158" i="1"/>
  <c r="CC151" i="1"/>
  <c r="CA151" i="1"/>
  <c r="CA143" i="1"/>
  <c r="CC143" i="1"/>
  <c r="CA142" i="1"/>
  <c r="CC142" i="1"/>
  <c r="CC133" i="1"/>
  <c r="CA133" i="1"/>
  <c r="CA132" i="1"/>
  <c r="CC132" i="1"/>
  <c r="CC130" i="1"/>
  <c r="CA130" i="1"/>
  <c r="CC146" i="1"/>
  <c r="CA154" i="1"/>
  <c r="CC137" i="1"/>
  <c r="CA137" i="1"/>
  <c r="CA160" i="1"/>
  <c r="CC160" i="1"/>
  <c r="CC152" i="1"/>
  <c r="CA152" i="1"/>
  <c r="CA171" i="1"/>
  <c r="CC171" i="1"/>
  <c r="CC155" i="1"/>
  <c r="CA155" i="1"/>
  <c r="CA147" i="1"/>
  <c r="CC147" i="1"/>
  <c r="CC139" i="1"/>
  <c r="CA139" i="1"/>
  <c r="CA138" i="1"/>
  <c r="CC138" i="1"/>
  <c r="CB129" i="1"/>
  <c r="CA172" i="1"/>
  <c r="CC172" i="1"/>
  <c r="CC156" i="1"/>
  <c r="CA156" i="1"/>
  <c r="CC149" i="1"/>
  <c r="CA149" i="1"/>
  <c r="CA141" i="1"/>
  <c r="CC141" i="1"/>
  <c r="CA140" i="1"/>
  <c r="CC140" i="1"/>
  <c r="CC135" i="1"/>
  <c r="CA135" i="1"/>
  <c r="CB106" i="1"/>
  <c r="CB97" i="1"/>
  <c r="CA102" i="1"/>
  <c r="CA74" i="1"/>
  <c r="CC77" i="1"/>
  <c r="CC78" i="1"/>
  <c r="CA83" i="1"/>
  <c r="CA89" i="1"/>
  <c r="CC106" i="1"/>
  <c r="CC107" i="1"/>
  <c r="CB107" i="1"/>
  <c r="CA109" i="1"/>
  <c r="CB109" i="1"/>
  <c r="CA108" i="1"/>
  <c r="CB108" i="1"/>
  <c r="CA71" i="1"/>
  <c r="CC72" i="1"/>
  <c r="CB72" i="1"/>
  <c r="CA73" i="1"/>
  <c r="CB73" i="1"/>
  <c r="CC74" i="1"/>
  <c r="CB74" i="1"/>
  <c r="CA75" i="1"/>
  <c r="CB75" i="1"/>
  <c r="CA76" i="1"/>
  <c r="CA77" i="1"/>
  <c r="CA78" i="1"/>
  <c r="CA80" i="1"/>
  <c r="CC83" i="1"/>
  <c r="CB83" i="1"/>
  <c r="CA85" i="1"/>
  <c r="CB85" i="1"/>
  <c r="CC88" i="1"/>
  <c r="CB88" i="1"/>
  <c r="CC89" i="1"/>
  <c r="CA90" i="1"/>
  <c r="CB90" i="1"/>
  <c r="CC91" i="1"/>
  <c r="CA92" i="1"/>
  <c r="CB92" i="1"/>
  <c r="CC93" i="1"/>
  <c r="CB93" i="1"/>
  <c r="CA95" i="1"/>
  <c r="CB95" i="1"/>
  <c r="CA97" i="1"/>
  <c r="CA99" i="1"/>
  <c r="CB99" i="1"/>
  <c r="CB100" i="1"/>
  <c r="CC101" i="1"/>
  <c r="CB101" i="1"/>
  <c r="CB102" i="1"/>
  <c r="CC103" i="1"/>
  <c r="CA101" i="1"/>
  <c r="CC73" i="1"/>
  <c r="CC80" i="1"/>
  <c r="CC92" i="1"/>
  <c r="CC76" i="1"/>
  <c r="CB76" i="1"/>
  <c r="CB80" i="1"/>
  <c r="CA91" i="1"/>
  <c r="CC102" i="1"/>
  <c r="CA103" i="1"/>
  <c r="CB103" i="1"/>
  <c r="CC75" i="1"/>
  <c r="CC90" i="1"/>
  <c r="CC70" i="1"/>
  <c r="CB70" i="1"/>
  <c r="CB71" i="1"/>
  <c r="CB78" i="1"/>
  <c r="CC99" i="1"/>
  <c r="CA106" i="1"/>
  <c r="CB77" i="1"/>
  <c r="CB87" i="1"/>
  <c r="CB89" i="1"/>
  <c r="CC95" i="1"/>
  <c r="CA88" i="1"/>
  <c r="CA93" i="1"/>
  <c r="CA100" i="1"/>
  <c r="CC100" i="1"/>
  <c r="CC109" i="1"/>
  <c r="CC108" i="1"/>
  <c r="CA107" i="1"/>
  <c r="CA72" i="1"/>
  <c r="CC97" i="1"/>
  <c r="CA87" i="1"/>
  <c r="CC87" i="1"/>
  <c r="CC10" i="1"/>
  <c r="CB6" i="1"/>
  <c r="CA12" i="1"/>
  <c r="CA15" i="1"/>
  <c r="CA25" i="1"/>
  <c r="CA21" i="1"/>
  <c r="CC23" i="1"/>
  <c r="CA13" i="1"/>
  <c r="CC6" i="1"/>
  <c r="CA20" i="1"/>
  <c r="CC16" i="1"/>
  <c r="AD40" i="7" l="1"/>
  <c r="AE40" i="7"/>
  <c r="M36" i="1"/>
  <c r="AE32" i="9"/>
  <c r="AD65" i="5"/>
  <c r="AE65" i="5"/>
  <c r="AD68" i="7"/>
  <c r="BZ115" i="1"/>
  <c r="BZ114" i="1"/>
  <c r="AD94" i="1"/>
  <c r="AD116" i="1"/>
  <c r="V117" i="1"/>
  <c r="BZ122" i="1"/>
  <c r="CB98" i="1"/>
  <c r="AK115" i="1"/>
  <c r="AJ118" i="1"/>
  <c r="BZ117" i="1"/>
  <c r="CA81" i="1"/>
  <c r="CB81" i="1"/>
  <c r="CC79" i="1"/>
  <c r="CD79" i="1" s="1"/>
  <c r="CC82" i="1"/>
  <c r="CA82" i="1"/>
  <c r="CC81" i="1"/>
  <c r="CD81" i="1" s="1"/>
  <c r="CA170" i="1"/>
  <c r="CA79" i="1"/>
  <c r="CC170" i="1"/>
  <c r="CD170" i="1" s="1"/>
  <c r="CC98" i="1"/>
  <c r="CD98" i="1" s="1"/>
  <c r="AA33" i="8"/>
  <c r="AE33" i="8" s="1"/>
  <c r="AK33" i="1"/>
  <c r="CB33" i="1" s="1"/>
  <c r="AD35" i="8"/>
  <c r="AJ37" i="1"/>
  <c r="AJ121" i="1"/>
  <c r="AD73" i="8"/>
  <c r="AI115" i="1"/>
  <c r="CA98" i="1"/>
  <c r="CB82" i="1"/>
  <c r="CB79" i="1"/>
  <c r="CB170" i="1"/>
  <c r="AE118" i="1"/>
  <c r="AE70" i="7"/>
  <c r="AA33" i="7"/>
  <c r="AD65" i="7"/>
  <c r="AA65" i="7"/>
  <c r="AG116" i="1"/>
  <c r="AG119" i="1"/>
  <c r="AA39" i="7"/>
  <c r="AE39" i="7" s="1"/>
  <c r="AG86" i="1"/>
  <c r="CB86" i="1" s="1"/>
  <c r="AD32" i="7"/>
  <c r="AG31" i="1"/>
  <c r="BZ42" i="1"/>
  <c r="BZ43" i="1"/>
  <c r="Z65" i="7"/>
  <c r="AF116" i="1"/>
  <c r="CC96" i="1"/>
  <c r="CD96" i="1" s="1"/>
  <c r="BZ33" i="1"/>
  <c r="CB94" i="1"/>
  <c r="CC94" i="1"/>
  <c r="CD94" i="1" s="1"/>
  <c r="Y65" i="7"/>
  <c r="AE65" i="7" s="1"/>
  <c r="AE116" i="1"/>
  <c r="CA94" i="1"/>
  <c r="CA96" i="1"/>
  <c r="Y33" i="7"/>
  <c r="AE33" i="7" s="1"/>
  <c r="AE37" i="1"/>
  <c r="CB37" i="1" s="1"/>
  <c r="AD33" i="7"/>
  <c r="CC86" i="1"/>
  <c r="CD86" i="1" s="1"/>
  <c r="AD38" i="7"/>
  <c r="AE96" i="1"/>
  <c r="CB96" i="1" s="1"/>
  <c r="Y37" i="7"/>
  <c r="AE36" i="1"/>
  <c r="CA86" i="1"/>
  <c r="BZ121" i="1"/>
  <c r="BZ116" i="1"/>
  <c r="AD121" i="1"/>
  <c r="X37" i="7"/>
  <c r="AD36" i="1"/>
  <c r="AD37" i="7"/>
  <c r="AD35" i="1"/>
  <c r="BZ37" i="1"/>
  <c r="AE34" i="9"/>
  <c r="CC167" i="1"/>
  <c r="CD167" i="1" s="1"/>
  <c r="CA168" i="1"/>
  <c r="AE68" i="6"/>
  <c r="AB36" i="1"/>
  <c r="CA167" i="1"/>
  <c r="CB167" i="1"/>
  <c r="CC165" i="1"/>
  <c r="CD165" i="1" s="1"/>
  <c r="CB166" i="1"/>
  <c r="AC35" i="1"/>
  <c r="AC39" i="1"/>
  <c r="CB105" i="1"/>
  <c r="AE70" i="6"/>
  <c r="CC168" i="1"/>
  <c r="CD168" i="1" s="1"/>
  <c r="CA105" i="1"/>
  <c r="CB165" i="1"/>
  <c r="CA166" i="1"/>
  <c r="CC166" i="1"/>
  <c r="CD166" i="1" s="1"/>
  <c r="CA165" i="1"/>
  <c r="CA104" i="1"/>
  <c r="CC105" i="1"/>
  <c r="CD105" i="1" s="1"/>
  <c r="Y41" i="6"/>
  <c r="AE41" i="6" s="1"/>
  <c r="AA39" i="1"/>
  <c r="CC104" i="1"/>
  <c r="CD104" i="1" s="1"/>
  <c r="CB104" i="1"/>
  <c r="BZ36" i="1"/>
  <c r="CB168" i="1"/>
  <c r="AD41" i="6"/>
  <c r="BZ120" i="1"/>
  <c r="AD37" i="5"/>
  <c r="S30" i="1"/>
  <c r="AE71" i="3"/>
  <c r="I31" i="1"/>
  <c r="AE69" i="5"/>
  <c r="AD72" i="5"/>
  <c r="X35" i="1"/>
  <c r="X30" i="1"/>
  <c r="Y70" i="5"/>
  <c r="AE70" i="5" s="1"/>
  <c r="W119" i="1"/>
  <c r="Y72" i="5"/>
  <c r="W117" i="1"/>
  <c r="W30" i="1"/>
  <c r="AE30" i="5"/>
  <c r="X31" i="5"/>
  <c r="AE31" i="5" s="1"/>
  <c r="V38" i="1"/>
  <c r="X66" i="5"/>
  <c r="AE66" i="5" s="1"/>
  <c r="V114" i="1"/>
  <c r="CB55" i="1"/>
  <c r="BZ123" i="1"/>
  <c r="U115" i="1"/>
  <c r="CA124" i="1"/>
  <c r="CA122" i="1"/>
  <c r="U114" i="1"/>
  <c r="U120" i="1"/>
  <c r="CA116" i="1"/>
  <c r="S123" i="1"/>
  <c r="CB123" i="1" s="1"/>
  <c r="R114" i="1"/>
  <c r="CC122" i="1"/>
  <c r="CC124" i="1"/>
  <c r="CD124" i="1" s="1"/>
  <c r="CB124" i="1"/>
  <c r="BZ46" i="1"/>
  <c r="AA39" i="4"/>
  <c r="U36" i="1"/>
  <c r="AE31" i="4"/>
  <c r="T120" i="1"/>
  <c r="AD72" i="4"/>
  <c r="S115" i="1"/>
  <c r="Y71" i="4"/>
  <c r="AE71" i="4" s="1"/>
  <c r="S122" i="1"/>
  <c r="CB122" i="1" s="1"/>
  <c r="BZ32" i="1"/>
  <c r="BZ30" i="1"/>
  <c r="X37" i="4"/>
  <c r="R46" i="1"/>
  <c r="BZ31" i="1"/>
  <c r="AD35" i="4"/>
  <c r="R38" i="1"/>
  <c r="R120" i="1"/>
  <c r="T115" i="1"/>
  <c r="CC116" i="1"/>
  <c r="CC125" i="1"/>
  <c r="CD125" i="1" s="1"/>
  <c r="CB54" i="1"/>
  <c r="BZ39" i="1"/>
  <c r="CC123" i="1"/>
  <c r="CA54" i="1"/>
  <c r="CC54" i="1"/>
  <c r="CD54" i="1" s="1"/>
  <c r="BZ41" i="1"/>
  <c r="CA125" i="1"/>
  <c r="CB125" i="1"/>
  <c r="CA55" i="1"/>
  <c r="AD32" i="10"/>
  <c r="AE44" i="10"/>
  <c r="K36" i="1"/>
  <c r="CB126" i="1"/>
  <c r="CB43" i="1"/>
  <c r="AA42" i="10"/>
  <c r="AE42" i="10" s="1"/>
  <c r="M35" i="1"/>
  <c r="CB41" i="1"/>
  <c r="CA41" i="1"/>
  <c r="CB48" i="1"/>
  <c r="AE64" i="10"/>
  <c r="CA57" i="1"/>
  <c r="CB57" i="1"/>
  <c r="K35" i="1"/>
  <c r="CC33" i="1"/>
  <c r="CC57" i="1"/>
  <c r="CD57" i="1" s="1"/>
  <c r="CC126" i="1"/>
  <c r="CD126" i="1" s="1"/>
  <c r="CA126" i="1"/>
  <c r="BZ34" i="1"/>
  <c r="AE32" i="10"/>
  <c r="CC43" i="1"/>
  <c r="CA48" i="1"/>
  <c r="CA58" i="1"/>
  <c r="CA43" i="1"/>
  <c r="CB58" i="1"/>
  <c r="CC58" i="1"/>
  <c r="CD58" i="1" s="1"/>
  <c r="CC41" i="1"/>
  <c r="CA33" i="1"/>
  <c r="CC48" i="1"/>
  <c r="CD48" i="1" s="1"/>
  <c r="K46" i="1"/>
  <c r="AE34" i="10"/>
  <c r="AE73" i="10"/>
  <c r="AD42" i="10"/>
  <c r="AD38" i="6"/>
  <c r="AD70" i="7"/>
  <c r="AB119" i="1"/>
  <c r="V118" i="1"/>
  <c r="AK52" i="1"/>
  <c r="Z72" i="5"/>
  <c r="X121" i="1"/>
  <c r="AE38" i="6"/>
  <c r="CA51" i="1"/>
  <c r="AB42" i="1"/>
  <c r="AD45" i="9"/>
  <c r="AE33" i="10"/>
  <c r="F31" i="1"/>
  <c r="CA123" i="1"/>
  <c r="H31" i="1"/>
  <c r="BZ35" i="1"/>
  <c r="CB51" i="1"/>
  <c r="AD34" i="9"/>
  <c r="CB132" i="1"/>
  <c r="CC55" i="1"/>
  <c r="CD55" i="1" s="1"/>
  <c r="AE35" i="9"/>
  <c r="AE40" i="9"/>
  <c r="AD31" i="9"/>
  <c r="CC45" i="1"/>
  <c r="CD45" i="1" s="1"/>
  <c r="AD35" i="9"/>
  <c r="AE45" i="9"/>
  <c r="I36" i="1"/>
  <c r="F36" i="1"/>
  <c r="H30" i="1"/>
  <c r="CC51" i="1"/>
  <c r="CD51" i="1" s="1"/>
  <c r="CB45" i="1"/>
  <c r="CA45" i="1"/>
  <c r="AD40" i="9"/>
  <c r="AD46" i="9"/>
  <c r="AE44" i="9"/>
  <c r="AD44" i="9"/>
  <c r="AA46" i="9"/>
  <c r="AE46" i="9" s="1"/>
  <c r="H68" i="1"/>
  <c r="CB68" i="1" s="1"/>
  <c r="G30" i="1"/>
  <c r="Y31" i="9"/>
  <c r="AE31" i="9" s="1"/>
  <c r="AE72" i="3"/>
  <c r="AD39" i="4"/>
  <c r="AE64" i="4"/>
  <c r="AG115" i="1"/>
  <c r="AD50" i="9"/>
  <c r="AD30" i="5"/>
  <c r="AD65" i="4"/>
  <c r="T119" i="1"/>
  <c r="CA84" i="1"/>
  <c r="AA118" i="1"/>
  <c r="AE73" i="8"/>
  <c r="AD68" i="8"/>
  <c r="AE68" i="8"/>
  <c r="AJ114" i="1"/>
  <c r="Z35" i="8"/>
  <c r="AE35" i="8" s="1"/>
  <c r="AJ30" i="1"/>
  <c r="AJ119" i="1"/>
  <c r="AA36" i="8"/>
  <c r="AE36" i="8" s="1"/>
  <c r="AK42" i="1"/>
  <c r="Z67" i="8"/>
  <c r="AE67" i="8" s="1"/>
  <c r="AJ115" i="1"/>
  <c r="AE63" i="8"/>
  <c r="AD63" i="8"/>
  <c r="AK121" i="1"/>
  <c r="AI121" i="1"/>
  <c r="AF121" i="1"/>
  <c r="AD72" i="7"/>
  <c r="AE72" i="7"/>
  <c r="Z68" i="7"/>
  <c r="AE68" i="7" s="1"/>
  <c r="AF118" i="1"/>
  <c r="AA67" i="7"/>
  <c r="AE67" i="7" s="1"/>
  <c r="AG127" i="1"/>
  <c r="CB127" i="1" s="1"/>
  <c r="AA32" i="7"/>
  <c r="AE32" i="7" s="1"/>
  <c r="AG52" i="1"/>
  <c r="CC84" i="1"/>
  <c r="CD84" i="1" s="1"/>
  <c r="Y38" i="7"/>
  <c r="AE38" i="7" s="1"/>
  <c r="AE34" i="1"/>
  <c r="CC69" i="1"/>
  <c r="CD69" i="1" s="1"/>
  <c r="CB84" i="1"/>
  <c r="CC164" i="1"/>
  <c r="CD164" i="1" s="1"/>
  <c r="CB164" i="1"/>
  <c r="CA164" i="1"/>
  <c r="CA66" i="1"/>
  <c r="CB61" i="1"/>
  <c r="CB69" i="1"/>
  <c r="CA69" i="1"/>
  <c r="CC35" i="1"/>
  <c r="AD70" i="6"/>
  <c r="AB121" i="1"/>
  <c r="Y33" i="6"/>
  <c r="AE33" i="6" s="1"/>
  <c r="AA30" i="1"/>
  <c r="CA35" i="1"/>
  <c r="CA36" i="1"/>
  <c r="CC66" i="1"/>
  <c r="CD66" i="1" s="1"/>
  <c r="CC39" i="1"/>
  <c r="CA56" i="1"/>
  <c r="CB50" i="1"/>
  <c r="AD74" i="4"/>
  <c r="S120" i="1"/>
  <c r="AD37" i="4"/>
  <c r="AE39" i="4"/>
  <c r="U65" i="1"/>
  <c r="CB65" i="1" s="1"/>
  <c r="U30" i="1"/>
  <c r="AA73" i="4"/>
  <c r="AE73" i="4" s="1"/>
  <c r="U121" i="1"/>
  <c r="AE72" i="4"/>
  <c r="AD32" i="4"/>
  <c r="AE30" i="4"/>
  <c r="AD30" i="4"/>
  <c r="AA32" i="4"/>
  <c r="AE32" i="4" s="1"/>
  <c r="AE36" i="4"/>
  <c r="R53" i="1"/>
  <c r="CB53" i="1" s="1"/>
  <c r="CA120" i="1"/>
  <c r="T114" i="1"/>
  <c r="CA119" i="1"/>
  <c r="AE42" i="4"/>
  <c r="AE74" i="4"/>
  <c r="CA64" i="1"/>
  <c r="AE40" i="4"/>
  <c r="X35" i="4"/>
  <c r="AE35" i="4" s="1"/>
  <c r="R31" i="1"/>
  <c r="CA65" i="1"/>
  <c r="R60" i="1"/>
  <c r="CB60" i="1" s="1"/>
  <c r="S34" i="1"/>
  <c r="AE37" i="4"/>
  <c r="CA62" i="1"/>
  <c r="Y65" i="4"/>
  <c r="AE65" i="4" s="1"/>
  <c r="S114" i="1"/>
  <c r="CA121" i="1"/>
  <c r="CC62" i="1"/>
  <c r="CD62" i="1" s="1"/>
  <c r="CC120" i="1"/>
  <c r="CC65" i="1"/>
  <c r="CD65" i="1" s="1"/>
  <c r="CC64" i="1"/>
  <c r="CD64" i="1" s="1"/>
  <c r="CB62" i="1"/>
  <c r="CB64" i="1"/>
  <c r="CC67" i="1"/>
  <c r="CD67" i="1" s="1"/>
  <c r="CA67" i="1"/>
  <c r="AA38" i="4"/>
  <c r="AE38" i="4" s="1"/>
  <c r="U67" i="1"/>
  <c r="CB67" i="1" s="1"/>
  <c r="AD38" i="4"/>
  <c r="CC119" i="1"/>
  <c r="CD119" i="1" s="1"/>
  <c r="CA117" i="1"/>
  <c r="CA131" i="1"/>
  <c r="CC50" i="1"/>
  <c r="CD50" i="1" s="1"/>
  <c r="CA50" i="1"/>
  <c r="CC68" i="1"/>
  <c r="CD68" i="1" s="1"/>
  <c r="CB56" i="1"/>
  <c r="CB66" i="1"/>
  <c r="CA61" i="1"/>
  <c r="CA60" i="1"/>
  <c r="CA68" i="1"/>
  <c r="CC117" i="1"/>
  <c r="CC121" i="1"/>
  <c r="CC118" i="1"/>
  <c r="CD118" i="1" s="1"/>
  <c r="CA115" i="1"/>
  <c r="CA128" i="1"/>
  <c r="CC37" i="1"/>
  <c r="CC49" i="1"/>
  <c r="CD49" i="1" s="1"/>
  <c r="CA49" i="1"/>
  <c r="CC128" i="1"/>
  <c r="CD128" i="1" s="1"/>
  <c r="CC114" i="1"/>
  <c r="CD114" i="1" s="1"/>
  <c r="CA37" i="1"/>
  <c r="CA38" i="1"/>
  <c r="CC32" i="1"/>
  <c r="CC53" i="1"/>
  <c r="CD53" i="1" s="1"/>
  <c r="CA118" i="1"/>
  <c r="CA32" i="1"/>
  <c r="CC38" i="1"/>
  <c r="CD38" i="1" s="1"/>
  <c r="CB49" i="1"/>
  <c r="CA42" i="1"/>
  <c r="CB128" i="1"/>
  <c r="CA114" i="1"/>
  <c r="CA53" i="1"/>
  <c r="AE38" i="3"/>
  <c r="CC52" i="1"/>
  <c r="CD52" i="1" s="1"/>
  <c r="CB32" i="1"/>
  <c r="CD141" i="1"/>
  <c r="CD140" i="1"/>
  <c r="CC127" i="1"/>
  <c r="CD127" i="1" s="1"/>
  <c r="CA127" i="1"/>
  <c r="CH177" i="1"/>
  <c r="CD133" i="1"/>
  <c r="CB44" i="1"/>
  <c r="AE41" i="3"/>
  <c r="CD24" i="1"/>
  <c r="CA39" i="1"/>
  <c r="CD76" i="1"/>
  <c r="CC36" i="1"/>
  <c r="CB63" i="1"/>
  <c r="CC115" i="1"/>
  <c r="CD115" i="1" s="1"/>
  <c r="CA34" i="1"/>
  <c r="CC46" i="1"/>
  <c r="CA44" i="1"/>
  <c r="CA59" i="1"/>
  <c r="CA47" i="1"/>
  <c r="CB47" i="1"/>
  <c r="CC63" i="1"/>
  <c r="CD63" i="1" s="1"/>
  <c r="CC42" i="1"/>
  <c r="CC60" i="1"/>
  <c r="CD60" i="1" s="1"/>
  <c r="CC30" i="1"/>
  <c r="CC56" i="1"/>
  <c r="CD56" i="1" s="1"/>
  <c r="CC59" i="1"/>
  <c r="CD59" i="1" s="1"/>
  <c r="CA30" i="1"/>
  <c r="CC47" i="1"/>
  <c r="CD47" i="1" s="1"/>
  <c r="CA63" i="1"/>
  <c r="CB40" i="1"/>
  <c r="CC31" i="1"/>
  <c r="CC61" i="1"/>
  <c r="CD61" i="1" s="1"/>
  <c r="CA40" i="1"/>
  <c r="CC40" i="1"/>
  <c r="CD40" i="1" s="1"/>
  <c r="CC44" i="1"/>
  <c r="CD44" i="1" s="1"/>
  <c r="CA46" i="1"/>
  <c r="CA31" i="1"/>
  <c r="CD144" i="1"/>
  <c r="CD129" i="1"/>
  <c r="CD160" i="1"/>
  <c r="CD142" i="1"/>
  <c r="CD146" i="1"/>
  <c r="CD172" i="1"/>
  <c r="CD162" i="1"/>
  <c r="CD149" i="1"/>
  <c r="CD147" i="1"/>
  <c r="CD132" i="1"/>
  <c r="CA52" i="1"/>
  <c r="CC34" i="1"/>
  <c r="CB59" i="1"/>
  <c r="CD134" i="1"/>
  <c r="CD151" i="1"/>
  <c r="CD154" i="1"/>
  <c r="CD153" i="1"/>
  <c r="CD152" i="1"/>
  <c r="CD136" i="1"/>
  <c r="CD139" i="1"/>
  <c r="CD155" i="1"/>
  <c r="CD157" i="1"/>
  <c r="CD106" i="1"/>
  <c r="CD18" i="1"/>
  <c r="CD130" i="1"/>
  <c r="CD156" i="1"/>
  <c r="CD107" i="1"/>
  <c r="CD19" i="1"/>
  <c r="S131" i="1"/>
  <c r="Y69" i="4"/>
  <c r="Z69" i="4"/>
  <c r="T131" i="1"/>
  <c r="CD97" i="1"/>
  <c r="CD99" i="1"/>
  <c r="CD75" i="1"/>
  <c r="CD85" i="1"/>
  <c r="U131" i="1"/>
  <c r="AA69" i="4"/>
  <c r="Z67" i="4"/>
  <c r="T117" i="1"/>
  <c r="R131" i="1"/>
  <c r="AD69" i="4"/>
  <c r="X69" i="4"/>
  <c r="CD102" i="1"/>
  <c r="CD77" i="1"/>
  <c r="CD71" i="1"/>
  <c r="CD90" i="1"/>
  <c r="CD80" i="1"/>
  <c r="CD101" i="1"/>
  <c r="S117" i="1"/>
  <c r="Y67" i="4"/>
  <c r="AD67" i="4"/>
  <c r="CD72" i="1"/>
  <c r="CD109" i="1"/>
  <c r="CD89" i="1"/>
  <c r="CD93" i="1"/>
  <c r="CD70" i="1"/>
  <c r="CD83" i="1"/>
  <c r="CD78" i="1"/>
  <c r="CD22" i="1"/>
  <c r="CD12" i="1"/>
  <c r="CD143" i="1"/>
  <c r="CD150" i="1"/>
  <c r="CD6" i="1"/>
  <c r="CD148" i="1"/>
  <c r="CD20" i="1"/>
  <c r="CD21" i="1"/>
  <c r="CD14" i="1"/>
  <c r="CD23" i="1"/>
  <c r="CD16" i="1"/>
  <c r="CD9" i="1"/>
  <c r="CD13" i="1"/>
  <c r="CD8" i="1"/>
  <c r="CD11" i="1"/>
  <c r="CD7" i="1"/>
  <c r="CD138" i="1"/>
  <c r="CD137" i="1"/>
  <c r="CD158" i="1"/>
  <c r="CD173" i="1"/>
  <c r="CD163" i="1"/>
  <c r="CD131" i="1"/>
  <c r="CD145" i="1"/>
  <c r="CD74" i="1"/>
  <c r="CD10" i="1"/>
  <c r="CD95" i="1"/>
  <c r="CD17" i="1"/>
  <c r="CD159" i="1"/>
  <c r="CD171" i="1"/>
  <c r="CD135" i="1"/>
  <c r="CD169" i="1"/>
  <c r="CD161" i="1"/>
  <c r="CD100" i="1"/>
  <c r="CD91" i="1"/>
  <c r="CD88" i="1"/>
  <c r="CD92" i="1"/>
  <c r="CD73" i="1"/>
  <c r="CD103" i="1"/>
  <c r="CD82" i="1"/>
  <c r="CD25" i="1"/>
  <c r="CD15" i="1"/>
  <c r="CD87" i="1"/>
  <c r="CD108" i="1"/>
  <c r="CD117" i="1" l="1"/>
  <c r="CD122" i="1"/>
  <c r="CD42" i="1"/>
  <c r="AE37" i="7"/>
  <c r="CB116" i="1"/>
  <c r="CD43" i="1"/>
  <c r="CD33" i="1"/>
  <c r="CD121" i="1"/>
  <c r="CD116" i="1"/>
  <c r="CD37" i="1"/>
  <c r="CB39" i="1"/>
  <c r="CD36" i="1"/>
  <c r="CD120" i="1"/>
  <c r="AE72" i="5"/>
  <c r="CB38" i="1"/>
  <c r="CD46" i="1"/>
  <c r="CD123" i="1"/>
  <c r="CB42" i="1"/>
  <c r="CD30" i="1"/>
  <c r="CD32" i="1"/>
  <c r="CD31" i="1"/>
  <c r="CB36" i="1"/>
  <c r="CB46" i="1"/>
  <c r="CB120" i="1"/>
  <c r="CD39" i="1"/>
  <c r="CD41" i="1"/>
  <c r="CB31" i="1"/>
  <c r="CB52" i="1"/>
  <c r="CB35" i="1"/>
  <c r="CD34" i="1"/>
  <c r="CD35" i="1"/>
  <c r="CB115" i="1"/>
  <c r="CB119" i="1"/>
  <c r="CB118" i="1"/>
  <c r="CB114" i="1"/>
  <c r="CB34" i="1"/>
  <c r="CB30" i="1"/>
  <c r="CB121" i="1"/>
  <c r="CB117" i="1"/>
  <c r="CH176" i="1"/>
  <c r="AE67" i="4"/>
  <c r="CB131" i="1"/>
  <c r="AE69" i="4"/>
</calcChain>
</file>

<file path=xl/sharedStrings.xml><?xml version="1.0" encoding="utf-8"?>
<sst xmlns="http://schemas.openxmlformats.org/spreadsheetml/2006/main" count="1115" uniqueCount="227">
  <si>
    <t xml:space="preserve"> </t>
  </si>
  <si>
    <t>Klasse 1</t>
  </si>
  <si>
    <t>Rennen 1</t>
  </si>
  <si>
    <t>Rennen 2</t>
  </si>
  <si>
    <t>Rennen 3</t>
  </si>
  <si>
    <t>Rennen 4</t>
  </si>
  <si>
    <t>Rennen 5</t>
  </si>
  <si>
    <t>Rennen 6</t>
  </si>
  <si>
    <t>Rennen 7</t>
  </si>
  <si>
    <t>Rennen 8</t>
  </si>
  <si>
    <t>Q 1</t>
  </si>
  <si>
    <t>Q 2</t>
  </si>
  <si>
    <t>Q 3</t>
  </si>
  <si>
    <t>Q 4</t>
  </si>
  <si>
    <t>Q 5</t>
  </si>
  <si>
    <t>Q 6</t>
  </si>
  <si>
    <t>Q 7</t>
  </si>
  <si>
    <t>Q 8</t>
  </si>
  <si>
    <t>Q G</t>
  </si>
  <si>
    <t>R-Punkte</t>
  </si>
  <si>
    <t>Gesamt</t>
  </si>
  <si>
    <t>Streicher</t>
  </si>
  <si>
    <t>INFO:</t>
  </si>
  <si>
    <t>Name</t>
  </si>
  <si>
    <t>Nummer</t>
  </si>
  <si>
    <t>Bitte an den GELB markierten Spalten nichts ändern</t>
  </si>
  <si>
    <t>Spalte B:</t>
  </si>
  <si>
    <t>Platzierung. Bitte bei Neusortierung nicht anfassen</t>
  </si>
  <si>
    <t xml:space="preserve">Spalte C: </t>
  </si>
  <si>
    <t>Fahrername (Wird automatisch über den in Spalte C eingetragenen Wert gefüllt)</t>
  </si>
  <si>
    <t>Spalte D:</t>
  </si>
  <si>
    <t>Fahrernummer. Liste ist in Tabelle "Fahrer" zu finden</t>
  </si>
  <si>
    <t>Spalte E - AJ:</t>
  </si>
  <si>
    <t>Rennergebnisse für Anzeige. Rennpunkte + Quali-Punkte</t>
  </si>
  <si>
    <t>Spalte AK - BP:</t>
  </si>
  <si>
    <t>Rennergebnisse für Berechnung Streicher. 
Diese Spalten sollen ausgeblendet bleiben und dürfen nicht geändert werden!
Hier werden nur die Rennpunkte ohne Quali-Punkte abgebildet</t>
  </si>
  <si>
    <t>Spalte BQ - BX:</t>
  </si>
  <si>
    <t>Quali-Punkte für Berechnung Streicher. 
Diese Spalten sollen ausgeblendet bleiben und dürfen nicht geändert werden!
Hier werden nur die Quali-Punkte abgebildet.</t>
  </si>
  <si>
    <t>Spalte BY:</t>
  </si>
  <si>
    <t>Quali-Punkte für alle acht Rennentage addiert.
Diese Spalte soll ausgeblendet bleiben und darf nicht geändert werden!</t>
  </si>
  <si>
    <t>Spalte BZ:</t>
  </si>
  <si>
    <t>Renn-Punkte für alle acht Renntage abzüglich Streichern.
Diese Spalte soll ausgeblendet bleiben und darf nicht geändert werden!</t>
  </si>
  <si>
    <t>Spalte CA:</t>
  </si>
  <si>
    <t>Punkte aller Rennen.
Berechnet aus den Spalten E - AJ</t>
  </si>
  <si>
    <t>Spalte CB:</t>
  </si>
  <si>
    <t>Streicher
Berechnet aus den Spalten BY und BZ.
Hier gehen alle Quali-Punkte und die Punkte der 22 besten Rennergebnisse ein.</t>
  </si>
  <si>
    <t>Klasse 2</t>
  </si>
  <si>
    <t>Klasse 3</t>
  </si>
  <si>
    <t>KLASSE 1</t>
  </si>
  <si>
    <t>Westedt, Patrik</t>
  </si>
  <si>
    <t>Platz</t>
  </si>
  <si>
    <t>Punkte</t>
  </si>
  <si>
    <t>Henze, Jan</t>
  </si>
  <si>
    <t>Schmidt, Tim</t>
  </si>
  <si>
    <t>Wichmann, Julius</t>
  </si>
  <si>
    <t>Van Baal, Jasper</t>
  </si>
  <si>
    <t>Lösing, Arne</t>
  </si>
  <si>
    <t>Düll, Finn</t>
  </si>
  <si>
    <t>Knappmann, Lennart</t>
  </si>
  <si>
    <t>Tippach, Lukas</t>
  </si>
  <si>
    <t>Muschlien, Finjo</t>
  </si>
  <si>
    <t>Lischnewski, Paul</t>
  </si>
  <si>
    <t>Paulsen, Tom</t>
  </si>
  <si>
    <t>Sparsam, Eric</t>
  </si>
  <si>
    <t>Meyer, Marvin</t>
  </si>
  <si>
    <t>Kartheuser, Tristan</t>
  </si>
  <si>
    <t>Altschuh, Ville</t>
  </si>
  <si>
    <t>Thomsen, Lukas</t>
  </si>
  <si>
    <t>KLASSE 2</t>
  </si>
  <si>
    <t>Helpap, Jean-Pierre</t>
  </si>
  <si>
    <t>Kornberger, Lennart</t>
  </si>
  <si>
    <t>Böckmann, Ricardo</t>
  </si>
  <si>
    <t>Glaue,Jan-Carsten</t>
  </si>
  <si>
    <t>Ashoff, Claudia</t>
  </si>
  <si>
    <t>Köser, Mike</t>
  </si>
  <si>
    <t>Schmidt, Philipp</t>
  </si>
  <si>
    <t>Koj, Werner</t>
  </si>
  <si>
    <t>Westedt, Frank</t>
  </si>
  <si>
    <t>Bredehöft, Claas</t>
  </si>
  <si>
    <t>Eisemann, Christian</t>
  </si>
  <si>
    <t>Buske,Gerrit</t>
  </si>
  <si>
    <t>Grimm, Thorsten</t>
  </si>
  <si>
    <t>Buske,Thomas</t>
  </si>
  <si>
    <t>Klimke Holger</t>
  </si>
  <si>
    <t>Nerinssky, Jonatan</t>
  </si>
  <si>
    <t>Sparsam, Holger</t>
  </si>
  <si>
    <t>Foth, Björn</t>
  </si>
  <si>
    <t>Voß, Thorsten</t>
  </si>
  <si>
    <t>Keskic, Filip</t>
  </si>
  <si>
    <t>Hahn, Olaf</t>
  </si>
  <si>
    <t>Stelljes, Merlin</t>
  </si>
  <si>
    <t>Zschoyan, Björn</t>
  </si>
  <si>
    <t>Jakubzig, Lennart</t>
  </si>
  <si>
    <t>Zemke, Dirk</t>
  </si>
  <si>
    <t>Herder, Gian Luca</t>
  </si>
  <si>
    <t>Pump, Pascal</t>
  </si>
  <si>
    <t>Köhn, Thomas</t>
  </si>
  <si>
    <t>Louis, Andrej</t>
  </si>
  <si>
    <t>Besendahl, Levin</t>
  </si>
  <si>
    <t>Hagen, Andre</t>
  </si>
  <si>
    <t>Deggim, Simon</t>
  </si>
  <si>
    <t>Deggim, Philip</t>
  </si>
  <si>
    <t>Maßlow, Roland</t>
  </si>
  <si>
    <t>Zschojan, Björn</t>
  </si>
  <si>
    <t>Genz, Kai</t>
  </si>
  <si>
    <t>Lindenberg, Dennis</t>
  </si>
  <si>
    <t>Zcernikow,Maurice</t>
  </si>
  <si>
    <t>Dreyer, Thomas</t>
  </si>
  <si>
    <t>Burk, Jan-Henry</t>
  </si>
  <si>
    <t>KLASSE 3</t>
  </si>
  <si>
    <t>Wiesner, Teja</t>
  </si>
  <si>
    <t>Behrendt,Stefan</t>
  </si>
  <si>
    <t>Steinfeldt,Peter</t>
  </si>
  <si>
    <t>Brandt,Thorsten</t>
  </si>
  <si>
    <t>Logemann, Ingo</t>
  </si>
  <si>
    <t>Diercks, Hauke</t>
  </si>
  <si>
    <t>Kitzmann, Stefan</t>
  </si>
  <si>
    <t>Diercks, Carsten</t>
  </si>
  <si>
    <t>Zappe, Jens</t>
  </si>
  <si>
    <t>Fronia, Wolfgang</t>
  </si>
  <si>
    <t xml:space="preserve">Goretzki, Andreas </t>
  </si>
  <si>
    <t>Schwien, Jaro</t>
  </si>
  <si>
    <t>Kausch, Rene</t>
  </si>
  <si>
    <t>Behnke, Karsten</t>
  </si>
  <si>
    <t>Ketelsen, Thorsten</t>
  </si>
  <si>
    <t>Meyer, Raymund</t>
  </si>
  <si>
    <t>Oehme, Marco</t>
  </si>
  <si>
    <t>Strauß, Torsten</t>
  </si>
  <si>
    <t>Schimmelpfennig, O.</t>
  </si>
  <si>
    <t>Dreier, Denis</t>
  </si>
  <si>
    <t>Clasen, Tom</t>
  </si>
  <si>
    <t>Lohse, Mitja</t>
  </si>
  <si>
    <t>Weingartner, Stefan</t>
  </si>
  <si>
    <t>Herder, Dino</t>
  </si>
  <si>
    <t>Kater, Kay</t>
  </si>
  <si>
    <t>Schuppe, Carsten</t>
  </si>
  <si>
    <t>Buchmann, Hans-Joseph</t>
  </si>
  <si>
    <t>Mavrenko, Eugen</t>
  </si>
  <si>
    <t>Hemp, Carsten</t>
  </si>
  <si>
    <t>Soll, Thorsten</t>
  </si>
  <si>
    <t>Wiehe, Ronald</t>
  </si>
  <si>
    <t>Bamberger, Rocky</t>
  </si>
  <si>
    <t>Ehrhardt, Lars</t>
  </si>
  <si>
    <t>Dahm, Frederik</t>
  </si>
  <si>
    <t>Lichtenberg, Enrico</t>
  </si>
  <si>
    <t>Wendt, Marco</t>
  </si>
  <si>
    <t>Mutschinski, Ralf</t>
  </si>
  <si>
    <t>Bitte im Feld "RENNEN" nur die Platzierung, nicht die Punkte eingeben.</t>
  </si>
  <si>
    <t>Es sind in jeder Klasse 20 Zeilen vorhanden, bitte wenn nötig einblenden</t>
  </si>
  <si>
    <t>Lauf 1</t>
  </si>
  <si>
    <t xml:space="preserve"> Lauf 2</t>
  </si>
  <si>
    <t>Lauf 3</t>
  </si>
  <si>
    <t>Lauf 4</t>
  </si>
  <si>
    <t>Q-Punkte</t>
  </si>
  <si>
    <t>Tag</t>
  </si>
  <si>
    <t>Fahrer</t>
  </si>
  <si>
    <t>#</t>
  </si>
  <si>
    <t>Kart</t>
  </si>
  <si>
    <t>Quali</t>
  </si>
  <si>
    <t>Rennen</t>
  </si>
  <si>
    <t>Summe Lauf 1</t>
  </si>
  <si>
    <t>Summe Lauf 2</t>
  </si>
  <si>
    <t>Summe Lauf3</t>
  </si>
  <si>
    <t>Summe Lauf 4</t>
  </si>
  <si>
    <t>NOP  Kart-Racing-Meisterschaft 2018  Endstand</t>
  </si>
  <si>
    <t>Dau, Felix</t>
  </si>
  <si>
    <t>Schmieber, Erik</t>
  </si>
  <si>
    <t>Füllgrabe, Andries</t>
  </si>
  <si>
    <t>Albers, Louis</t>
  </si>
  <si>
    <t>Keefe, Curtis</t>
  </si>
  <si>
    <t>Porcel, David</t>
  </si>
  <si>
    <t>Mocniak, Tadzio</t>
  </si>
  <si>
    <t>Schwarz, Tim</t>
  </si>
  <si>
    <t>Schwarz, Max</t>
  </si>
  <si>
    <t>Glaue, Carsten</t>
  </si>
  <si>
    <t>Plummer, Nick</t>
  </si>
  <si>
    <t>Grosse, Eike</t>
  </si>
  <si>
    <t>Pingel, Benjamin</t>
  </si>
  <si>
    <t>Moll, Torsten</t>
  </si>
  <si>
    <t>Metze, Robert</t>
  </si>
  <si>
    <t>Fital, Dario</t>
  </si>
  <si>
    <t>Lühring, Joey</t>
  </si>
  <si>
    <t>Schnieber, Eric</t>
  </si>
  <si>
    <t>Kölln, John</t>
  </si>
  <si>
    <t>Götz, Olaf</t>
  </si>
  <si>
    <t>Grasmann, Henri</t>
  </si>
  <si>
    <t>Kuzmenko, Dimitrij</t>
  </si>
  <si>
    <t>Kruskic, Emir</t>
  </si>
  <si>
    <t>Junge, Michael</t>
  </si>
  <si>
    <t>Sieg, Björn</t>
  </si>
  <si>
    <t>Mißfeldt, Christoph</t>
  </si>
  <si>
    <t>Olbrich,Luicen</t>
  </si>
  <si>
    <t>Dau, Uwe</t>
  </si>
  <si>
    <t>Henke, Till</t>
  </si>
  <si>
    <t>Petrovs, Gennadus</t>
  </si>
  <si>
    <t>Richter, Christian</t>
  </si>
  <si>
    <t>Supereka, Danylo</t>
  </si>
  <si>
    <t>Pickbrenner, Dennis</t>
  </si>
  <si>
    <t>Wölm, Andreas</t>
  </si>
  <si>
    <t>Zuber, John</t>
  </si>
  <si>
    <t>Lüht, Bennet</t>
  </si>
  <si>
    <t>Bay, Nathanael</t>
  </si>
  <si>
    <t>Quax, Dennis</t>
  </si>
  <si>
    <t>Habekost, Jens</t>
  </si>
  <si>
    <t>Graf, Arne</t>
  </si>
  <si>
    <t>Schultz, Alex</t>
  </si>
  <si>
    <t>Schulz, Alex</t>
  </si>
  <si>
    <t>Ewerien, Marvin</t>
  </si>
  <si>
    <t>Brockmann, Philipp</t>
  </si>
  <si>
    <t>Kuksa, Igor</t>
  </si>
  <si>
    <t>Schlegelmilch, Volker</t>
  </si>
  <si>
    <t>Bei, Nathanael</t>
  </si>
  <si>
    <t>Schrage; Maira</t>
  </si>
  <si>
    <t>Groht, Thomas</t>
  </si>
  <si>
    <t>Behnke, Andreas</t>
  </si>
  <si>
    <t>Behnke, Corbin</t>
  </si>
  <si>
    <t>Patzwaldt, Jonathan</t>
  </si>
  <si>
    <t>Gewertet</t>
  </si>
  <si>
    <t>1.</t>
  </si>
  <si>
    <t>2.</t>
  </si>
  <si>
    <t>3.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</si>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</sst>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General"/>
  </numFmts>
  <fonts count="28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Cambria"/>
      <family val="1"/>
    </font>
    <font>
      <b/>
      <sz val="8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color theme="0" tint="-0.1499984740745262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rgb="FF92D05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 tint="-0.14999847407452621"/>
        <bgColor rgb="FFD9D9D9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9" fillId="0" borderId="0"/>
    <xf numFmtId="164" fontId="23" fillId="0" borderId="0"/>
  </cellStyleXfs>
  <cellXfs count="78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14" fontId="6" fillId="4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0" fillId="0" borderId="0" xfId="0" applyFont="1"/>
    <xf numFmtId="0" fontId="1" fillId="2" borderId="0" xfId="0" applyFont="1" applyFill="1" applyAlignment="1">
      <alignment horizontal="center" wrapText="1"/>
    </xf>
    <xf numFmtId="0" fontId="1" fillId="2" borderId="0" xfId="0" applyFont="1" applyFill="1"/>
    <xf numFmtId="0" fontId="2" fillId="3" borderId="8" xfId="0" applyFont="1" applyFill="1" applyBorder="1" applyAlignment="1">
      <alignment vertical="top"/>
    </xf>
    <xf numFmtId="0" fontId="0" fillId="3" borderId="8" xfId="0" applyFont="1" applyFill="1" applyBorder="1" applyAlignment="1">
      <alignment vertical="top"/>
    </xf>
    <xf numFmtId="0" fontId="0" fillId="3" borderId="0" xfId="0" applyFill="1"/>
    <xf numFmtId="0" fontId="1" fillId="2" borderId="0" xfId="0" applyFont="1" applyFill="1" applyBorder="1" applyAlignment="1">
      <alignment horizontal="center" wrapText="1"/>
    </xf>
    <xf numFmtId="0" fontId="2" fillId="0" borderId="8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1" fillId="3" borderId="0" xfId="0" applyFont="1" applyFill="1"/>
    <xf numFmtId="0" fontId="1" fillId="0" borderId="0" xfId="0" applyFont="1" applyFill="1"/>
    <xf numFmtId="0" fontId="0" fillId="2" borderId="0" xfId="0" applyFill="1"/>
    <xf numFmtId="0" fontId="1" fillId="0" borderId="0" xfId="0" applyFont="1" applyFill="1" applyBorder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0" fillId="0" borderId="0" xfId="0" applyAlignment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9" fillId="2" borderId="0" xfId="0" applyFont="1" applyFill="1"/>
    <xf numFmtId="0" fontId="1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vertical="center"/>
    </xf>
    <xf numFmtId="0" fontId="0" fillId="0" borderId="2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7" borderId="23" xfId="0" applyFont="1" applyFill="1" applyBorder="1" applyAlignment="1">
      <alignment vertical="center"/>
    </xf>
    <xf numFmtId="0" fontId="0" fillId="7" borderId="12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15" fillId="7" borderId="0" xfId="0" applyFont="1" applyFill="1" applyAlignment="1">
      <alignment horizontal="center" vertical="center"/>
    </xf>
    <xf numFmtId="0" fontId="0" fillId="7" borderId="2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5" fillId="3" borderId="23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0" fillId="3" borderId="2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1" xfId="0" applyFill="1" applyBorder="1"/>
    <xf numFmtId="0" fontId="0" fillId="3" borderId="21" xfId="0" applyFill="1" applyBorder="1"/>
    <xf numFmtId="0" fontId="0" fillId="2" borderId="21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6" fillId="2" borderId="0" xfId="0" applyFont="1" applyFill="1"/>
    <xf numFmtId="0" fontId="16" fillId="0" borderId="0" xfId="0" applyFont="1"/>
    <xf numFmtId="0" fontId="16" fillId="2" borderId="0" xfId="0" applyFont="1" applyFill="1" applyAlignment="1">
      <alignment horizontal="center"/>
    </xf>
    <xf numFmtId="0" fontId="10" fillId="0" borderId="21" xfId="0" applyFont="1" applyFill="1" applyBorder="1"/>
    <xf numFmtId="0" fontId="0" fillId="0" borderId="1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2" borderId="21" xfId="0" applyFont="1" applyFill="1" applyBorder="1"/>
    <xf numFmtId="0" fontId="0" fillId="2" borderId="19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3" borderId="21" xfId="0" applyFont="1" applyFill="1" applyBorder="1"/>
    <xf numFmtId="0" fontId="10" fillId="3" borderId="11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15" fillId="0" borderId="21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9" fillId="3" borderId="19" xfId="1" applyFill="1" applyBorder="1" applyAlignment="1">
      <alignment horizontal="center"/>
    </xf>
    <xf numFmtId="0" fontId="19" fillId="3" borderId="20" xfId="1" applyFill="1" applyBorder="1" applyAlignment="1">
      <alignment horizontal="center"/>
    </xf>
    <xf numFmtId="0" fontId="19" fillId="3" borderId="18" xfId="1" applyFill="1" applyBorder="1" applyAlignment="1">
      <alignment horizontal="center"/>
    </xf>
    <xf numFmtId="0" fontId="19" fillId="3" borderId="11" xfId="1" applyFill="1" applyBorder="1" applyAlignment="1">
      <alignment horizontal="center"/>
    </xf>
    <xf numFmtId="0" fontId="17" fillId="2" borderId="0" xfId="0" applyFont="1" applyFill="1"/>
    <xf numFmtId="0" fontId="17" fillId="0" borderId="0" xfId="0" applyFont="1"/>
    <xf numFmtId="0" fontId="0" fillId="3" borderId="19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19" fillId="2" borderId="19" xfId="1" applyFill="1" applyBorder="1" applyAlignment="1">
      <alignment horizontal="center"/>
    </xf>
    <xf numFmtId="0" fontId="19" fillId="2" borderId="20" xfId="1" applyFill="1" applyBorder="1" applyAlignment="1">
      <alignment horizontal="center"/>
    </xf>
    <xf numFmtId="0" fontId="19" fillId="2" borderId="18" xfId="1" applyFill="1" applyBorder="1" applyAlignment="1">
      <alignment horizontal="center"/>
    </xf>
    <xf numFmtId="0" fontId="19" fillId="2" borderId="11" xfId="1" applyFill="1" applyBorder="1" applyAlignment="1">
      <alignment horizontal="center"/>
    </xf>
    <xf numFmtId="0" fontId="0" fillId="2" borderId="19" xfId="1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5" fillId="2" borderId="23" xfId="0" applyFont="1" applyFill="1" applyBorder="1" applyAlignment="1">
      <alignment vertical="center"/>
    </xf>
    <xf numFmtId="0" fontId="0" fillId="3" borderId="22" xfId="0" applyFont="1" applyFill="1" applyBorder="1" applyAlignment="1">
      <alignment horizontal="center"/>
    </xf>
    <xf numFmtId="0" fontId="0" fillId="2" borderId="21" xfId="0" applyFont="1" applyFill="1" applyBorder="1"/>
    <xf numFmtId="0" fontId="17" fillId="0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" fillId="10" borderId="0" xfId="0" applyFont="1" applyFill="1"/>
    <xf numFmtId="0" fontId="1" fillId="10" borderId="0" xfId="0" applyFont="1" applyFill="1" applyBorder="1" applyAlignment="1">
      <alignment horizontal="center" wrapText="1"/>
    </xf>
    <xf numFmtId="0" fontId="1" fillId="10" borderId="4" xfId="0" applyFont="1" applyFill="1" applyBorder="1" applyAlignment="1">
      <alignment horizontal="center" wrapText="1"/>
    </xf>
    <xf numFmtId="0" fontId="1" fillId="10" borderId="3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 wrapText="1"/>
    </xf>
    <xf numFmtId="0" fontId="9" fillId="10" borderId="3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 vertical="center"/>
    </xf>
    <xf numFmtId="0" fontId="1" fillId="14" borderId="0" xfId="0" applyFont="1" applyFill="1"/>
    <xf numFmtId="0" fontId="1" fillId="15" borderId="0" xfId="0" applyFont="1" applyFill="1"/>
    <xf numFmtId="0" fontId="1" fillId="15" borderId="4" xfId="0" applyFont="1" applyFill="1" applyBorder="1" applyAlignment="1">
      <alignment horizontal="center" wrapText="1"/>
    </xf>
    <xf numFmtId="0" fontId="1" fillId="15" borderId="0" xfId="0" applyFont="1" applyFill="1" applyBorder="1" applyAlignment="1">
      <alignment horizontal="center" wrapText="1"/>
    </xf>
    <xf numFmtId="0" fontId="1" fillId="15" borderId="3" xfId="0" applyFont="1" applyFill="1" applyBorder="1" applyAlignment="1">
      <alignment horizontal="center" wrapText="1"/>
    </xf>
    <xf numFmtId="0" fontId="1" fillId="15" borderId="9" xfId="0" applyFont="1" applyFill="1" applyBorder="1" applyAlignment="1">
      <alignment horizontal="center" wrapText="1"/>
    </xf>
    <xf numFmtId="0" fontId="15" fillId="9" borderId="10" xfId="0" applyFont="1" applyFill="1" applyBorder="1" applyAlignment="1">
      <alignment vertic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15" fillId="9" borderId="0" xfId="0" applyFont="1" applyFill="1" applyAlignment="1">
      <alignment horizontal="center" vertical="center"/>
    </xf>
    <xf numFmtId="0" fontId="0" fillId="9" borderId="31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15" fillId="9" borderId="23" xfId="0" applyFont="1" applyFill="1" applyBorder="1" applyAlignment="1">
      <alignment vertical="center"/>
    </xf>
    <xf numFmtId="0" fontId="0" fillId="9" borderId="1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21" xfId="0" applyFill="1" applyBorder="1"/>
    <xf numFmtId="0" fontId="19" fillId="9" borderId="19" xfId="1" applyFill="1" applyBorder="1" applyAlignment="1">
      <alignment horizontal="center"/>
    </xf>
    <xf numFmtId="0" fontId="19" fillId="9" borderId="20" xfId="1" applyFill="1" applyBorder="1" applyAlignment="1">
      <alignment horizontal="center"/>
    </xf>
    <xf numFmtId="0" fontId="19" fillId="9" borderId="18" xfId="1" applyFill="1" applyBorder="1" applyAlignment="1">
      <alignment horizontal="center"/>
    </xf>
    <xf numFmtId="0" fontId="19" fillId="9" borderId="11" xfId="1" applyFill="1" applyBorder="1" applyAlignment="1">
      <alignment horizontal="center"/>
    </xf>
    <xf numFmtId="0" fontId="10" fillId="8" borderId="21" xfId="0" applyFont="1" applyFill="1" applyBorder="1"/>
    <xf numFmtId="0" fontId="10" fillId="8" borderId="19" xfId="1" applyFont="1" applyFill="1" applyBorder="1" applyAlignment="1">
      <alignment horizontal="center"/>
    </xf>
    <xf numFmtId="0" fontId="10" fillId="8" borderId="20" xfId="1" applyFont="1" applyFill="1" applyBorder="1" applyAlignment="1">
      <alignment horizontal="center"/>
    </xf>
    <xf numFmtId="0" fontId="10" fillId="8" borderId="18" xfId="1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8" borderId="11" xfId="1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9" fillId="8" borderId="20" xfId="1" applyFill="1" applyBorder="1" applyAlignment="1">
      <alignment horizontal="center"/>
    </xf>
    <xf numFmtId="0" fontId="19" fillId="8" borderId="18" xfId="1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19" fillId="8" borderId="11" xfId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19" fillId="8" borderId="20" xfId="1" applyFon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9" fillId="15" borderId="3" xfId="0" applyFont="1" applyFill="1" applyBorder="1" applyAlignment="1">
      <alignment horizontal="center" wrapText="1"/>
    </xf>
    <xf numFmtId="0" fontId="1" fillId="15" borderId="9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vertical="center"/>
    </xf>
    <xf numFmtId="0" fontId="0" fillId="8" borderId="19" xfId="0" applyFont="1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15" fillId="8" borderId="12" xfId="0" applyFont="1" applyFill="1" applyBorder="1" applyAlignment="1">
      <alignment horizontal="center" vertical="center"/>
    </xf>
    <xf numFmtId="0" fontId="0" fillId="8" borderId="2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15" fillId="8" borderId="23" xfId="0" applyFont="1" applyFill="1" applyBorder="1" applyAlignment="1">
      <alignment vertical="center"/>
    </xf>
    <xf numFmtId="0" fontId="15" fillId="8" borderId="0" xfId="0" applyFont="1" applyFill="1" applyAlignment="1">
      <alignment horizontal="center" vertical="center"/>
    </xf>
    <xf numFmtId="0" fontId="0" fillId="8" borderId="0" xfId="0" applyFill="1" applyBorder="1" applyAlignment="1">
      <alignment horizontal="center"/>
    </xf>
    <xf numFmtId="0" fontId="0" fillId="8" borderId="21" xfId="0" applyFill="1" applyBorder="1"/>
    <xf numFmtId="0" fontId="19" fillId="8" borderId="19" xfId="1" applyFill="1" applyBorder="1" applyAlignment="1">
      <alignment horizontal="center"/>
    </xf>
    <xf numFmtId="0" fontId="0" fillId="14" borderId="21" xfId="0" applyFill="1" applyBorder="1"/>
    <xf numFmtId="0" fontId="19" fillId="14" borderId="20" xfId="1" applyFill="1" applyBorder="1" applyAlignment="1">
      <alignment horizontal="center"/>
    </xf>
    <xf numFmtId="0" fontId="19" fillId="14" borderId="18" xfId="1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19" fillId="14" borderId="11" xfId="1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10" fillId="14" borderId="21" xfId="0" applyFont="1" applyFill="1" applyBorder="1"/>
    <xf numFmtId="0" fontId="19" fillId="14" borderId="19" xfId="1" applyFont="1" applyFill="1" applyBorder="1" applyAlignment="1">
      <alignment horizontal="center"/>
    </xf>
    <xf numFmtId="0" fontId="10" fillId="14" borderId="11" xfId="0" applyFont="1" applyFill="1" applyBorder="1" applyAlignment="1">
      <alignment horizontal="center"/>
    </xf>
    <xf numFmtId="0" fontId="0" fillId="14" borderId="21" xfId="0" applyFont="1" applyFill="1" applyBorder="1" applyAlignment="1">
      <alignment horizontal="center"/>
    </xf>
    <xf numFmtId="0" fontId="10" fillId="14" borderId="0" xfId="0" applyFont="1" applyFill="1" applyBorder="1" applyAlignment="1">
      <alignment horizontal="center"/>
    </xf>
    <xf numFmtId="0" fontId="19" fillId="15" borderId="20" xfId="1" applyFill="1" applyBorder="1" applyAlignment="1">
      <alignment horizontal="center"/>
    </xf>
    <xf numFmtId="0" fontId="19" fillId="15" borderId="18" xfId="1" applyFill="1" applyBorder="1" applyAlignment="1">
      <alignment horizontal="center"/>
    </xf>
    <xf numFmtId="0" fontId="10" fillId="15" borderId="11" xfId="0" applyFont="1" applyFill="1" applyBorder="1" applyAlignment="1">
      <alignment horizontal="center"/>
    </xf>
    <xf numFmtId="0" fontId="10" fillId="15" borderId="21" xfId="0" applyFont="1" applyFill="1" applyBorder="1" applyAlignment="1">
      <alignment horizontal="center"/>
    </xf>
    <xf numFmtId="0" fontId="0" fillId="15" borderId="21" xfId="0" applyFont="1" applyFill="1" applyBorder="1" applyAlignment="1">
      <alignment horizontal="center"/>
    </xf>
    <xf numFmtId="0" fontId="19" fillId="15" borderId="11" xfId="1" applyFill="1" applyBorder="1" applyAlignment="1">
      <alignment horizontal="center"/>
    </xf>
    <xf numFmtId="0" fontId="19" fillId="8" borderId="19" xfId="1" applyFont="1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15" fillId="13" borderId="0" xfId="0" applyFont="1" applyFill="1" applyAlignment="1">
      <alignment horizontal="center" vertical="center"/>
    </xf>
    <xf numFmtId="0" fontId="0" fillId="13" borderId="21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15" fillId="14" borderId="23" xfId="0" applyFont="1" applyFill="1" applyBorder="1" applyAlignment="1">
      <alignment vertical="center"/>
    </xf>
    <xf numFmtId="0" fontId="0" fillId="14" borderId="24" xfId="0" applyFill="1" applyBorder="1" applyAlignment="1">
      <alignment horizontal="center"/>
    </xf>
    <xf numFmtId="0" fontId="15" fillId="14" borderId="0" xfId="0" applyFont="1" applyFill="1" applyAlignment="1">
      <alignment horizontal="center" vertical="center"/>
    </xf>
    <xf numFmtId="0" fontId="0" fillId="15" borderId="21" xfId="0" applyFill="1" applyBorder="1"/>
    <xf numFmtId="0" fontId="0" fillId="15" borderId="19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3" borderId="21" xfId="0" applyFill="1" applyBorder="1"/>
    <xf numFmtId="0" fontId="0" fillId="13" borderId="19" xfId="0" applyFill="1" applyBorder="1" applyAlignment="1">
      <alignment horizontal="center"/>
    </xf>
    <xf numFmtId="0" fontId="10" fillId="13" borderId="21" xfId="0" applyFont="1" applyFill="1" applyBorder="1"/>
    <xf numFmtId="0" fontId="0" fillId="13" borderId="19" xfId="0" applyFont="1" applyFill="1" applyBorder="1" applyAlignment="1">
      <alignment horizontal="center"/>
    </xf>
    <xf numFmtId="0" fontId="10" fillId="13" borderId="11" xfId="0" applyFont="1" applyFill="1" applyBorder="1" applyAlignment="1">
      <alignment horizontal="center"/>
    </xf>
    <xf numFmtId="0" fontId="10" fillId="13" borderId="21" xfId="0" applyFont="1" applyFill="1" applyBorder="1" applyAlignment="1">
      <alignment horizontal="center"/>
    </xf>
    <xf numFmtId="0" fontId="0" fillId="13" borderId="21" xfId="0" applyFont="1" applyFill="1" applyBorder="1" applyAlignment="1">
      <alignment horizontal="center"/>
    </xf>
    <xf numFmtId="0" fontId="10" fillId="13" borderId="17" xfId="0" applyFont="1" applyFill="1" applyBorder="1" applyAlignment="1">
      <alignment horizontal="center"/>
    </xf>
    <xf numFmtId="0" fontId="10" fillId="13" borderId="18" xfId="0" applyFont="1" applyFill="1" applyBorder="1" applyAlignment="1">
      <alignment horizontal="center"/>
    </xf>
    <xf numFmtId="0" fontId="10" fillId="13" borderId="22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0" fontId="10" fillId="14" borderId="21" xfId="0" applyFont="1" applyFill="1" applyBorder="1" applyAlignment="1">
      <alignment horizontal="center"/>
    </xf>
    <xf numFmtId="0" fontId="10" fillId="14" borderId="17" xfId="0" applyFont="1" applyFill="1" applyBorder="1" applyAlignment="1">
      <alignment horizontal="center"/>
    </xf>
    <xf numFmtId="0" fontId="10" fillId="14" borderId="18" xfId="0" applyFont="1" applyFill="1" applyBorder="1" applyAlignment="1">
      <alignment horizontal="center"/>
    </xf>
    <xf numFmtId="0" fontId="10" fillId="14" borderId="22" xfId="0" applyFont="1" applyFill="1" applyBorder="1" applyAlignment="1">
      <alignment horizontal="center"/>
    </xf>
    <xf numFmtId="0" fontId="15" fillId="12" borderId="23" xfId="0" applyFont="1" applyFill="1" applyBorder="1" applyAlignment="1">
      <alignment vertical="center"/>
    </xf>
    <xf numFmtId="0" fontId="15" fillId="12" borderId="0" xfId="0" applyFont="1" applyFill="1" applyAlignment="1">
      <alignment horizontal="center" vertical="center"/>
    </xf>
    <xf numFmtId="0" fontId="0" fillId="12" borderId="21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1" fillId="17" borderId="0" xfId="0" applyFont="1" applyFill="1" applyAlignment="1">
      <alignment horizontal="center" wrapText="1"/>
    </xf>
    <xf numFmtId="0" fontId="1" fillId="17" borderId="0" xfId="0" applyFont="1" applyFill="1"/>
    <xf numFmtId="0" fontId="1" fillId="16" borderId="0" xfId="0" applyFont="1" applyFill="1"/>
    <xf numFmtId="0" fontId="1" fillId="15" borderId="7" xfId="0" applyFont="1" applyFill="1" applyBorder="1" applyAlignment="1">
      <alignment horizontal="center" wrapText="1"/>
    </xf>
    <xf numFmtId="0" fontId="1" fillId="15" borderId="5" xfId="0" applyFont="1" applyFill="1" applyBorder="1" applyAlignment="1">
      <alignment horizontal="center" wrapText="1"/>
    </xf>
    <xf numFmtId="0" fontId="1" fillId="15" borderId="6" xfId="0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wrapText="1"/>
    </xf>
    <xf numFmtId="0" fontId="9" fillId="11" borderId="3" xfId="0" applyFont="1" applyFill="1" applyBorder="1" applyAlignment="1">
      <alignment horizontal="center" wrapText="1"/>
    </xf>
    <xf numFmtId="0" fontId="1" fillId="13" borderId="0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0" fillId="14" borderId="3" xfId="0" applyFont="1" applyFill="1" applyBorder="1" applyAlignment="1">
      <alignment horizontal="center"/>
    </xf>
    <xf numFmtId="0" fontId="10" fillId="14" borderId="3" xfId="0" applyFont="1" applyFill="1" applyBorder="1" applyAlignment="1">
      <alignment horizontal="center"/>
    </xf>
    <xf numFmtId="0" fontId="0" fillId="8" borderId="0" xfId="0" applyFill="1"/>
    <xf numFmtId="0" fontId="0" fillId="14" borderId="0" xfId="0" applyFill="1"/>
    <xf numFmtId="0" fontId="4" fillId="8" borderId="0" xfId="0" applyFont="1" applyFill="1"/>
    <xf numFmtId="0" fontId="0" fillId="14" borderId="18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8" borderId="4" xfId="0" applyFont="1" applyFill="1" applyBorder="1" applyAlignment="1">
      <alignment horizontal="center" wrapText="1"/>
    </xf>
    <xf numFmtId="0" fontId="1" fillId="8" borderId="0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" fillId="8" borderId="4" xfId="0" applyFont="1" applyFill="1" applyBorder="1"/>
    <xf numFmtId="0" fontId="1" fillId="8" borderId="4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 vertical="center"/>
    </xf>
    <xf numFmtId="0" fontId="1" fillId="8" borderId="9" xfId="0" applyFont="1" applyFill="1" applyBorder="1" applyAlignment="1">
      <alignment horizontal="center" wrapText="1"/>
    </xf>
    <xf numFmtId="0" fontId="1" fillId="8" borderId="0" xfId="0" applyFont="1" applyFill="1" applyBorder="1"/>
    <xf numFmtId="0" fontId="1" fillId="8" borderId="3" xfId="0" applyFont="1" applyFill="1" applyBorder="1"/>
    <xf numFmtId="0" fontId="1" fillId="8" borderId="4" xfId="0" applyFont="1" applyFill="1" applyBorder="1" applyAlignment="1">
      <alignment horizontal="center" vertical="center"/>
    </xf>
    <xf numFmtId="0" fontId="1" fillId="9" borderId="4" xfId="0" applyFont="1" applyFill="1" applyBorder="1"/>
    <xf numFmtId="0" fontId="1" fillId="9" borderId="0" xfId="0" applyFont="1" applyFill="1" applyBorder="1"/>
    <xf numFmtId="0" fontId="1" fillId="9" borderId="3" xfId="0" applyFont="1" applyFill="1" applyBorder="1"/>
    <xf numFmtId="0" fontId="1" fillId="9" borderId="0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 wrapText="1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/>
    <xf numFmtId="0" fontId="0" fillId="9" borderId="3" xfId="0" applyFont="1" applyFill="1" applyBorder="1" applyAlignment="1">
      <alignment horizontal="center"/>
    </xf>
    <xf numFmtId="0" fontId="1" fillId="13" borderId="0" xfId="0" applyFont="1" applyFill="1"/>
    <xf numFmtId="0" fontId="1" fillId="13" borderId="4" xfId="0" applyFont="1" applyFill="1" applyBorder="1" applyAlignment="1">
      <alignment horizontal="center" wrapText="1"/>
    </xf>
    <xf numFmtId="0" fontId="1" fillId="13" borderId="0" xfId="0" applyFont="1" applyFill="1" applyBorder="1" applyAlignment="1">
      <alignment horizontal="center" wrapText="1"/>
    </xf>
    <xf numFmtId="0" fontId="1" fillId="13" borderId="3" xfId="0" applyFont="1" applyFill="1" applyBorder="1" applyAlignment="1">
      <alignment horizontal="center" wrapText="1"/>
    </xf>
    <xf numFmtId="0" fontId="1" fillId="13" borderId="9" xfId="0" applyFont="1" applyFill="1" applyBorder="1" applyAlignment="1">
      <alignment horizontal="center" wrapText="1"/>
    </xf>
    <xf numFmtId="0" fontId="1" fillId="8" borderId="0" xfId="0" applyFont="1" applyFill="1"/>
    <xf numFmtId="0" fontId="1" fillId="15" borderId="0" xfId="0" applyFont="1" applyFill="1"/>
    <xf numFmtId="0" fontId="1" fillId="15" borderId="4" xfId="0" applyFont="1" applyFill="1" applyBorder="1"/>
    <xf numFmtId="0" fontId="1" fillId="15" borderId="0" xfId="0" applyFont="1" applyFill="1" applyBorder="1"/>
    <xf numFmtId="0" fontId="1" fillId="15" borderId="3" xfId="0" applyFont="1" applyFill="1" applyBorder="1"/>
    <xf numFmtId="0" fontId="1" fillId="15" borderId="4" xfId="0" applyFont="1" applyFill="1" applyBorder="1" applyAlignment="1">
      <alignment horizontal="center" wrapText="1"/>
    </xf>
    <xf numFmtId="0" fontId="1" fillId="15" borderId="0" xfId="0" applyFont="1" applyFill="1" applyBorder="1" applyAlignment="1">
      <alignment horizontal="center" wrapText="1"/>
    </xf>
    <xf numFmtId="0" fontId="1" fillId="15" borderId="3" xfId="0" applyFont="1" applyFill="1" applyBorder="1" applyAlignment="1">
      <alignment horizontal="center" wrapText="1"/>
    </xf>
    <xf numFmtId="0" fontId="1" fillId="15" borderId="4" xfId="0" applyFont="1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9" xfId="0" applyFont="1" applyFill="1" applyBorder="1" applyAlignment="1">
      <alignment horizontal="center" wrapText="1"/>
    </xf>
    <xf numFmtId="0" fontId="0" fillId="15" borderId="3" xfId="0" applyFont="1" applyFill="1" applyBorder="1" applyAlignment="1">
      <alignment horizontal="center"/>
    </xf>
    <xf numFmtId="0" fontId="1" fillId="15" borderId="0" xfId="0" applyFont="1" applyFill="1" applyAlignment="1">
      <alignment horizontal="center" vertical="center"/>
    </xf>
    <xf numFmtId="0" fontId="1" fillId="13" borderId="4" xfId="0" applyFont="1" applyFill="1" applyBorder="1"/>
    <xf numFmtId="0" fontId="1" fillId="13" borderId="0" xfId="0" applyFont="1" applyFill="1" applyBorder="1"/>
    <xf numFmtId="0" fontId="1" fillId="13" borderId="3" xfId="0" applyFont="1" applyFill="1" applyBorder="1"/>
    <xf numFmtId="0" fontId="1" fillId="13" borderId="4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13" borderId="0" xfId="0" applyFont="1" applyFill="1" applyAlignment="1">
      <alignment horizontal="center" vertical="center"/>
    </xf>
    <xf numFmtId="0" fontId="10" fillId="12" borderId="21" xfId="0" applyFont="1" applyFill="1" applyBorder="1"/>
    <xf numFmtId="0" fontId="10" fillId="12" borderId="11" xfId="0" applyFont="1" applyFill="1" applyBorder="1" applyAlignment="1">
      <alignment horizontal="center"/>
    </xf>
    <xf numFmtId="0" fontId="0" fillId="12" borderId="21" xfId="0" applyFon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10" fillId="12" borderId="0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1" fillId="9" borderId="0" xfId="0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2" borderId="19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 vertical="center"/>
    </xf>
    <xf numFmtId="0" fontId="0" fillId="12" borderId="21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10" fillId="12" borderId="21" xfId="0" applyFont="1" applyFill="1" applyBorder="1" applyAlignment="1">
      <alignment horizontal="center"/>
    </xf>
    <xf numFmtId="0" fontId="10" fillId="12" borderId="17" xfId="0" applyFont="1" applyFill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10" fillId="12" borderId="22" xfId="0" applyFont="1" applyFill="1" applyBorder="1" applyAlignment="1">
      <alignment horizontal="center"/>
    </xf>
    <xf numFmtId="0" fontId="0" fillId="12" borderId="21" xfId="0" applyFill="1" applyBorder="1"/>
    <xf numFmtId="0" fontId="0" fillId="12" borderId="19" xfId="0" applyFill="1" applyBorder="1" applyAlignment="1">
      <alignment horizontal="center"/>
    </xf>
    <xf numFmtId="0" fontId="10" fillId="12" borderId="19" xfId="0" applyFont="1" applyFill="1" applyBorder="1" applyAlignment="1">
      <alignment horizontal="center"/>
    </xf>
    <xf numFmtId="0" fontId="10" fillId="12" borderId="20" xfId="0" applyFont="1" applyFill="1" applyBorder="1" applyAlignment="1">
      <alignment horizontal="center"/>
    </xf>
    <xf numFmtId="0" fontId="9" fillId="14" borderId="19" xfId="0" applyFont="1" applyFill="1" applyBorder="1" applyAlignment="1">
      <alignment horizontal="center"/>
    </xf>
    <xf numFmtId="0" fontId="9" fillId="14" borderId="20" xfId="0" applyFont="1" applyFill="1" applyBorder="1" applyAlignment="1">
      <alignment horizontal="center"/>
    </xf>
    <xf numFmtId="0" fontId="9" fillId="14" borderId="18" xfId="0" applyFont="1" applyFill="1" applyBorder="1" applyAlignment="1">
      <alignment horizontal="center"/>
    </xf>
    <xf numFmtId="0" fontId="9" fillId="14" borderId="11" xfId="0" applyFont="1" applyFill="1" applyBorder="1" applyAlignment="1">
      <alignment horizontal="center"/>
    </xf>
    <xf numFmtId="0" fontId="9" fillId="12" borderId="20" xfId="0" applyFont="1" applyFill="1" applyBorder="1" applyAlignment="1">
      <alignment horizontal="center"/>
    </xf>
    <xf numFmtId="0" fontId="9" fillId="12" borderId="18" xfId="0" applyFont="1" applyFill="1" applyBorder="1" applyAlignment="1">
      <alignment horizontal="center"/>
    </xf>
    <xf numFmtId="0" fontId="9" fillId="12" borderId="11" xfId="0" applyFont="1" applyFill="1" applyBorder="1" applyAlignment="1">
      <alignment horizontal="center"/>
    </xf>
    <xf numFmtId="0" fontId="1" fillId="14" borderId="4" xfId="0" applyFont="1" applyFill="1" applyBorder="1"/>
    <xf numFmtId="0" fontId="1" fillId="14" borderId="0" xfId="0" applyFont="1" applyFill="1" applyBorder="1"/>
    <xf numFmtId="0" fontId="1" fillId="14" borderId="3" xfId="0" applyFont="1" applyFill="1" applyBorder="1"/>
    <xf numFmtId="0" fontId="1" fillId="14" borderId="4" xfId="0" applyFont="1" applyFill="1" applyBorder="1" applyAlignment="1">
      <alignment horizontal="center" wrapText="1"/>
    </xf>
    <xf numFmtId="0" fontId="1" fillId="14" borderId="0" xfId="0" applyFont="1" applyFill="1" applyBorder="1" applyAlignment="1">
      <alignment horizontal="center" wrapText="1"/>
    </xf>
    <xf numFmtId="0" fontId="1" fillId="14" borderId="3" xfId="0" applyFont="1" applyFill="1" applyBorder="1" applyAlignment="1">
      <alignment horizontal="center" wrapText="1"/>
    </xf>
    <xf numFmtId="0" fontId="1" fillId="14" borderId="4" xfId="0" applyFont="1" applyFill="1" applyBorder="1" applyAlignment="1">
      <alignment horizontal="center"/>
    </xf>
    <xf numFmtId="0" fontId="1" fillId="14" borderId="0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 wrapText="1"/>
    </xf>
    <xf numFmtId="0" fontId="1" fillId="14" borderId="0" xfId="0" applyFont="1" applyFill="1" applyAlignment="1">
      <alignment horizontal="center" vertical="center"/>
    </xf>
    <xf numFmtId="0" fontId="20" fillId="15" borderId="4" xfId="0" applyFont="1" applyFill="1" applyBorder="1" applyAlignment="1">
      <alignment horizontal="center" wrapText="1"/>
    </xf>
    <xf numFmtId="0" fontId="20" fillId="15" borderId="0" xfId="0" applyFont="1" applyFill="1" applyBorder="1" applyAlignment="1">
      <alignment horizontal="center" wrapText="1"/>
    </xf>
    <xf numFmtId="0" fontId="21" fillId="9" borderId="4" xfId="0" applyFont="1" applyFill="1" applyBorder="1"/>
    <xf numFmtId="0" fontId="21" fillId="9" borderId="0" xfId="0" applyFont="1" applyFill="1" applyBorder="1"/>
    <xf numFmtId="0" fontId="21" fillId="9" borderId="3" xfId="0" applyFont="1" applyFill="1" applyBorder="1"/>
    <xf numFmtId="0" fontId="20" fillId="15" borderId="4" xfId="0" applyFont="1" applyFill="1" applyBorder="1"/>
    <xf numFmtId="0" fontId="20" fillId="15" borderId="0" xfId="0" applyFont="1" applyFill="1" applyBorder="1"/>
    <xf numFmtId="0" fontId="20" fillId="15" borderId="3" xfId="0" applyFont="1" applyFill="1" applyBorder="1"/>
    <xf numFmtId="0" fontId="0" fillId="11" borderId="20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10" fillId="11" borderId="21" xfId="0" applyFont="1" applyFill="1" applyBorder="1"/>
    <xf numFmtId="0" fontId="0" fillId="11" borderId="19" xfId="0" applyFont="1" applyFill="1" applyBorder="1" applyAlignment="1">
      <alignment horizontal="center"/>
    </xf>
    <xf numFmtId="0" fontId="10" fillId="11" borderId="11" xfId="0" applyFont="1" applyFill="1" applyBorder="1" applyAlignment="1">
      <alignment horizontal="center"/>
    </xf>
    <xf numFmtId="0" fontId="0" fillId="11" borderId="21" xfId="0" applyFont="1" applyFill="1" applyBorder="1" applyAlignment="1">
      <alignment horizontal="center"/>
    </xf>
    <xf numFmtId="0" fontId="10" fillId="11" borderId="0" xfId="0" applyFont="1" applyFill="1" applyBorder="1" applyAlignment="1">
      <alignment horizontal="center"/>
    </xf>
    <xf numFmtId="0" fontId="10" fillId="11" borderId="21" xfId="0" applyFont="1" applyFill="1" applyBorder="1" applyAlignment="1">
      <alignment horizontal="center"/>
    </xf>
    <xf numFmtId="0" fontId="10" fillId="11" borderId="17" xfId="0" applyFont="1" applyFill="1" applyBorder="1" applyAlignment="1">
      <alignment horizontal="center"/>
    </xf>
    <xf numFmtId="0" fontId="10" fillId="11" borderId="18" xfId="0" applyFont="1" applyFill="1" applyBorder="1" applyAlignment="1">
      <alignment horizontal="center"/>
    </xf>
    <xf numFmtId="0" fontId="10" fillId="11" borderId="22" xfId="0" applyFont="1" applyFill="1" applyBorder="1" applyAlignment="1">
      <alignment horizontal="center"/>
    </xf>
    <xf numFmtId="0" fontId="10" fillId="10" borderId="21" xfId="0" applyFont="1" applyFill="1" applyBorder="1"/>
    <xf numFmtId="0" fontId="0" fillId="10" borderId="19" xfId="0" applyFont="1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0" fillId="10" borderId="21" xfId="0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10" borderId="21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10" fillId="10" borderId="18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wrapText="1"/>
    </xf>
    <xf numFmtId="0" fontId="21" fillId="9" borderId="4" xfId="0" applyFont="1" applyFill="1" applyBorder="1" applyAlignment="1">
      <alignment horizontal="center" wrapText="1"/>
    </xf>
    <xf numFmtId="0" fontId="10" fillId="9" borderId="21" xfId="0" applyFont="1" applyFill="1" applyBorder="1"/>
    <xf numFmtId="0" fontId="19" fillId="9" borderId="19" xfId="1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/>
    </xf>
    <xf numFmtId="0" fontId="10" fillId="9" borderId="21" xfId="0" applyFont="1" applyFill="1" applyBorder="1" applyAlignment="1">
      <alignment horizontal="center"/>
    </xf>
    <xf numFmtId="0" fontId="0" fillId="9" borderId="21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  <xf numFmtId="0" fontId="10" fillId="9" borderId="22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0" fillId="19" borderId="35" xfId="1" applyFont="1" applyFill="1" applyBorder="1" applyAlignment="1">
      <alignment horizontal="center"/>
    </xf>
    <xf numFmtId="0" fontId="0" fillId="19" borderId="36" xfId="1" applyFont="1" applyFill="1" applyBorder="1" applyAlignment="1">
      <alignment horizontal="center"/>
    </xf>
    <xf numFmtId="0" fontId="0" fillId="19" borderId="37" xfId="1" applyFont="1" applyFill="1" applyBorder="1" applyAlignment="1">
      <alignment horizontal="center"/>
    </xf>
    <xf numFmtId="0" fontId="19" fillId="13" borderId="20" xfId="1" applyFill="1" applyBorder="1" applyAlignment="1">
      <alignment horizontal="center"/>
    </xf>
    <xf numFmtId="0" fontId="0" fillId="13" borderId="35" xfId="1" applyFont="1" applyFill="1" applyBorder="1" applyAlignment="1">
      <alignment horizontal="center"/>
    </xf>
    <xf numFmtId="0" fontId="0" fillId="13" borderId="36" xfId="1" applyFont="1" applyFill="1" applyBorder="1" applyAlignment="1">
      <alignment horizontal="center"/>
    </xf>
    <xf numFmtId="0" fontId="0" fillId="13" borderId="37" xfId="1" applyFont="1" applyFill="1" applyBorder="1" applyAlignment="1">
      <alignment horizontal="center"/>
    </xf>
    <xf numFmtId="0" fontId="19" fillId="13" borderId="18" xfId="1" applyFill="1" applyBorder="1" applyAlignment="1">
      <alignment horizontal="center"/>
    </xf>
    <xf numFmtId="0" fontId="21" fillId="8" borderId="0" xfId="0" applyFont="1" applyFill="1" applyBorder="1" applyAlignment="1">
      <alignment horizontal="center" wrapText="1"/>
    </xf>
    <xf numFmtId="0" fontId="21" fillId="8" borderId="4" xfId="0" applyFont="1" applyFill="1" applyBorder="1" applyAlignment="1">
      <alignment horizontal="center" wrapText="1"/>
    </xf>
    <xf numFmtId="0" fontId="21" fillId="8" borderId="4" xfId="0" applyFont="1" applyFill="1" applyBorder="1"/>
    <xf numFmtId="0" fontId="21" fillId="8" borderId="0" xfId="0" applyFont="1" applyFill="1" applyBorder="1"/>
    <xf numFmtId="0" fontId="21" fillId="8" borderId="3" xfId="0" applyFont="1" applyFill="1" applyBorder="1"/>
    <xf numFmtId="0" fontId="20" fillId="15" borderId="3" xfId="0" applyFont="1" applyFill="1" applyBorder="1" applyAlignment="1">
      <alignment horizontal="center" wrapText="1"/>
    </xf>
    <xf numFmtId="0" fontId="21" fillId="9" borderId="3" xfId="0" applyFont="1" applyFill="1" applyBorder="1" applyAlignment="1">
      <alignment horizontal="center" wrapText="1"/>
    </xf>
    <xf numFmtId="0" fontId="10" fillId="15" borderId="21" xfId="0" applyFont="1" applyFill="1" applyBorder="1"/>
    <xf numFmtId="0" fontId="0" fillId="15" borderId="19" xfId="0" applyFont="1" applyFill="1" applyBorder="1" applyAlignment="1">
      <alignment horizontal="center"/>
    </xf>
    <xf numFmtId="0" fontId="10" fillId="15" borderId="17" xfId="0" applyFont="1" applyFill="1" applyBorder="1" applyAlignment="1">
      <alignment horizontal="center"/>
    </xf>
    <xf numFmtId="0" fontId="10" fillId="15" borderId="18" xfId="0" applyFont="1" applyFill="1" applyBorder="1" applyAlignment="1">
      <alignment horizontal="center"/>
    </xf>
    <xf numFmtId="0" fontId="10" fillId="15" borderId="22" xfId="0" applyFont="1" applyFill="1" applyBorder="1" applyAlignment="1">
      <alignment horizontal="center"/>
    </xf>
    <xf numFmtId="0" fontId="10" fillId="15" borderId="0" xfId="0" applyFont="1" applyFill="1" applyBorder="1" applyAlignment="1">
      <alignment horizontal="center"/>
    </xf>
    <xf numFmtId="164" fontId="23" fillId="20" borderId="35" xfId="2" applyFont="1" applyFill="1" applyBorder="1" applyAlignment="1">
      <alignment horizontal="center"/>
    </xf>
    <xf numFmtId="0" fontId="25" fillId="3" borderId="0" xfId="0" applyFont="1" applyFill="1"/>
    <xf numFmtId="0" fontId="25" fillId="2" borderId="0" xfId="0" applyFont="1" applyFill="1"/>
    <xf numFmtId="0" fontId="25" fillId="0" borderId="0" xfId="0" applyFont="1" applyFill="1"/>
    <xf numFmtId="0" fontId="25" fillId="17" borderId="0" xfId="0" applyFont="1" applyFill="1"/>
    <xf numFmtId="0" fontId="25" fillId="0" borderId="0" xfId="0" applyFont="1"/>
    <xf numFmtId="0" fontId="25" fillId="14" borderId="0" xfId="0" applyFont="1" applyFill="1"/>
    <xf numFmtId="0" fontId="25" fillId="18" borderId="0" xfId="0" applyFont="1" applyFill="1"/>
    <xf numFmtId="0" fontId="25" fillId="0" borderId="10" xfId="0" applyFont="1" applyBorder="1" applyAlignment="1"/>
    <xf numFmtId="0" fontId="26" fillId="0" borderId="0" xfId="0" applyFont="1"/>
    <xf numFmtId="0" fontId="26" fillId="3" borderId="0" xfId="0" applyFont="1" applyFill="1"/>
    <xf numFmtId="0" fontId="0" fillId="15" borderId="21" xfId="0" applyFont="1" applyFill="1" applyBorder="1"/>
    <xf numFmtId="0" fontId="0" fillId="12" borderId="21" xfId="0" applyFont="1" applyFill="1" applyBorder="1"/>
    <xf numFmtId="0" fontId="0" fillId="9" borderId="19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0" fontId="9" fillId="21" borderId="19" xfId="0" applyFont="1" applyFill="1" applyBorder="1" applyAlignment="1">
      <alignment horizontal="center"/>
    </xf>
    <xf numFmtId="0" fontId="9" fillId="15" borderId="19" xfId="0" applyFont="1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1" xfId="0" applyFill="1" applyBorder="1"/>
    <xf numFmtId="0" fontId="9" fillId="15" borderId="20" xfId="0" applyFont="1" applyFill="1" applyBorder="1" applyAlignment="1">
      <alignment horizontal="center"/>
    </xf>
    <xf numFmtId="0" fontId="9" fillId="15" borderId="18" xfId="0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0" fontId="0" fillId="8" borderId="23" xfId="0" applyFill="1" applyBorder="1"/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12" borderId="19" xfId="0" applyFont="1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18" fillId="12" borderId="20" xfId="0" applyFont="1" applyFill="1" applyBorder="1" applyAlignment="1">
      <alignment horizontal="center"/>
    </xf>
    <xf numFmtId="0" fontId="18" fillId="12" borderId="18" xfId="0" applyFont="1" applyFill="1" applyBorder="1" applyAlignment="1">
      <alignment horizontal="center"/>
    </xf>
    <xf numFmtId="0" fontId="18" fillId="12" borderId="11" xfId="0" applyFont="1" applyFill="1" applyBorder="1" applyAlignment="1">
      <alignment horizontal="center"/>
    </xf>
    <xf numFmtId="0" fontId="18" fillId="12" borderId="19" xfId="0" applyFont="1" applyFill="1" applyBorder="1" applyAlignment="1">
      <alignment horizontal="center"/>
    </xf>
    <xf numFmtId="0" fontId="1" fillId="8" borderId="5" xfId="0" applyFont="1" applyFill="1" applyBorder="1"/>
    <xf numFmtId="0" fontId="1" fillId="8" borderId="6" xfId="0" applyFont="1" applyFill="1" applyBorder="1"/>
    <xf numFmtId="0" fontId="1" fillId="8" borderId="5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wrapText="1"/>
    </xf>
    <xf numFmtId="0" fontId="20" fillId="8" borderId="0" xfId="0" applyFont="1" applyFill="1" applyBorder="1" applyAlignment="1">
      <alignment horizontal="center" wrapText="1"/>
    </xf>
    <xf numFmtId="0" fontId="20" fillId="8" borderId="4" xfId="0" applyFont="1" applyFill="1" applyBorder="1" applyAlignment="1">
      <alignment horizontal="center" wrapText="1"/>
    </xf>
    <xf numFmtId="0" fontId="20" fillId="8" borderId="4" xfId="0" applyFont="1" applyFill="1" applyBorder="1"/>
    <xf numFmtId="0" fontId="20" fillId="8" borderId="0" xfId="0" applyFont="1" applyFill="1" applyBorder="1"/>
    <xf numFmtId="0" fontId="20" fillId="8" borderId="3" xfId="0" applyFont="1" applyFill="1" applyBorder="1"/>
    <xf numFmtId="0" fontId="20" fillId="8" borderId="3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 wrapText="1"/>
    </xf>
    <xf numFmtId="0" fontId="0" fillId="10" borderId="21" xfId="0" applyFill="1" applyBorder="1"/>
    <xf numFmtId="0" fontId="0" fillId="10" borderId="19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10" fillId="11" borderId="19" xfId="0" applyFont="1" applyFill="1" applyBorder="1" applyAlignment="1">
      <alignment horizontal="center"/>
    </xf>
    <xf numFmtId="0" fontId="10" fillId="11" borderId="20" xfId="0" applyFont="1" applyFill="1" applyBorder="1" applyAlignment="1">
      <alignment horizontal="center"/>
    </xf>
    <xf numFmtId="0" fontId="25" fillId="2" borderId="0" xfId="1" applyFont="1" applyFill="1"/>
    <xf numFmtId="0" fontId="26" fillId="0" borderId="0" xfId="0" applyFont="1" applyFill="1"/>
    <xf numFmtId="0" fontId="26" fillId="17" borderId="0" xfId="0" applyFont="1" applyFill="1"/>
    <xf numFmtId="0" fontId="26" fillId="17" borderId="10" xfId="0" applyFont="1" applyFill="1" applyBorder="1" applyAlignment="1"/>
    <xf numFmtId="0" fontId="26" fillId="2" borderId="0" xfId="0" applyFont="1" applyFill="1"/>
    <xf numFmtId="0" fontId="26" fillId="9" borderId="0" xfId="0" applyFont="1" applyFill="1" applyBorder="1" applyAlignment="1">
      <alignment horizontal="center" wrapText="1"/>
    </xf>
    <xf numFmtId="0" fontId="10" fillId="9" borderId="3" xfId="0" applyFont="1" applyFill="1" applyBorder="1" applyAlignment="1">
      <alignment horizontal="center"/>
    </xf>
    <xf numFmtId="0" fontId="19" fillId="22" borderId="19" xfId="1" applyFill="1" applyBorder="1" applyAlignment="1">
      <alignment horizontal="center"/>
    </xf>
    <xf numFmtId="0" fontId="1" fillId="15" borderId="4" xfId="0" applyFont="1" applyFill="1" applyBorder="1" applyAlignment="1">
      <alignment horizontal="center" vertical="center"/>
    </xf>
    <xf numFmtId="0" fontId="19" fillId="23" borderId="18" xfId="1" applyFill="1" applyBorder="1" applyAlignment="1">
      <alignment horizontal="center"/>
    </xf>
    <xf numFmtId="0" fontId="19" fillId="23" borderId="11" xfId="1" applyFill="1" applyBorder="1" applyAlignment="1">
      <alignment horizontal="center"/>
    </xf>
    <xf numFmtId="0" fontId="19" fillId="9" borderId="18" xfId="1" applyFont="1" applyFill="1" applyBorder="1" applyAlignment="1">
      <alignment horizontal="center"/>
    </xf>
    <xf numFmtId="0" fontId="0" fillId="8" borderId="19" xfId="1" applyFont="1" applyFill="1" applyBorder="1" applyAlignment="1">
      <alignment horizontal="center"/>
    </xf>
    <xf numFmtId="0" fontId="0" fillId="9" borderId="19" xfId="1" applyFont="1" applyFill="1" applyBorder="1" applyAlignment="1">
      <alignment horizontal="center"/>
    </xf>
    <xf numFmtId="0" fontId="20" fillId="8" borderId="5" xfId="0" applyFont="1" applyFill="1" applyBorder="1" applyAlignment="1">
      <alignment horizontal="center" wrapText="1"/>
    </xf>
    <xf numFmtId="0" fontId="0" fillId="15" borderId="35" xfId="1" applyFont="1" applyFill="1" applyBorder="1" applyAlignment="1">
      <alignment horizontal="center"/>
    </xf>
    <xf numFmtId="0" fontId="0" fillId="15" borderId="36" xfId="1" applyFont="1" applyFill="1" applyBorder="1" applyAlignment="1">
      <alignment horizontal="center"/>
    </xf>
    <xf numFmtId="0" fontId="0" fillId="15" borderId="37" xfId="1" applyFont="1" applyFill="1" applyBorder="1" applyAlignment="1">
      <alignment horizontal="center"/>
    </xf>
    <xf numFmtId="0" fontId="0" fillId="24" borderId="35" xfId="1" applyFont="1" applyFill="1" applyBorder="1" applyAlignment="1">
      <alignment horizontal="center"/>
    </xf>
    <xf numFmtId="0" fontId="0" fillId="24" borderId="36" xfId="1" applyFont="1" applyFill="1" applyBorder="1" applyAlignment="1">
      <alignment horizontal="center"/>
    </xf>
    <xf numFmtId="0" fontId="0" fillId="24" borderId="37" xfId="1" applyFont="1" applyFill="1" applyBorder="1" applyAlignment="1">
      <alignment horizontal="center"/>
    </xf>
    <xf numFmtId="0" fontId="19" fillId="14" borderId="36" xfId="1" applyFill="1" applyBorder="1" applyAlignment="1">
      <alignment horizontal="center"/>
    </xf>
    <xf numFmtId="0" fontId="19" fillId="14" borderId="37" xfId="1" applyFill="1" applyBorder="1" applyAlignment="1">
      <alignment horizontal="center"/>
    </xf>
    <xf numFmtId="0" fontId="19" fillId="15" borderId="19" xfId="1" applyFill="1" applyBorder="1" applyAlignment="1">
      <alignment horizontal="center"/>
    </xf>
    <xf numFmtId="0" fontId="19" fillId="13" borderId="35" xfId="1" applyFill="1" applyBorder="1" applyAlignment="1">
      <alignment horizontal="center"/>
    </xf>
    <xf numFmtId="0" fontId="19" fillId="13" borderId="36" xfId="1" applyFill="1" applyBorder="1" applyAlignment="1">
      <alignment horizontal="center"/>
    </xf>
    <xf numFmtId="0" fontId="19" fillId="13" borderId="37" xfId="1" applyFill="1" applyBorder="1" applyAlignment="1">
      <alignment horizontal="center"/>
    </xf>
    <xf numFmtId="0" fontId="0" fillId="13" borderId="19" xfId="1" applyFont="1" applyFill="1" applyBorder="1" applyAlignment="1">
      <alignment horizontal="center"/>
    </xf>
    <xf numFmtId="0" fontId="0" fillId="13" borderId="18" xfId="1" applyFont="1" applyFill="1" applyBorder="1" applyAlignment="1">
      <alignment horizontal="center"/>
    </xf>
    <xf numFmtId="0" fontId="0" fillId="13" borderId="11" xfId="1" applyFont="1" applyFill="1" applyBorder="1" applyAlignment="1">
      <alignment horizontal="center"/>
    </xf>
    <xf numFmtId="0" fontId="19" fillId="13" borderId="19" xfId="1" applyFill="1" applyBorder="1" applyAlignment="1">
      <alignment horizontal="center"/>
    </xf>
    <xf numFmtId="0" fontId="19" fillId="13" borderId="11" xfId="1" applyFill="1" applyBorder="1" applyAlignment="1">
      <alignment horizontal="center"/>
    </xf>
    <xf numFmtId="0" fontId="19" fillId="14" borderId="35" xfId="1" applyFont="1" applyFill="1" applyBorder="1" applyAlignment="1">
      <alignment horizontal="center"/>
    </xf>
    <xf numFmtId="0" fontId="19" fillId="12" borderId="20" xfId="1" applyFill="1" applyBorder="1" applyAlignment="1">
      <alignment horizontal="center"/>
    </xf>
    <xf numFmtId="0" fontId="19" fillId="12" borderId="18" xfId="1" applyFill="1" applyBorder="1" applyAlignment="1">
      <alignment horizontal="center"/>
    </xf>
    <xf numFmtId="0" fontId="19" fillId="9" borderId="35" xfId="1" applyFont="1" applyFill="1" applyBorder="1" applyAlignment="1">
      <alignment horizontal="center"/>
    </xf>
    <xf numFmtId="0" fontId="19" fillId="9" borderId="36" xfId="1" applyFill="1" applyBorder="1" applyAlignment="1">
      <alignment horizontal="center"/>
    </xf>
    <xf numFmtId="0" fontId="19" fillId="9" borderId="37" xfId="1" applyFill="1" applyBorder="1" applyAlignment="1">
      <alignment horizontal="center"/>
    </xf>
    <xf numFmtId="0" fontId="19" fillId="13" borderId="35" xfId="1" applyFont="1" applyFill="1" applyBorder="1" applyAlignment="1">
      <alignment horizontal="center"/>
    </xf>
    <xf numFmtId="0" fontId="19" fillId="12" borderId="19" xfId="1" applyFont="1" applyFill="1" applyBorder="1" applyAlignment="1">
      <alignment horizontal="center"/>
    </xf>
    <xf numFmtId="0" fontId="19" fillId="12" borderId="11" xfId="1" applyFill="1" applyBorder="1" applyAlignment="1">
      <alignment horizontal="center"/>
    </xf>
    <xf numFmtId="0" fontId="0" fillId="14" borderId="35" xfId="1" applyFont="1" applyFill="1" applyBorder="1" applyAlignment="1">
      <alignment horizontal="center"/>
    </xf>
    <xf numFmtId="0" fontId="0" fillId="14" borderId="36" xfId="1" applyFont="1" applyFill="1" applyBorder="1" applyAlignment="1">
      <alignment horizontal="center"/>
    </xf>
    <xf numFmtId="0" fontId="0" fillId="14" borderId="37" xfId="1" applyFont="1" applyFill="1" applyBorder="1" applyAlignment="1">
      <alignment horizontal="center"/>
    </xf>
    <xf numFmtId="0" fontId="22" fillId="14" borderId="19" xfId="1" applyFont="1" applyFill="1" applyBorder="1" applyAlignment="1">
      <alignment horizontal="center"/>
    </xf>
    <xf numFmtId="0" fontId="22" fillId="14" borderId="18" xfId="1" applyFont="1" applyFill="1" applyBorder="1" applyAlignment="1">
      <alignment horizontal="center"/>
    </xf>
    <xf numFmtId="0" fontId="22" fillId="14" borderId="11" xfId="1" applyFont="1" applyFill="1" applyBorder="1" applyAlignment="1">
      <alignment horizontal="center"/>
    </xf>
    <xf numFmtId="0" fontId="0" fillId="14" borderId="19" xfId="1" applyFont="1" applyFill="1" applyBorder="1" applyAlignment="1">
      <alignment horizontal="center"/>
    </xf>
    <xf numFmtId="0" fontId="10" fillId="14" borderId="20" xfId="1" applyFont="1" applyFill="1" applyBorder="1" applyAlignment="1">
      <alignment horizontal="center"/>
    </xf>
    <xf numFmtId="0" fontId="10" fillId="14" borderId="18" xfId="1" applyFont="1" applyFill="1" applyBorder="1" applyAlignment="1">
      <alignment horizontal="center"/>
    </xf>
    <xf numFmtId="0" fontId="0" fillId="14" borderId="18" xfId="1" applyFont="1" applyFill="1" applyBorder="1" applyAlignment="1">
      <alignment horizontal="center"/>
    </xf>
    <xf numFmtId="0" fontId="0" fillId="14" borderId="11" xfId="1" applyFont="1" applyFill="1" applyBorder="1" applyAlignment="1">
      <alignment horizontal="center"/>
    </xf>
    <xf numFmtId="0" fontId="1" fillId="15" borderId="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7" fillId="3" borderId="23" xfId="0" applyFont="1" applyFill="1" applyBorder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9" fillId="3" borderId="21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8" borderId="21" xfId="0" applyFont="1" applyFill="1" applyBorder="1"/>
    <xf numFmtId="0" fontId="9" fillId="15" borderId="21" xfId="0" applyFont="1" applyFill="1" applyBorder="1" applyAlignment="1">
      <alignment horizontal="center"/>
    </xf>
    <xf numFmtId="0" fontId="9" fillId="8" borderId="21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9" fillId="8" borderId="22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9" borderId="21" xfId="0" applyFont="1" applyFill="1" applyBorder="1"/>
    <xf numFmtId="0" fontId="9" fillId="9" borderId="19" xfId="0" applyFont="1" applyFill="1" applyBorder="1" applyAlignment="1">
      <alignment horizontal="center"/>
    </xf>
    <xf numFmtId="0" fontId="9" fillId="9" borderId="20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center"/>
    </xf>
    <xf numFmtId="0" fontId="9" fillId="13" borderId="21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0" fontId="9" fillId="9" borderId="21" xfId="0" applyFont="1" applyFill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9" fillId="15" borderId="21" xfId="0" applyFont="1" applyFill="1" applyBorder="1"/>
    <xf numFmtId="0" fontId="9" fillId="15" borderId="17" xfId="0" applyFont="1" applyFill="1" applyBorder="1" applyAlignment="1">
      <alignment horizontal="center"/>
    </xf>
    <xf numFmtId="0" fontId="9" fillId="15" borderId="22" xfId="0" applyFont="1" applyFill="1" applyBorder="1" applyAlignment="1">
      <alignment horizontal="center"/>
    </xf>
    <xf numFmtId="0" fontId="9" fillId="15" borderId="0" xfId="0" applyFont="1" applyFill="1" applyBorder="1" applyAlignment="1">
      <alignment horizontal="center"/>
    </xf>
    <xf numFmtId="0" fontId="9" fillId="14" borderId="21" xfId="0" applyFont="1" applyFill="1" applyBorder="1"/>
    <xf numFmtId="0" fontId="9" fillId="14" borderId="21" xfId="0" applyFont="1" applyFill="1" applyBorder="1" applyAlignment="1">
      <alignment horizontal="center"/>
    </xf>
    <xf numFmtId="0" fontId="9" fillId="14" borderId="17" xfId="0" applyFont="1" applyFill="1" applyBorder="1" applyAlignment="1">
      <alignment horizontal="center"/>
    </xf>
    <xf numFmtId="0" fontId="9" fillId="14" borderId="22" xfId="0" applyFont="1" applyFill="1" applyBorder="1" applyAlignment="1">
      <alignment horizontal="center"/>
    </xf>
    <xf numFmtId="0" fontId="9" fillId="14" borderId="0" xfId="0" applyFont="1" applyFill="1" applyBorder="1" applyAlignment="1">
      <alignment horizontal="center"/>
    </xf>
    <xf numFmtId="0" fontId="9" fillId="8" borderId="19" xfId="0" applyFont="1" applyFill="1" applyBorder="1" applyAlignment="1">
      <alignment horizontal="center"/>
    </xf>
    <xf numFmtId="0" fontId="9" fillId="3" borderId="21" xfId="0" applyFont="1" applyFill="1" applyBorder="1"/>
    <xf numFmtId="0" fontId="9" fillId="0" borderId="21" xfId="0" applyFont="1" applyFill="1" applyBorder="1"/>
    <xf numFmtId="0" fontId="18" fillId="2" borderId="0" xfId="0" applyFont="1" applyFill="1" applyBorder="1" applyAlignment="1">
      <alignment horizontal="center"/>
    </xf>
    <xf numFmtId="0" fontId="18" fillId="14" borderId="21" xfId="0" applyFont="1" applyFill="1" applyBorder="1"/>
    <xf numFmtId="0" fontId="18" fillId="14" borderId="11" xfId="0" applyFont="1" applyFill="1" applyBorder="1" applyAlignment="1">
      <alignment horizontal="center"/>
    </xf>
    <xf numFmtId="0" fontId="18" fillId="14" borderId="0" xfId="0" applyFont="1" applyFill="1" applyBorder="1" applyAlignment="1">
      <alignment horizontal="center"/>
    </xf>
    <xf numFmtId="0" fontId="18" fillId="9" borderId="21" xfId="0" applyFont="1" applyFill="1" applyBorder="1"/>
    <xf numFmtId="0" fontId="18" fillId="9" borderId="11" xfId="0" applyFont="1" applyFill="1" applyBorder="1" applyAlignment="1">
      <alignment horizontal="center"/>
    </xf>
    <xf numFmtId="0" fontId="18" fillId="9" borderId="21" xfId="0" applyFont="1" applyFill="1" applyBorder="1" applyAlignment="1">
      <alignment horizontal="center"/>
    </xf>
    <xf numFmtId="0" fontId="18" fillId="9" borderId="17" xfId="0" applyFont="1" applyFill="1" applyBorder="1" applyAlignment="1">
      <alignment horizontal="center"/>
    </xf>
    <xf numFmtId="0" fontId="18" fillId="9" borderId="18" xfId="0" applyFont="1" applyFill="1" applyBorder="1" applyAlignment="1">
      <alignment horizontal="center"/>
    </xf>
    <xf numFmtId="0" fontId="18" fillId="9" borderId="22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18" fillId="8" borderId="21" xfId="0" applyFont="1" applyFill="1" applyBorder="1"/>
    <xf numFmtId="0" fontId="18" fillId="15" borderId="11" xfId="0" applyFont="1" applyFill="1" applyBorder="1" applyAlignment="1">
      <alignment horizontal="center"/>
    </xf>
    <xf numFmtId="0" fontId="18" fillId="15" borderId="21" xfId="0" applyFont="1" applyFill="1" applyBorder="1" applyAlignment="1">
      <alignment horizontal="center"/>
    </xf>
    <xf numFmtId="0" fontId="18" fillId="8" borderId="11" xfId="0" applyFont="1" applyFill="1" applyBorder="1" applyAlignment="1">
      <alignment horizontal="center"/>
    </xf>
    <xf numFmtId="0" fontId="18" fillId="8" borderId="17" xfId="0" applyFont="1" applyFill="1" applyBorder="1" applyAlignment="1">
      <alignment horizontal="center"/>
    </xf>
    <xf numFmtId="0" fontId="18" fillId="8" borderId="18" xfId="0" applyFont="1" applyFill="1" applyBorder="1" applyAlignment="1">
      <alignment horizontal="center"/>
    </xf>
    <xf numFmtId="0" fontId="18" fillId="8" borderId="22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8" fillId="15" borderId="21" xfId="0" applyFont="1" applyFill="1" applyBorder="1"/>
    <xf numFmtId="0" fontId="18" fillId="15" borderId="0" xfId="0" applyFont="1" applyFill="1" applyBorder="1" applyAlignment="1">
      <alignment horizontal="center"/>
    </xf>
    <xf numFmtId="0" fontId="18" fillId="9" borderId="19" xfId="0" applyFont="1" applyFill="1" applyBorder="1" applyAlignment="1">
      <alignment horizontal="center"/>
    </xf>
    <xf numFmtId="0" fontId="18" fillId="9" borderId="20" xfId="0" applyFont="1" applyFill="1" applyBorder="1" applyAlignment="1">
      <alignment horizontal="center"/>
    </xf>
    <xf numFmtId="0" fontId="18" fillId="8" borderId="21" xfId="0" applyFont="1" applyFill="1" applyBorder="1" applyAlignment="1">
      <alignment horizontal="center"/>
    </xf>
    <xf numFmtId="0" fontId="18" fillId="0" borderId="21" xfId="0" applyFont="1" applyFill="1" applyBorder="1"/>
    <xf numFmtId="0" fontId="18" fillId="0" borderId="1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3" borderId="21" xfId="0" applyFont="1" applyFill="1" applyBorder="1"/>
    <xf numFmtId="0" fontId="18" fillId="3" borderId="11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0" fillId="15" borderId="19" xfId="0" applyFont="1" applyFill="1" applyBorder="1" applyAlignment="1">
      <alignment horizontal="center"/>
    </xf>
    <xf numFmtId="0" fontId="10" fillId="15" borderId="20" xfId="0" applyFont="1" applyFill="1" applyBorder="1" applyAlignment="1">
      <alignment horizontal="center"/>
    </xf>
    <xf numFmtId="0" fontId="26" fillId="8" borderId="4" xfId="0" applyFont="1" applyFill="1" applyBorder="1" applyAlignment="1">
      <alignment horizontal="center" wrapText="1"/>
    </xf>
    <xf numFmtId="164" fontId="23" fillId="14" borderId="35" xfId="2" applyFont="1" applyFill="1" applyBorder="1" applyAlignment="1">
      <alignment horizontal="center"/>
    </xf>
    <xf numFmtId="164" fontId="23" fillId="19" borderId="35" xfId="2" applyFont="1" applyFill="1" applyBorder="1" applyAlignment="1">
      <alignment horizontal="center"/>
    </xf>
    <xf numFmtId="0" fontId="0" fillId="14" borderId="19" xfId="0" applyFont="1" applyFill="1" applyBorder="1" applyAlignment="1">
      <alignment horizontal="center"/>
    </xf>
    <xf numFmtId="0" fontId="10" fillId="14" borderId="19" xfId="0" applyFont="1" applyFill="1" applyBorder="1" applyAlignment="1">
      <alignment horizontal="center"/>
    </xf>
    <xf numFmtId="0" fontId="10" fillId="14" borderId="20" xfId="0" applyFont="1" applyFill="1" applyBorder="1" applyAlignment="1">
      <alignment horizontal="center"/>
    </xf>
    <xf numFmtId="0" fontId="0" fillId="9" borderId="35" xfId="0" applyFont="1" applyFill="1" applyBorder="1" applyAlignment="1">
      <alignment horizontal="center"/>
    </xf>
    <xf numFmtId="164" fontId="23" fillId="9" borderId="35" xfId="2" applyFont="1" applyFill="1" applyBorder="1" applyAlignment="1">
      <alignment horizontal="center"/>
    </xf>
    <xf numFmtId="164" fontId="24" fillId="9" borderId="19" xfId="2" applyFont="1" applyFill="1" applyBorder="1" applyAlignment="1">
      <alignment horizontal="center"/>
    </xf>
    <xf numFmtId="0" fontId="20" fillId="8" borderId="7" xfId="0" applyFont="1" applyFill="1" applyBorder="1" applyAlignment="1">
      <alignment horizontal="center" wrapText="1"/>
    </xf>
    <xf numFmtId="0" fontId="20" fillId="8" borderId="6" xfId="0" applyFont="1" applyFill="1" applyBorder="1" applyAlignment="1">
      <alignment horizontal="center" wrapText="1"/>
    </xf>
    <xf numFmtId="164" fontId="23" fillId="25" borderId="19" xfId="2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4" fontId="1" fillId="4" borderId="1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1" fillId="8" borderId="42" xfId="0" applyFont="1" applyFill="1" applyBorder="1"/>
    <xf numFmtId="0" fontId="1" fillId="9" borderId="42" xfId="0" applyFont="1" applyFill="1" applyBorder="1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14" fontId="6" fillId="3" borderId="1" xfId="0" applyNumberFormat="1" applyFont="1" applyFill="1" applyBorder="1" applyAlignment="1">
      <alignment horizontal="center" wrapText="1"/>
    </xf>
    <xf numFmtId="14" fontId="1" fillId="4" borderId="1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vertical="top"/>
    </xf>
    <xf numFmtId="0" fontId="0" fillId="0" borderId="8" xfId="0" applyFont="1" applyBorder="1" applyAlignment="1">
      <alignment vertical="top" wrapText="1"/>
    </xf>
    <xf numFmtId="14" fontId="6" fillId="4" borderId="1" xfId="0" applyNumberFormat="1" applyFont="1" applyFill="1" applyBorder="1" applyAlignment="1">
      <alignment horizontal="center" wrapText="1"/>
    </xf>
    <xf numFmtId="14" fontId="1" fillId="3" borderId="7" xfId="0" applyNumberFormat="1" applyFont="1" applyFill="1" applyBorder="1" applyAlignment="1">
      <alignment horizontal="center" wrapText="1"/>
    </xf>
    <xf numFmtId="14" fontId="1" fillId="3" borderId="5" xfId="0" applyNumberFormat="1" applyFont="1" applyFill="1" applyBorder="1" applyAlignment="1">
      <alignment horizontal="center" wrapText="1"/>
    </xf>
    <xf numFmtId="14" fontId="1" fillId="3" borderId="6" xfId="0" applyNumberFormat="1" applyFont="1" applyFill="1" applyBorder="1" applyAlignment="1">
      <alignment horizontal="center" wrapText="1"/>
    </xf>
    <xf numFmtId="14" fontId="1" fillId="4" borderId="7" xfId="0" applyNumberFormat="1" applyFont="1" applyFill="1" applyBorder="1" applyAlignment="1">
      <alignment horizontal="center" wrapText="1"/>
    </xf>
    <xf numFmtId="14" fontId="1" fillId="4" borderId="5" xfId="0" applyNumberFormat="1" applyFont="1" applyFill="1" applyBorder="1" applyAlignment="1">
      <alignment horizontal="center" wrapText="1"/>
    </xf>
    <xf numFmtId="14" fontId="1" fillId="4" borderId="6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/>
    <xf numFmtId="0" fontId="9" fillId="0" borderId="0" xfId="0" applyFont="1" applyBorder="1" applyAlignment="1"/>
    <xf numFmtId="0" fontId="1" fillId="6" borderId="34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</cellXfs>
  <cellStyles count="3">
    <cellStyle name="Excel Built-in Normal" xfId="2" xr:uid="{00000000-0005-0000-0000-000000000000}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215"/>
  <sheetViews>
    <sheetView tabSelected="1" topLeftCell="C26" zoomScale="97" zoomScaleNormal="97" workbookViewId="0">
      <selection activeCell="F30" sqref="F30"/>
    </sheetView>
  </sheetViews>
  <sheetFormatPr baseColWidth="10" defaultColWidth="3.44140625" defaultRowHeight="15.6" x14ac:dyDescent="0.3"/>
  <cols>
    <col min="1" max="1" width="4.109375" customWidth="1"/>
    <col min="2" max="2" width="4.109375" style="1" customWidth="1"/>
    <col min="3" max="3" width="6.6640625" style="1" customWidth="1"/>
    <col min="4" max="4" width="25" customWidth="1"/>
    <col min="5" max="5" width="4.5546875" hidden="1" customWidth="1"/>
    <col min="6" max="25" width="3.88671875" customWidth="1"/>
    <col min="26" max="29" width="3.88671875" style="15" customWidth="1"/>
    <col min="30" max="37" width="3.88671875" customWidth="1"/>
    <col min="38" max="69" width="4.44140625" style="2" hidden="1" customWidth="1"/>
    <col min="70" max="78" width="8.109375" style="2" hidden="1" customWidth="1"/>
    <col min="79" max="79" width="12.6640625" style="3" hidden="1" customWidth="1"/>
    <col min="80" max="80" width="10.88671875" customWidth="1"/>
    <col min="81" max="81" width="11" customWidth="1"/>
    <col min="82" max="82" width="11.33203125" customWidth="1"/>
    <col min="83" max="84" width="3.44140625" customWidth="1"/>
    <col min="85" max="85" width="15.44140625" customWidth="1"/>
    <col min="86" max="86" width="68.33203125" customWidth="1"/>
    <col min="87" max="89" width="3.44140625" style="347"/>
  </cols>
  <sheetData>
    <row r="1" spans="1:89" ht="23.25" hidden="1" customHeight="1" x14ac:dyDescent="0.4">
      <c r="D1" s="4" t="s">
        <v>164</v>
      </c>
      <c r="J1" t="s">
        <v>0</v>
      </c>
      <c r="CD1" s="755"/>
      <c r="CE1" s="755"/>
      <c r="CF1" s="755"/>
    </row>
    <row r="2" spans="1:89" ht="18" hidden="1" customHeight="1" x14ac:dyDescent="0.25">
      <c r="A2" s="756"/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  <c r="R2" s="756"/>
      <c r="S2" s="756"/>
      <c r="T2" s="756"/>
      <c r="U2" s="756"/>
      <c r="V2" s="756"/>
      <c r="W2" s="756"/>
      <c r="X2" s="756"/>
      <c r="Y2" s="756"/>
      <c r="Z2" s="756"/>
      <c r="AA2" s="756"/>
      <c r="AB2" s="756"/>
      <c r="AC2" s="756"/>
      <c r="AD2" s="756"/>
      <c r="AE2" s="756"/>
      <c r="AF2" s="756"/>
      <c r="AG2" s="756"/>
      <c r="AH2" s="756"/>
      <c r="AI2" s="756"/>
      <c r="AJ2" s="756"/>
      <c r="AK2" s="756"/>
      <c r="AL2" s="756"/>
      <c r="AM2" s="756"/>
      <c r="AN2" s="756"/>
      <c r="AO2" s="756"/>
      <c r="AP2" s="756"/>
      <c r="AQ2" s="756"/>
      <c r="AR2" s="756"/>
      <c r="AS2" s="756"/>
      <c r="AT2" s="756"/>
      <c r="AU2" s="756"/>
      <c r="AV2" s="756"/>
      <c r="AW2" s="756"/>
      <c r="AX2" s="756"/>
      <c r="AY2" s="756"/>
      <c r="AZ2" s="756"/>
      <c r="BA2" s="756"/>
      <c r="BB2" s="756"/>
      <c r="BC2" s="756"/>
      <c r="BD2" s="756"/>
      <c r="BE2" s="756"/>
      <c r="BF2" s="756"/>
      <c r="BG2" s="756"/>
      <c r="BH2" s="756"/>
      <c r="BI2" s="756"/>
      <c r="BJ2" s="756"/>
      <c r="BK2" s="756"/>
      <c r="BL2" s="756"/>
      <c r="BM2" s="756"/>
      <c r="BN2" s="756"/>
      <c r="BO2" s="756"/>
      <c r="BP2" s="756"/>
      <c r="BQ2" s="756"/>
      <c r="BR2" s="756"/>
      <c r="BS2" s="756"/>
      <c r="BT2" s="756"/>
      <c r="BU2" s="756"/>
      <c r="BV2" s="756"/>
      <c r="BW2" s="756"/>
      <c r="BX2" s="756"/>
      <c r="BY2" s="756"/>
      <c r="BZ2" s="756"/>
      <c r="CA2" s="756"/>
      <c r="CB2" s="756"/>
      <c r="CC2" s="756"/>
      <c r="CD2" s="756"/>
      <c r="CE2" s="755"/>
      <c r="CF2" s="755"/>
    </row>
    <row r="3" spans="1:89" ht="18" hidden="1" customHeight="1" x14ac:dyDescent="0.25">
      <c r="A3" s="756"/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  <c r="U3" s="756"/>
      <c r="V3" s="756"/>
      <c r="W3" s="756"/>
      <c r="X3" s="756"/>
      <c r="Y3" s="756"/>
      <c r="Z3" s="756"/>
      <c r="AA3" s="756"/>
      <c r="AB3" s="756"/>
      <c r="AC3" s="756"/>
      <c r="AD3" s="756"/>
      <c r="AE3" s="756"/>
      <c r="AF3" s="756"/>
      <c r="AG3" s="756"/>
      <c r="AH3" s="756"/>
      <c r="AI3" s="756"/>
      <c r="AJ3" s="756"/>
      <c r="AK3" s="756"/>
      <c r="AL3" s="756"/>
      <c r="AM3" s="756"/>
      <c r="AN3" s="756"/>
      <c r="AO3" s="756"/>
      <c r="AP3" s="756"/>
      <c r="AQ3" s="756"/>
      <c r="AR3" s="756"/>
      <c r="AS3" s="756"/>
      <c r="AT3" s="756"/>
      <c r="AU3" s="756"/>
      <c r="AV3" s="756"/>
      <c r="AW3" s="756"/>
      <c r="AX3" s="756"/>
      <c r="AY3" s="756"/>
      <c r="AZ3" s="756"/>
      <c r="BA3" s="756"/>
      <c r="BB3" s="756"/>
      <c r="BC3" s="756"/>
      <c r="BD3" s="756"/>
      <c r="BE3" s="756"/>
      <c r="BF3" s="756"/>
      <c r="BG3" s="756"/>
      <c r="BH3" s="756"/>
      <c r="BI3" s="756"/>
      <c r="BJ3" s="756"/>
      <c r="BK3" s="756"/>
      <c r="BL3" s="756"/>
      <c r="BM3" s="756"/>
      <c r="BN3" s="756"/>
      <c r="BO3" s="756"/>
      <c r="BP3" s="756"/>
      <c r="BQ3" s="756"/>
      <c r="BR3" s="756"/>
      <c r="BS3" s="756"/>
      <c r="BT3" s="756"/>
      <c r="BU3" s="756"/>
      <c r="BV3" s="756"/>
      <c r="BW3" s="756"/>
      <c r="BX3" s="756"/>
      <c r="BY3" s="756"/>
      <c r="BZ3" s="756"/>
      <c r="CA3" s="756"/>
      <c r="CB3" s="756"/>
      <c r="CC3" s="756"/>
      <c r="CD3" s="756"/>
      <c r="CE3" s="755"/>
      <c r="CF3" s="755"/>
    </row>
    <row r="4" spans="1:89" ht="17.25" hidden="1" customHeight="1" x14ac:dyDescent="0.3">
      <c r="A4" s="5"/>
      <c r="B4" s="6"/>
      <c r="C4" s="6"/>
      <c r="D4" s="7" t="s">
        <v>1</v>
      </c>
      <c r="E4" s="7"/>
      <c r="F4" s="757" t="s">
        <v>2</v>
      </c>
      <c r="G4" s="757"/>
      <c r="H4" s="757"/>
      <c r="I4" s="757"/>
      <c r="J4" s="757" t="s">
        <v>3</v>
      </c>
      <c r="K4" s="757"/>
      <c r="L4" s="757"/>
      <c r="M4" s="757"/>
      <c r="N4" s="757" t="s">
        <v>4</v>
      </c>
      <c r="O4" s="757"/>
      <c r="P4" s="757"/>
      <c r="Q4" s="757"/>
      <c r="R4" s="757" t="s">
        <v>5</v>
      </c>
      <c r="S4" s="757"/>
      <c r="T4" s="757"/>
      <c r="U4" s="757"/>
      <c r="V4" s="757" t="s">
        <v>6</v>
      </c>
      <c r="W4" s="757"/>
      <c r="X4" s="757"/>
      <c r="Y4" s="757"/>
      <c r="Z4" s="757" t="s">
        <v>7</v>
      </c>
      <c r="AA4" s="757"/>
      <c r="AB4" s="757"/>
      <c r="AC4" s="757"/>
      <c r="AD4" s="757" t="s">
        <v>8</v>
      </c>
      <c r="AE4" s="757"/>
      <c r="AF4" s="757"/>
      <c r="AG4" s="757"/>
      <c r="AH4" s="757" t="s">
        <v>9</v>
      </c>
      <c r="AI4" s="757"/>
      <c r="AJ4" s="757"/>
      <c r="AK4" s="757"/>
      <c r="AL4" s="763" t="s">
        <v>2</v>
      </c>
      <c r="AM4" s="763"/>
      <c r="AN4" s="763"/>
      <c r="AO4" s="763"/>
      <c r="AP4" s="763" t="s">
        <v>3</v>
      </c>
      <c r="AQ4" s="763"/>
      <c r="AR4" s="763"/>
      <c r="AS4" s="763"/>
      <c r="AT4" s="763" t="s">
        <v>4</v>
      </c>
      <c r="AU4" s="763"/>
      <c r="AV4" s="763"/>
      <c r="AW4" s="763"/>
      <c r="AX4" s="763" t="s">
        <v>5</v>
      </c>
      <c r="AY4" s="763"/>
      <c r="AZ4" s="763"/>
      <c r="BA4" s="763"/>
      <c r="BB4" s="763" t="s">
        <v>6</v>
      </c>
      <c r="BC4" s="763"/>
      <c r="BD4" s="763"/>
      <c r="BE4" s="763"/>
      <c r="BF4" s="763" t="s">
        <v>7</v>
      </c>
      <c r="BG4" s="763"/>
      <c r="BH4" s="763"/>
      <c r="BI4" s="763"/>
      <c r="BJ4" s="763" t="s">
        <v>8</v>
      </c>
      <c r="BK4" s="763"/>
      <c r="BL4" s="763"/>
      <c r="BM4" s="763"/>
      <c r="BN4" s="763" t="s">
        <v>9</v>
      </c>
      <c r="BO4" s="763"/>
      <c r="BP4" s="763"/>
      <c r="BQ4" s="763"/>
      <c r="BR4" s="8" t="s">
        <v>10</v>
      </c>
      <c r="BS4" s="8" t="s">
        <v>11</v>
      </c>
      <c r="BT4" s="8" t="s">
        <v>12</v>
      </c>
      <c r="BU4" s="8" t="s">
        <v>13</v>
      </c>
      <c r="BV4" s="8" t="s">
        <v>14</v>
      </c>
      <c r="BW4" s="8" t="s">
        <v>15</v>
      </c>
      <c r="BX4" s="8" t="s">
        <v>16</v>
      </c>
      <c r="BY4" s="8" t="s">
        <v>17</v>
      </c>
      <c r="BZ4" s="8" t="s">
        <v>18</v>
      </c>
      <c r="CA4" s="8" t="s">
        <v>19</v>
      </c>
      <c r="CB4" s="9" t="s">
        <v>20</v>
      </c>
      <c r="CC4" s="10"/>
      <c r="CD4" s="9" t="s">
        <v>21</v>
      </c>
      <c r="CE4" s="755"/>
      <c r="CF4" s="755"/>
      <c r="CG4" s="1" t="s">
        <v>22</v>
      </c>
    </row>
    <row r="5" spans="1:89" ht="17.25" hidden="1" customHeight="1" x14ac:dyDescent="0.3">
      <c r="A5" s="11"/>
      <c r="B5" s="12"/>
      <c r="C5" s="12"/>
      <c r="D5" s="7" t="s">
        <v>23</v>
      </c>
      <c r="E5" s="7" t="s">
        <v>24</v>
      </c>
      <c r="F5" s="13">
        <v>1</v>
      </c>
      <c r="G5" s="13">
        <v>2</v>
      </c>
      <c r="H5" s="13">
        <v>3</v>
      </c>
      <c r="I5" s="13">
        <v>4</v>
      </c>
      <c r="J5" s="13">
        <v>1</v>
      </c>
      <c r="K5" s="13">
        <v>2</v>
      </c>
      <c r="L5" s="13">
        <v>3</v>
      </c>
      <c r="M5" s="13">
        <v>4</v>
      </c>
      <c r="N5" s="13">
        <v>1</v>
      </c>
      <c r="O5" s="13">
        <v>2</v>
      </c>
      <c r="P5" s="13">
        <v>3</v>
      </c>
      <c r="Q5" s="13">
        <v>4</v>
      </c>
      <c r="R5" s="13">
        <v>1</v>
      </c>
      <c r="S5" s="13">
        <v>2</v>
      </c>
      <c r="T5" s="13">
        <v>3</v>
      </c>
      <c r="U5" s="13">
        <v>4</v>
      </c>
      <c r="V5" s="13">
        <v>1</v>
      </c>
      <c r="W5" s="13">
        <v>2</v>
      </c>
      <c r="X5" s="13">
        <v>3</v>
      </c>
      <c r="Y5" s="13">
        <v>4</v>
      </c>
      <c r="Z5" s="13">
        <v>1</v>
      </c>
      <c r="AA5" s="13">
        <v>2</v>
      </c>
      <c r="AB5" s="13">
        <v>3</v>
      </c>
      <c r="AC5" s="13">
        <v>4</v>
      </c>
      <c r="AD5" s="13">
        <v>1</v>
      </c>
      <c r="AE5" s="13">
        <v>2</v>
      </c>
      <c r="AF5" s="13">
        <v>3</v>
      </c>
      <c r="AG5" s="13">
        <v>4</v>
      </c>
      <c r="AH5" s="13">
        <v>1</v>
      </c>
      <c r="AI5" s="13">
        <v>2</v>
      </c>
      <c r="AJ5" s="13">
        <v>3</v>
      </c>
      <c r="AK5" s="13">
        <v>4</v>
      </c>
      <c r="AL5" s="13">
        <v>1</v>
      </c>
      <c r="AM5" s="13">
        <v>2</v>
      </c>
      <c r="AN5" s="13">
        <v>3</v>
      </c>
      <c r="AO5" s="13">
        <v>4</v>
      </c>
      <c r="AP5" s="13">
        <v>1</v>
      </c>
      <c r="AQ5" s="13">
        <v>2</v>
      </c>
      <c r="AR5" s="13">
        <v>3</v>
      </c>
      <c r="AS5" s="13">
        <v>4</v>
      </c>
      <c r="AT5" s="13">
        <v>1</v>
      </c>
      <c r="AU5" s="13">
        <v>2</v>
      </c>
      <c r="AV5" s="13">
        <v>3</v>
      </c>
      <c r="AW5" s="13">
        <v>4</v>
      </c>
      <c r="AX5" s="13">
        <v>1</v>
      </c>
      <c r="AY5" s="13">
        <v>2</v>
      </c>
      <c r="AZ5" s="13">
        <v>3</v>
      </c>
      <c r="BA5" s="13">
        <v>4</v>
      </c>
      <c r="BB5" s="13">
        <v>1</v>
      </c>
      <c r="BC5" s="13">
        <v>2</v>
      </c>
      <c r="BD5" s="13">
        <v>3</v>
      </c>
      <c r="BE5" s="13">
        <v>4</v>
      </c>
      <c r="BF5" s="13">
        <v>1</v>
      </c>
      <c r="BG5" s="13">
        <v>2</v>
      </c>
      <c r="BH5" s="13">
        <v>3</v>
      </c>
      <c r="BI5" s="13">
        <v>4</v>
      </c>
      <c r="BJ5" s="13">
        <v>1</v>
      </c>
      <c r="BK5" s="13">
        <v>2</v>
      </c>
      <c r="BL5" s="13">
        <v>3</v>
      </c>
      <c r="BM5" s="13">
        <v>4</v>
      </c>
      <c r="BN5" s="13">
        <v>1</v>
      </c>
      <c r="BO5" s="13">
        <v>2</v>
      </c>
      <c r="BP5" s="13">
        <v>3</v>
      </c>
      <c r="BQ5" s="13">
        <v>4</v>
      </c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4"/>
      <c r="CD5" s="13"/>
      <c r="CE5" s="755"/>
      <c r="CF5" s="755"/>
      <c r="CG5" s="15" t="s">
        <v>25</v>
      </c>
    </row>
    <row r="6" spans="1:89" ht="18" hidden="1" customHeight="1" x14ac:dyDescent="0.3">
      <c r="A6" s="5"/>
      <c r="B6" s="16">
        <v>1</v>
      </c>
      <c r="C6" s="16"/>
      <c r="D6" s="208" t="str">
        <f>VLOOKUP(E6,Fahrer!$B$5:$C$114,2,0)</f>
        <v>Westedt, Patrik</v>
      </c>
      <c r="E6" s="256">
        <v>1</v>
      </c>
      <c r="F6" s="337">
        <f>IF(ISNA(VLOOKUP(E6,'Rennen 1'!$C$6:$W$25,5,0)),0,VLOOKUP(E6,'Rennen 1'!$C$6:$W$25,5,0))</f>
        <v>0</v>
      </c>
      <c r="G6" s="338">
        <f>IF(ISNA(VLOOKUP(E6,'Rennen 1'!$C$6:$W$25,11,0)),0,VLOOKUP(E6,'Rennen 1'!$C$6:$W$25,11,0))</f>
        <v>0</v>
      </c>
      <c r="H6" s="338">
        <f>IF(ISNA(VLOOKUP(E6,'Rennen 1'!$C$6:$W$25,16,0)),0,VLOOKUP(E6,'Rennen 1'!$C$6:$W$25,16,0))</f>
        <v>0</v>
      </c>
      <c r="I6" s="339">
        <f>IF(ISNA(VLOOKUP(E6,'Rennen 1'!$C$6:$W$25,21,0)),0,VLOOKUP(E6,'Rennen 1'!$C$6:$W$25,21,0))</f>
        <v>0</v>
      </c>
      <c r="J6" s="209">
        <f>IF(ISNA(VLOOKUP(E6,'Rennen 2'!$C$6:$W$25,6,0)),0,VLOOKUP(E6,'Rennen 2'!$C$6:$W$25,6,0))</f>
        <v>0</v>
      </c>
      <c r="K6" s="338">
        <f>IF(ISNA(VLOOKUP(E6,'Rennen 2'!$C$6:$W$25,11,0)),0,VLOOKUP(E6,'Rennen 2'!$C$6:$W$25,11,0))</f>
        <v>0</v>
      </c>
      <c r="L6" s="338">
        <f>IF(ISNA(VLOOKUP(E6,'Rennen 2'!$C$6:$W$25,16,0)),0,VLOOKUP(E6,'Rennen 2'!$C$6:$W$25,16,0))</f>
        <v>0</v>
      </c>
      <c r="M6" s="339">
        <f>IF(ISNA(VLOOKUP(E6,'Rennen 2'!$C$6:$W$25,21,0)),0,VLOOKUP(E6,'Rennen 2'!$C$6:$W$25,21,0))</f>
        <v>0</v>
      </c>
      <c r="N6" s="209">
        <f>IF(ISNA(VLOOKUP(E6,'Rennen 3'!$C$6:$W$25,6,0)),0,VLOOKUP(E6,'Rennen 3'!$C$6:$W$25,6,0))</f>
        <v>0</v>
      </c>
      <c r="O6" s="338">
        <f>IF(ISNA(VLOOKUP(E6,'Rennen 3'!$C$6:$W$25,11,0)),0,VLOOKUP(E6,'Rennen 3'!$C$6:$W$25,11,0))</f>
        <v>0</v>
      </c>
      <c r="P6" s="338">
        <f>IF(ISNA(VLOOKUP(E6,'Rennen 3'!$C$6:$W$25,16,0)),0,VLOOKUP(E6,'Rennen 3'!$C$6:$W$25,16,0))</f>
        <v>0</v>
      </c>
      <c r="Q6" s="339">
        <f>IF(ISNA(VLOOKUP(E6,'Rennen 3'!$C$6:$W$25,21,0)),0,VLOOKUP(E6,'Rennen 3'!$C$6:$W$25,21,0))</f>
        <v>0</v>
      </c>
      <c r="R6" s="209">
        <f>IF(ISNA(VLOOKUP(E6,'Rennen 4'!$C$6:$W$25,6,0)),0,VLOOKUP(E6,'Rennen 4'!$C$6:$W$25,6,0))</f>
        <v>0</v>
      </c>
      <c r="S6" s="338">
        <f>IF(ISNA(VLOOKUP(E6,'Rennen 4'!$C$6:$W$25,11,0)),0,VLOOKUP(E6,'Rennen 4'!$C$6:$W$25,11,0))</f>
        <v>0</v>
      </c>
      <c r="T6" s="338">
        <f>IF(ISNA(VLOOKUP(E6,'Rennen 4'!$C$6:$W$25,16,0)),0,VLOOKUP(E6,'Rennen 4'!$C$6:$W$25,16,0))</f>
        <v>0</v>
      </c>
      <c r="U6" s="339">
        <f>IF(ISNA(VLOOKUP(E6,'Rennen 4'!$C$6:$W$25,21,0)),0,VLOOKUP(E6,'Rennen 4'!$C$6:$W$25,21,0))</f>
        <v>0</v>
      </c>
      <c r="V6" s="209">
        <f>IF(ISNA(VLOOKUP(E6,'Rennen 5'!$C$6:$W$25,6,0)),0,VLOOKUP(E6,'Rennen 5'!$C$6:$W$25,6,0))</f>
        <v>0</v>
      </c>
      <c r="W6" s="338">
        <f>IF(ISNA(VLOOKUP(E6,'Rennen 5'!$C$6:$W$25,11,0)),0,VLOOKUP(E6,'Rennen 5'!$C$6:$W$25,11,0))</f>
        <v>0</v>
      </c>
      <c r="X6" s="338">
        <f>IF(ISNA(VLOOKUP(E6,'Rennen 5'!$C$6:$W$25,16,0)),0,VLOOKUP(E6,'Rennen 5'!$C$6:$W$25,16,0))</f>
        <v>0</v>
      </c>
      <c r="Y6" s="339">
        <f>IF(ISNA(VLOOKUP(E6,'Rennen 5'!$C$6:$W$25,21,0)),0,VLOOKUP(E6,'Rennen 5'!$C$6:$W$25,21,0))</f>
        <v>0</v>
      </c>
      <c r="Z6" s="400">
        <f>IF(ISNA(VLOOKUP(E6,'Rennen 6'!$C$6:$W$25,6,0)),0,VLOOKUP(E6,'Rennen 6'!$C$6:$W$25,6,0))</f>
        <v>0</v>
      </c>
      <c r="AA6" s="338">
        <f>IF(ISNA(VLOOKUP(E6,'Rennen 6'!$C$6:$W$25,11,0)),0,VLOOKUP(E6,'Rennen 6'!$C$6:$W$25,11,0))</f>
        <v>0</v>
      </c>
      <c r="AB6" s="338">
        <f>IF(ISNA(VLOOKUP(E6,'Rennen 6'!$C$6:$W$25,16,0)),0,VLOOKUP(E6,'Rennen 6'!$C$6:$W$25,16,0))</f>
        <v>0</v>
      </c>
      <c r="AC6" s="339">
        <f>IF(ISNA(VLOOKUP(E6,'Rennen 6'!$C$6:$W$25,21,0)),0,VLOOKUP(E6,'Rennen 6'!$C$6:$W$25,21,0))</f>
        <v>0</v>
      </c>
      <c r="AD6" s="337">
        <f>IF(ISNA(VLOOKUP(E6,'Rennen 7'!$C$6:$W$25,6,0)),0,VLOOKUP(E6,'Rennen 7'!$C$6:$W$25,6,0))</f>
        <v>0</v>
      </c>
      <c r="AE6" s="338">
        <f>IF(ISNA(VLOOKUP(E6,'Rennen 7'!$C$6:$W$25,11,0)),0,VLOOKUP(E6,'Rennen 7'!$C$6:$W$25,11,0))</f>
        <v>0</v>
      </c>
      <c r="AF6" s="338">
        <f>IF(ISNA(VLOOKUP(E6,'Rennen 7'!$C$6:$W$25,16,0)),0,VLOOKUP(E6,'Rennen 7'!$C$6:$W$25,16,0))</f>
        <v>0</v>
      </c>
      <c r="AG6" s="339">
        <f>IF(ISNA(VLOOKUP(E6,'Rennen 7'!$C$6:$W$25,21,0)),0,VLOOKUP(E6,'Rennen 7'!$C$6:$W$25,21,0))</f>
        <v>0</v>
      </c>
      <c r="AH6" s="209">
        <f>IF(ISNA(VLOOKUP(E6,'Rennen 8'!$C$6:$W$25,6,0)),0,VLOOKUP(E6,'Rennen 8'!$C$6:$W$25,6,0))</f>
        <v>0</v>
      </c>
      <c r="AI6" s="338">
        <f>IF(ISNA(VLOOKUP(E6,'Rennen 8'!$C$6:$W$25,11,0)),0,VLOOKUP(E6,'Rennen 8'!$C$6:$W$25,11,0))</f>
        <v>0</v>
      </c>
      <c r="AJ6" s="338">
        <f>IF(ISNA(VLOOKUP(E6,'Rennen 8'!$C$6:$W$25,16,0)),0,VLOOKUP(E6,'Rennen 8'!$C$6:$W$25,16,0))</f>
        <v>0</v>
      </c>
      <c r="AK6" s="339">
        <f>IF(ISNA(VLOOKUP(E6,'Rennen 8'!$C$6:$W$25,21,0)),0,VLOOKUP(E6,'Rennen 8'!$C$6:$W$25,21,0))</f>
        <v>0</v>
      </c>
      <c r="AL6" s="337">
        <f>IF(ISNA(VLOOKUP(E6,'Rennen 1'!$C$6:$W$25,5,0)),0,VLOOKUP(E6,'Rennen 1'!$C$6:$W$25,5,0))</f>
        <v>0</v>
      </c>
      <c r="AM6" s="338">
        <f>IF(ISNA(VLOOKUP(E6,'Rennen 1'!$C$6:$W$25,10,0)),0,VLOOKUP(E6,'Rennen 1'!$C$6:$W$25,10,0))</f>
        <v>0</v>
      </c>
      <c r="AN6" s="338">
        <f>IF(ISNA(VLOOKUP(E6,'Rennen 1'!$C$6:$W$25,15,0)),0,VLOOKUP(E6,'Rennen 1'!$C$6:$W$25,15,0))</f>
        <v>0</v>
      </c>
      <c r="AO6" s="339">
        <f>IF(ISNA(VLOOKUP(E6,'Rennen 1'!$C$6:$W$25,20,0)),0,VLOOKUP(E6,'Rennen 1'!$C$6:$W$25,20,0))</f>
        <v>0</v>
      </c>
      <c r="AP6" s="337">
        <f>IF(ISNA(VLOOKUP(E6,'Rennen 2'!$C$6:$W$25,5,0)),0,VLOOKUP(E6,'Rennen 2'!$C$6:$W$25,5,0))</f>
        <v>0</v>
      </c>
      <c r="AQ6" s="338">
        <f>IF(ISNA(VLOOKUP(E6,'Rennen 2'!$C$6:$W$25,10,0)),0,VLOOKUP(E6,'Rennen 2'!$C$6:$W$25,10,0))</f>
        <v>0</v>
      </c>
      <c r="AR6" s="338">
        <f>IF(ISNA(VLOOKUP(E6,'Rennen 2'!$C$6:$W$25,15,0)),0,VLOOKUP(E6,'Rennen 2'!$C$6:$W$25,15,0))</f>
        <v>0</v>
      </c>
      <c r="AS6" s="339">
        <f>IF(ISNA(VLOOKUP(E6,'Rennen 2'!$C$6:$W$25,20,0)),0,VLOOKUP(E6,'Rennen 2'!$C$6:$W$25,20,0))</f>
        <v>0</v>
      </c>
      <c r="AT6" s="337">
        <f>IF(ISNA(VLOOKUP(E6,'Rennen 3'!$C$6:$W$25,5,0)),0,VLOOKUP(E6,'Rennen 3'!$C$6:$W$25,5,0))</f>
        <v>0</v>
      </c>
      <c r="AU6" s="338">
        <f>IF(ISNA(VLOOKUP(E6,'Rennen 3'!$C$6:$W$25,10,0)),0,VLOOKUP(E6,'Rennen 3'!$C$6:$W$25,10,0))</f>
        <v>0</v>
      </c>
      <c r="AV6" s="338">
        <f>IF(ISNA(VLOOKUP(E6,'Rennen 3'!$C$6:$W$25,15,0)),0,VLOOKUP(E6,'Rennen 3'!$C$6:$W$25,15,0))</f>
        <v>0</v>
      </c>
      <c r="AW6" s="339">
        <f>IF(ISNA(VLOOKUP(E6,'Rennen 3'!$C$6:$W$25,20,0)),0,VLOOKUP(E6,'Rennen 3'!$C$6:$W$25,20,0))</f>
        <v>0</v>
      </c>
      <c r="AX6" s="337">
        <f>IF(ISNA(VLOOKUP(E6,'Rennen 4'!$C$6:$W$25,5,0)),0,VLOOKUP(E6,'Rennen 4'!$C$6:$W$25,5,0))</f>
        <v>0</v>
      </c>
      <c r="AY6" s="338">
        <f>IF(ISNA(VLOOKUP(E6,'Rennen 4'!$C$6:$W$25,10,0)),0,VLOOKUP(E6,'Rennen 4'!$C$6:$W$25,10,0))</f>
        <v>0</v>
      </c>
      <c r="AZ6" s="338">
        <f>IF(ISNA(VLOOKUP(E6,'Rennen 4'!$C$6:$W$25,15,0)),0,VLOOKUP(E6,'Rennen 4'!$C$6:$W$25,15,0))</f>
        <v>0</v>
      </c>
      <c r="BA6" s="339">
        <f>IF(ISNA(VLOOKUP(E6,'Rennen 4'!$C$6:$W$25,20,0)),0,VLOOKUP(E6,'Rennen 4'!$C$6:$W$25,20,0))</f>
        <v>0</v>
      </c>
      <c r="BB6" s="337">
        <f>IF(ISNA(VLOOKUP(E6,'Rennen 5'!$C$6:$W$25,5,0)),0,VLOOKUP(E6,'Rennen 5'!$C$6:$W$25,5,0))</f>
        <v>0</v>
      </c>
      <c r="BC6" s="338">
        <f>IF(ISNA(VLOOKUP(E6,'Rennen 5'!$C$6:$W$25,10,0)),0,VLOOKUP(E6,'Rennen 5'!$C$6:$W$25,10,0))</f>
        <v>0</v>
      </c>
      <c r="BD6" s="338">
        <f>IF(ISNA(VLOOKUP(E6,'Rennen 5'!$C$6:$W$25,15,0)),0,VLOOKUP(E6,'Rennen 5'!$C$6:$W$25,15,0))</f>
        <v>0</v>
      </c>
      <c r="BE6" s="339">
        <f>IF(ISNA(VLOOKUP(E6,'Rennen 5'!$C$6:$W$25,20,0)),0,VLOOKUP(E6,'Rennen 5'!$C$6:$W$25,20,0))</f>
        <v>0</v>
      </c>
      <c r="BF6" s="337">
        <f>IF(ISNA(VLOOKUP(E6,'Rennen 6'!$C$6:$W$25,5,0)),0,VLOOKUP(E6,'Rennen 6'!$C$6:$W$25,5,0))</f>
        <v>0</v>
      </c>
      <c r="BG6" s="338">
        <f>IF(ISNA(VLOOKUP(E6,'Rennen 6'!$C$6:$W$25,10,0)),0,VLOOKUP(E6,'Rennen 6'!$C$6:$W$25,10,0))</f>
        <v>0</v>
      </c>
      <c r="BH6" s="338">
        <f>IF(ISNA(VLOOKUP(E6,'Rennen 6'!$C$6:$W$25,15,0)),0,VLOOKUP(E6,'Rennen 6'!$C$6:$W$25,15,0))</f>
        <v>0</v>
      </c>
      <c r="BI6" s="339">
        <f>IF(ISNA(VLOOKUP(E6,'Rennen 6'!$C$6:$W$25,20,0)),0,VLOOKUP(E6,'Rennen 6'!$C$6:$W$25,20,0))</f>
        <v>0</v>
      </c>
      <c r="BJ6" s="337">
        <f>IF(ISNA(VLOOKUP(E6,'Rennen 7'!$C$6:$W$25,5,0)),0,VLOOKUP(E6,'Rennen 7'!$C$6:$W$25,5,0))</f>
        <v>0</v>
      </c>
      <c r="BK6" s="338">
        <f>IF(ISNA(VLOOKUP(E6,'Rennen 7'!$C$6:$W$25,10,0)),0,VLOOKUP(E6,'Rennen 7'!$C$6:$W$25,10,0))</f>
        <v>0</v>
      </c>
      <c r="BL6" s="338">
        <f>IF(ISNA(VLOOKUP(E6,'Rennen 7'!$C$6:$W$25,15,0)),0,VLOOKUP(E6,'Rennen 7'!$C$6:$W$25,15,0))</f>
        <v>0</v>
      </c>
      <c r="BM6" s="339">
        <f>IF(ISNA(VLOOKUP(E6,'Rennen 7'!$C$6:$W$25,20,0)),0,VLOOKUP(E6,'Rennen 7'!$C$6:$W$25,20,0))</f>
        <v>0</v>
      </c>
      <c r="BN6" s="337">
        <f>IF(ISNA(VLOOKUP(E6,'Rennen 8'!$C$6:$W$25,5,0)),0,VLOOKUP(E6,'Rennen 8'!$C$6:$W$25,5,0))</f>
        <v>0</v>
      </c>
      <c r="BO6" s="338">
        <f>IF(ISNA(VLOOKUP(E6,'Rennen 8'!$C$6:$W$25,10,0)),0,VLOOKUP(E6,'Rennen 8'!$C$6:$W$25,10,0))</f>
        <v>0</v>
      </c>
      <c r="BP6" s="338">
        <f>IF(ISNA(VLOOKUP(E6,'Rennen 8'!$C$6:$W$25,15,0)),0,VLOOKUP(E6,'Rennen 8'!$C$6:$W$25,15,0))</f>
        <v>0</v>
      </c>
      <c r="BQ6" s="339">
        <f>IF(ISNA(VLOOKUP(E6,'Rennen 8'!$C$6:$W$25,20,0)),0,VLOOKUP(E6,'Rennen 8'!$C$6:$W$25,20,0))</f>
        <v>0</v>
      </c>
      <c r="BR6" s="339">
        <f>IF(ISNA(VLOOKUP(E6,'Rennen 1'!$C$6:$AE$25,27,0)),0,VLOOKUP(E6,'Rennen 1'!$C$6:$AE$25,27,0))</f>
        <v>0</v>
      </c>
      <c r="BS6" s="339">
        <f>IF(ISNA(VLOOKUP(E6,'Rennen 2'!$C$6:$AE$25,27,0)),0,VLOOKUP(E6,'Rennen 2'!$C$6:$AE$25,27,0))</f>
        <v>0</v>
      </c>
      <c r="BT6" s="339">
        <f>IF(ISNA(VLOOKUP(E6,'Rennen 3'!$C$6:$AE$25,27,0)),0,VLOOKUP(E6,'Rennen 3'!$C$6:$AE$25,27,0))</f>
        <v>0</v>
      </c>
      <c r="BU6" s="339">
        <f>IF(ISNA(VLOOKUP(E6,'Rennen 4'!$C$6:$AE$25,27,0)),0,VLOOKUP(E6,'Rennen 4'!$C$6:$AE$25,27,0))</f>
        <v>0</v>
      </c>
      <c r="BV6" s="339">
        <f>IF(ISNA(VLOOKUP(E6,'Rennen 5'!$C$6:$AE$25,27,0)),0,VLOOKUP(E6,'Rennen 5'!$C$6:$AE$25,27,0))</f>
        <v>0</v>
      </c>
      <c r="BW6" s="339">
        <f>IF(ISNA(VLOOKUP(E6,'Rennen 6'!$C$6:$AE$25,27,0)),0,VLOOKUP(E6,'Rennen 6'!$C$6:$AE$25,27,0))</f>
        <v>0</v>
      </c>
      <c r="BX6" s="339">
        <f>IF(ISNA(VLOOKUP(E6,'Rennen 7'!$C$6:$AE$25,27,0)),0,VLOOKUP(E6,'Rennen 7'!$C$6:$AE$25,27,0))</f>
        <v>0</v>
      </c>
      <c r="BY6" s="339">
        <f>IF(ISNA(VLOOKUP(E6,'Rennen 8'!$C$6:$AE$25,27,0)),0,VLOOKUP(E6,'Rennen 8'!$C$6:$AE$25,27,0))</f>
        <v>0</v>
      </c>
      <c r="BZ6" s="339">
        <f>SUM(BR6:BY6)</f>
        <v>0</v>
      </c>
      <c r="CA6" s="340">
        <f>LARGE(AL6:BQ6,1)+LARGE(AL6:BQ6,2)+LARGE(AL6:BQ6,3)+LARGE(AL6:BQ6,4)+LARGE(AL6:BQ6,5)+LARGE(AL6:BQ6,6)+LARGE(AL6:BQ6,7)+LARGE(AL6:BQ6,8)+LARGE(AL6:BQ6,9)+LARGE(AL6:BQ6,10)+LARGE(AL6:BQ6,11)+LARGE(AL6:BQ6,12)+LARGE(AL6:BQ6,13)+LARGE(AL6:BQ6,14)+LARGE(AL6:BQ6,15)+LARGE(AL6:BQ6,16)+LARGE(AL6:BQ6,17)+LARGE(AL6:BQ6,18)+LARGE(AL6:BQ6,19)+LARGE(AL6:BQ6,20)+LARGE(AL6:BQ6,21)+LARGE(AL6:BQ6,22)</f>
        <v>0</v>
      </c>
      <c r="CB6" s="341">
        <f t="shared" ref="CB6:CB25" si="0">SUM(F6:AK6)</f>
        <v>0</v>
      </c>
      <c r="CC6" s="340">
        <f>LARGE(AL6:BQ6,1)+LARGE(AL6:BQ6,2)+LARGE(AL6:BQ6,3)+LARGE(AL6:BQ6,4)+LARGE(AL6:BQ6,5)+LARGE(AL6:BQ6,6)+LARGE(AL6:BQ6,7)+LARGE(AL6:BQ6,8)+LARGE(AL6:BQ6,9)+LARGE(AL6:BQ6,10)+LARGE(AL6:BQ6,11)+LARGE(AL6:BQ6,12)+LARGE(AL6:BQ6,13)+LARGE(AL6:BQ6,14)+LARGE(AL6:BQ6,15)+LARGE(AL6:BQ6,16)+LARGE(AL6:BQ6,17)+LARGE(AL6:BQ6,18)+LARGE(AL6:BQ6,19)+LARGE(AL6:BQ6,20)+LARGE(AL6:BQ6,21)+LARGE(AL6:BQ6,22)</f>
        <v>0</v>
      </c>
      <c r="CD6" s="337">
        <f>SUM(BZ6:CA6)</f>
        <v>0</v>
      </c>
      <c r="CE6" s="755"/>
      <c r="CF6" s="755"/>
    </row>
    <row r="7" spans="1:89" s="20" customFormat="1" ht="18" hidden="1" customHeight="1" x14ac:dyDescent="0.3">
      <c r="A7" s="5"/>
      <c r="B7" s="16">
        <v>2</v>
      </c>
      <c r="C7" s="16"/>
      <c r="D7" s="200" t="str">
        <f>VLOOKUP(E7,Fahrer!$B$5:$C$114,2,0)</f>
        <v>Henze, Jan</v>
      </c>
      <c r="E7" s="205">
        <v>2</v>
      </c>
      <c r="F7" s="202">
        <f>IF(ISNA(VLOOKUP(E7,'Rennen 1'!$C$6:$W$25,6,0)),0,VLOOKUP(E7,'Rennen 1'!$C$6:$W$25,6,0))</f>
        <v>0</v>
      </c>
      <c r="G7" s="201">
        <f>IF(ISNA(VLOOKUP(E7,'Rennen 1'!$C$6:$W$25,11,0)),0,VLOOKUP(E7,'Rennen 1'!$C$6:$W$25,11,0))</f>
        <v>0</v>
      </c>
      <c r="H7" s="201">
        <f>IF(ISNA(VLOOKUP(E7,'Rennen 1'!$C$6:$W$25,16,0)),0,VLOOKUP(E7,'Rennen 1'!$C$6:$W$25,16,0))</f>
        <v>0</v>
      </c>
      <c r="I7" s="203">
        <f>IF(ISNA(VLOOKUP(E7,'Rennen 1'!$C$6:$W$25,21,0)),0,VLOOKUP(E7,'Rennen 1'!$C$6:$W$25,21,0))</f>
        <v>0</v>
      </c>
      <c r="J7" s="202">
        <f>IF(ISNA(VLOOKUP(E7,'Rennen 2'!$C$6:$W$25,6,0)),0,VLOOKUP(E7,'Rennen 2'!$C$6:$W$25,6,0))</f>
        <v>0</v>
      </c>
      <c r="K7" s="201">
        <f>IF(ISNA(VLOOKUP(E7,'Rennen 2'!$C$6:$W$25,11,0)),0,VLOOKUP(E7,'Rennen 2'!$C$6:$W$25,11,0))</f>
        <v>0</v>
      </c>
      <c r="L7" s="201">
        <f>IF(ISNA(VLOOKUP(E7,'Rennen 2'!$C$6:$W$25,16,0)),0,VLOOKUP(E7,'Rennen 2'!$C$6:$W$25,16,0))</f>
        <v>0</v>
      </c>
      <c r="M7" s="203">
        <f>IF(ISNA(VLOOKUP(E7,'Rennen 2'!$C$6:$W$25,21,0)),0,VLOOKUP(E7,'Rennen 2'!$C$6:$W$25,21,0))</f>
        <v>0</v>
      </c>
      <c r="N7" s="202">
        <f>IF(ISNA(VLOOKUP(E7,'Rennen 3'!$C$6:$W$25,6,0)),0,VLOOKUP(E7,'Rennen 3'!$C$6:$W$25,6,0))</f>
        <v>0</v>
      </c>
      <c r="O7" s="201">
        <f>IF(ISNA(VLOOKUP(E7,'Rennen 3'!$C$6:$W$25,11,0)),0,VLOOKUP(E7,'Rennen 3'!$C$6:$W$25,11,0))</f>
        <v>0</v>
      </c>
      <c r="P7" s="201">
        <f>IF(ISNA(VLOOKUP(E7,'Rennen 3'!$C$6:$W$25,16,0)),0,VLOOKUP(E7,'Rennen 3'!$C$6:$W$25,16,0))</f>
        <v>0</v>
      </c>
      <c r="Q7" s="203">
        <f>IF(ISNA(VLOOKUP(E7,'Rennen 3'!$C$6:$W$25,21,0)),0,VLOOKUP(E7,'Rennen 3'!$C$6:$W$25,21,0))</f>
        <v>0</v>
      </c>
      <c r="R7" s="202">
        <f>IF(ISNA(VLOOKUP(E7,'Rennen 4'!$C$6:$W$25,6,0)),0,VLOOKUP(E7,'Rennen 4'!$C$6:$W$25,6,0))</f>
        <v>0</v>
      </c>
      <c r="S7" s="201">
        <f>IF(ISNA(VLOOKUP(E7,'Rennen 4'!$C$6:$W$25,11,0)),0,VLOOKUP(E7,'Rennen 4'!$C$6:$W$25,11,0))</f>
        <v>0</v>
      </c>
      <c r="T7" s="201">
        <f>IF(ISNA(VLOOKUP(E7,'Rennen 4'!$C$6:$W$25,16,0)),0,VLOOKUP(E7,'Rennen 4'!$C$6:$W$25,16,0))</f>
        <v>0</v>
      </c>
      <c r="U7" s="203">
        <f>IF(ISNA(VLOOKUP(E7,'Rennen 4'!$C$6:$W$25,21,0)),0,VLOOKUP(E7,'Rennen 4'!$C$6:$W$25,21,0))</f>
        <v>0</v>
      </c>
      <c r="V7" s="202">
        <f>IF(ISNA(VLOOKUP(E7,'Rennen 5'!$C$6:$W$25,6,0)),0,VLOOKUP(E7,'Rennen 5'!$C$6:$W$25,6,0))</f>
        <v>0</v>
      </c>
      <c r="W7" s="201">
        <f>IF(ISNA(VLOOKUP(E7,'Rennen 5'!$C$6:$W$25,11,0)),0,VLOOKUP(E7,'Rennen 5'!$C$6:$W$25,11,0))</f>
        <v>0</v>
      </c>
      <c r="X7" s="201">
        <f>IF(ISNA(VLOOKUP(E7,'Rennen 5'!$C$6:$W$25,16,0)),0,VLOOKUP(E7,'Rennen 5'!$C$6:$W$25,16,0))</f>
        <v>0</v>
      </c>
      <c r="Y7" s="203">
        <f>IF(ISNA(VLOOKUP(E7,'Rennen 5'!$C$6:$W$25,21,0)),0,VLOOKUP(E7,'Rennen 5'!$C$6:$W$25,21,0))</f>
        <v>0</v>
      </c>
      <c r="Z7" s="202">
        <f>IF(ISNA(VLOOKUP(E7,'Rennen 6'!$C$6:$W$25,6,0)),0,VLOOKUP(E7,'Rennen 6'!$C$6:$W$25,6,0))</f>
        <v>0</v>
      </c>
      <c r="AA7" s="201">
        <f>IF(ISNA(VLOOKUP(E7,'Rennen 6'!$C$6:$W$25,11,0)),0,VLOOKUP(E7,'Rennen 6'!$C$6:$W$25,11,0))</f>
        <v>0</v>
      </c>
      <c r="AB7" s="201">
        <f>IF(ISNA(VLOOKUP(E7,'Rennen 6'!$C$6:$W$25,16,0)),0,VLOOKUP(E7,'Rennen 6'!$C$6:$W$25,16,0))</f>
        <v>0</v>
      </c>
      <c r="AC7" s="203">
        <f>IF(ISNA(VLOOKUP(E7,'Rennen 6'!$C$6:$W$25,21,0)),0,VLOOKUP(E7,'Rennen 6'!$C$6:$W$25,21,0))</f>
        <v>0</v>
      </c>
      <c r="AD7" s="202">
        <f>IF(ISNA(VLOOKUP(E7,'Rennen 7'!$C$6:$W$25,6,0)),0,VLOOKUP(E7,'Rennen 7'!$C$6:$W$25,6,0))</f>
        <v>0</v>
      </c>
      <c r="AE7" s="201">
        <f>IF(ISNA(VLOOKUP(E7,'Rennen 7'!$C$6:$W$25,11,0)),0,VLOOKUP(E7,'Rennen 7'!$C$6:$W$25,11,0))</f>
        <v>0</v>
      </c>
      <c r="AF7" s="201">
        <f>IF(ISNA(VLOOKUP(E7,'Rennen 7'!$C$6:$W$25,16,0)),0,VLOOKUP(E7,'Rennen 7'!$C$6:$W$25,16,0))</f>
        <v>0</v>
      </c>
      <c r="AG7" s="203">
        <f>IF(ISNA(VLOOKUP(E7,'Rennen 7'!$C$6:$W$25,21,0)),0,VLOOKUP(E7,'Rennen 7'!$C$6:$W$25,21,0))</f>
        <v>0</v>
      </c>
      <c r="AH7" s="202">
        <f>IF(ISNA(VLOOKUP(E7,'Rennen 8'!$C$6:$W$25,6,0)),0,VLOOKUP(E7,'Rennen 8'!$C$6:$W$25,6,0))</f>
        <v>0</v>
      </c>
      <c r="AI7" s="201">
        <f>IF(ISNA(VLOOKUP(E7,'Rennen 8'!$C$6:$W$25,11,0)),0,VLOOKUP(E7,'Rennen 8'!$C$6:$W$25,11,0))</f>
        <v>0</v>
      </c>
      <c r="AJ7" s="201">
        <f>IF(ISNA(VLOOKUP(E7,'Rennen 8'!$C$6:$W$25,16,0)),0,VLOOKUP(E7,'Rennen 8'!$C$6:$W$25,16,0))</f>
        <v>0</v>
      </c>
      <c r="AK7" s="203">
        <f>IF(ISNA(VLOOKUP(E7,'Rennen 8'!$C$6:$W$25,21,0)),0,VLOOKUP(E7,'Rennen 8'!$C$6:$W$25,21,0))</f>
        <v>0</v>
      </c>
      <c r="AL7" s="202">
        <f>IF(ISNA(VLOOKUP(E7,'Rennen 1'!$C$6:$W$25,5,0)),0,VLOOKUP(E7,'Rennen 1'!$C$6:$W$25,5,0))</f>
        <v>0</v>
      </c>
      <c r="AM7" s="201">
        <f>IF(ISNA(VLOOKUP(E7,'Rennen 1'!$C$6:$W$25,10,0)),0,VLOOKUP(E7,'Rennen 1'!$C$6:$W$25,10,0))</f>
        <v>0</v>
      </c>
      <c r="AN7" s="201">
        <f>IF(ISNA(VLOOKUP(E7,'Rennen 1'!$C$6:$W$25,15,0)),0,VLOOKUP(E7,'Rennen 1'!$C$6:$W$25,15,0))</f>
        <v>0</v>
      </c>
      <c r="AO7" s="203">
        <f>IF(ISNA(VLOOKUP(E7,'Rennen 1'!$C$6:$W$25,20,0)),0,VLOOKUP(E7,'Rennen 1'!$C$6:$W$25,20,0))</f>
        <v>0</v>
      </c>
      <c r="AP7" s="202">
        <f>IF(ISNA(VLOOKUP(E7,'Rennen 2'!$C$6:$W$25,5,0)),0,VLOOKUP(E7,'Rennen 2'!$C$6:$W$25,5,0))</f>
        <v>0</v>
      </c>
      <c r="AQ7" s="201">
        <f>IF(ISNA(VLOOKUP(E7,'Rennen 2'!$C$6:$W$25,10,0)),0,VLOOKUP(E7,'Rennen 2'!$C$6:$W$25,10,0))</f>
        <v>0</v>
      </c>
      <c r="AR7" s="201">
        <f>IF(ISNA(VLOOKUP(E7,'Rennen 2'!$C$6:$W$25,15,0)),0,VLOOKUP(E7,'Rennen 2'!$C$6:$W$25,15,0))</f>
        <v>0</v>
      </c>
      <c r="AS7" s="203">
        <f>IF(ISNA(VLOOKUP(E7,'Rennen 2'!$C$6:$W$25,20,0)),0,VLOOKUP(E7,'Rennen 2'!$C$6:$W$25,20,0))</f>
        <v>0</v>
      </c>
      <c r="AT7" s="202">
        <f>IF(ISNA(VLOOKUP(E7,'Rennen 3'!$C$6:$W$25,5,0)),0,VLOOKUP(E7,'Rennen 3'!$C$6:$W$25,5,0))</f>
        <v>0</v>
      </c>
      <c r="AU7" s="201">
        <f>IF(ISNA(VLOOKUP(E7,'Rennen 3'!$C$6:$W$25,10,0)),0,VLOOKUP(E7,'Rennen 3'!$C$6:$W$25,10,0))</f>
        <v>0</v>
      </c>
      <c r="AV7" s="201">
        <f>IF(ISNA(VLOOKUP(E7,'Rennen 3'!$C$6:$W$25,15,0)),0,VLOOKUP(E7,'Rennen 3'!$C$6:$W$25,15,0))</f>
        <v>0</v>
      </c>
      <c r="AW7" s="203">
        <f>IF(ISNA(VLOOKUP(E7,'Rennen 3'!$C$6:$W$25,20,0)),0,VLOOKUP(E7,'Rennen 3'!$C$6:$W$25,20,0))</f>
        <v>0</v>
      </c>
      <c r="AX7" s="202">
        <f>IF(ISNA(VLOOKUP(E7,'Rennen 4'!$C$6:$W$25,5,0)),0,VLOOKUP(E7,'Rennen 4'!$C$6:$W$25,5,0))</f>
        <v>0</v>
      </c>
      <c r="AY7" s="201">
        <f>IF(ISNA(VLOOKUP(E7,'Rennen 4'!$C$6:$W$25,10,0)),0,VLOOKUP(E7,'Rennen 4'!$C$6:$W$25,10,0))</f>
        <v>0</v>
      </c>
      <c r="AZ7" s="201">
        <f>IF(ISNA(VLOOKUP(E7,'Rennen 4'!$C$6:$W$25,15,0)),0,VLOOKUP(E7,'Rennen 4'!$C$6:$W$25,15,0))</f>
        <v>0</v>
      </c>
      <c r="BA7" s="203">
        <f>IF(ISNA(VLOOKUP(E7,'Rennen 4'!$C$6:$W$25,20,0)),0,VLOOKUP(E7,'Rennen 4'!$C$6:$W$25,20,0))</f>
        <v>0</v>
      </c>
      <c r="BB7" s="202">
        <f>IF(ISNA(VLOOKUP(E7,'Rennen 5'!$C$6:$W$25,5,0)),0,VLOOKUP(E7,'Rennen 5'!$C$6:$W$25,5,0))</f>
        <v>0</v>
      </c>
      <c r="BC7" s="201">
        <f>IF(ISNA(VLOOKUP(E7,'Rennen 5'!$C$6:$W$25,10,0)),0,VLOOKUP(E7,'Rennen 5'!$C$6:$W$25,10,0))</f>
        <v>0</v>
      </c>
      <c r="BD7" s="201">
        <f>IF(ISNA(VLOOKUP(E7,'Rennen 5'!$C$6:$W$25,15,0)),0,VLOOKUP(E7,'Rennen 5'!$C$6:$W$25,15,0))</f>
        <v>0</v>
      </c>
      <c r="BE7" s="203">
        <f>IF(ISNA(VLOOKUP(E7,'Rennen 5'!$C$6:$W$25,20,0)),0,VLOOKUP(E7,'Rennen 5'!$C$6:$W$25,20,0))</f>
        <v>0</v>
      </c>
      <c r="BF7" s="202">
        <f>IF(ISNA(VLOOKUP(E7,'Rennen 6'!$C$6:$W$25,5,0)),0,VLOOKUP(E7,'Rennen 6'!$C$6:$W$25,5,0))</f>
        <v>0</v>
      </c>
      <c r="BG7" s="201">
        <f>IF(ISNA(VLOOKUP(E7,'Rennen 6'!$C$6:$W$25,10,0)),0,VLOOKUP(E7,'Rennen 6'!$C$6:$W$25,10,0))</f>
        <v>0</v>
      </c>
      <c r="BH7" s="201">
        <f>IF(ISNA(VLOOKUP(E7,'Rennen 6'!$C$6:$W$25,15,0)),0,VLOOKUP(E7,'Rennen 6'!$C$6:$W$25,15,0))</f>
        <v>0</v>
      </c>
      <c r="BI7" s="203">
        <f>IF(ISNA(VLOOKUP(E7,'Rennen 6'!$C$6:$W$25,20,0)),0,VLOOKUP(E7,'Rennen 6'!$C$6:$W$25,20,0))</f>
        <v>0</v>
      </c>
      <c r="BJ7" s="202">
        <f>IF(ISNA(VLOOKUP(E7,'Rennen 7'!$C$6:$W$25,5,0)),0,VLOOKUP(E7,'Rennen 7'!$C$6:$W$25,5,0))</f>
        <v>0</v>
      </c>
      <c r="BK7" s="201">
        <f>IF(ISNA(VLOOKUP(E7,'Rennen 7'!$C$6:$W$25,10,0)),0,VLOOKUP(E7,'Rennen 7'!$C$6:$W$25,10,0))</f>
        <v>0</v>
      </c>
      <c r="BL7" s="201">
        <f>IF(ISNA(VLOOKUP(E7,'Rennen 7'!$C$6:$W$25,15,0)),0,VLOOKUP(E7,'Rennen 7'!$C$6:$W$25,15,0))</f>
        <v>0</v>
      </c>
      <c r="BM7" s="203">
        <f>IF(ISNA(VLOOKUP(E7,'Rennen 7'!$C$6:$W$25,20,0)),0,VLOOKUP(E7,'Rennen 7'!$C$6:$W$25,20,0))</f>
        <v>0</v>
      </c>
      <c r="BN7" s="202">
        <f>IF(ISNA(VLOOKUP(E7,'Rennen 8'!$C$6:$W$25,5,0)),0,VLOOKUP(E7,'Rennen 8'!$C$6:$W$25,5,0))</f>
        <v>0</v>
      </c>
      <c r="BO7" s="201">
        <f>IF(ISNA(VLOOKUP(E7,'Rennen 8'!$C$6:$W$25,10,0)),0,VLOOKUP(E7,'Rennen 8'!$C$6:$W$25,10,0))</f>
        <v>0</v>
      </c>
      <c r="BP7" s="201">
        <f>IF(ISNA(VLOOKUP(E7,'Rennen 8'!$C$6:$W$25,15,0)),0,VLOOKUP(E7,'Rennen 8'!$C$6:$W$25,15,0))</f>
        <v>0</v>
      </c>
      <c r="BQ7" s="203">
        <f>IF(ISNA(VLOOKUP(E7,'Rennen 8'!$C$6:$W$25,20,0)),0,VLOOKUP(E7,'Rennen 8'!$C$6:$W$25,20,0))</f>
        <v>0</v>
      </c>
      <c r="BR7" s="204">
        <f>IF(ISNA(VLOOKUP(E7,'Rennen 1'!$C$6:$AE$25,27,0)),0,VLOOKUP(E7,'Rennen 1'!$C$6:$AE$25,27,0))</f>
        <v>0</v>
      </c>
      <c r="BS7" s="203">
        <f>IF(ISNA(VLOOKUP(E7,'Rennen 2'!$C$6:$AE$25,27,0)),0,VLOOKUP(E7,'Rennen 2'!$C$6:$AE$25,27,0))</f>
        <v>0</v>
      </c>
      <c r="BT7" s="203">
        <f>IF(ISNA(VLOOKUP(E7,'Rennen 3'!$C$6:$AE$25,27,0)),0,VLOOKUP(E7,'Rennen 3'!$C$6:$AE$25,27,0))</f>
        <v>0</v>
      </c>
      <c r="BU7" s="203">
        <f>IF(ISNA(VLOOKUP(E7,'Rennen 4'!$C$6:$AE$25,27,0)),0,VLOOKUP(E7,'Rennen 4'!$C$6:$AE$25,27,0))</f>
        <v>0</v>
      </c>
      <c r="BV7" s="203">
        <f>IF(ISNA(VLOOKUP(E7,'Rennen 5'!$C$6:$AE$25,27,0)),0,VLOOKUP(E7,'Rennen 5'!$C$6:$AE$25,27,0))</f>
        <v>0</v>
      </c>
      <c r="BW7" s="203">
        <f>IF(ISNA(VLOOKUP(E7,'Rennen 6'!$C$6:$AE$25,27,0)),0,VLOOKUP(E7,'Rennen 6'!$C$6:$AE$25,27,0))</f>
        <v>0</v>
      </c>
      <c r="BX7" s="203">
        <f>IF(ISNA(VLOOKUP(E7,'Rennen 7'!$C$6:$AE$25,27,0)),0,VLOOKUP(E7,'Rennen 7'!$C$6:$AE$25,27,0))</f>
        <v>0</v>
      </c>
      <c r="BY7" s="203">
        <f>IF(ISNA(VLOOKUP(E7,'Rennen 8'!$C$6:$AE$25,27,0)),0,VLOOKUP(E7,'Rennen 8'!$C$6:$AE$25,27,0))</f>
        <v>0</v>
      </c>
      <c r="BZ7" s="203">
        <f>SUM(BR7:BY7)</f>
        <v>0</v>
      </c>
      <c r="CA7" s="206">
        <f>LARGE(AL7:BQ7,1)+LARGE(AL7:BQ7,2)+LARGE(AL7:BQ7,3)+LARGE(AL7:BQ7,4)+LARGE(AL7:BQ7,5)+LARGE(AL7:BQ7,6)+LARGE(AL7:BQ7,7)+LARGE(AL7:BQ7,8)+LARGE(AL7:BQ7,9)+LARGE(AL7:BQ7,10)+LARGE(AL7:BQ7,11)+LARGE(AL7:BQ7,12)+LARGE(AL7:BQ7,13)+LARGE(AL7:BQ7,14)+LARGE(AL7:BQ7,15)+LARGE(AL7:BQ7,16)+LARGE(AL7:BQ7,17)+LARGE(AL7:BQ7,18)+LARGE(AL7:BQ7,19)+LARGE(AL7:BQ7,20)+LARGE(AL7:BQ7,21)+LARGE(AL7:BQ7,22)</f>
        <v>0</v>
      </c>
      <c r="CB7" s="204">
        <f t="shared" si="0"/>
        <v>0</v>
      </c>
      <c r="CC7" s="206">
        <f>LARGE(AL7:BQ7,1)+LARGE(AL7:BQ7,2)+LARGE(AL7:BQ7,3)+LARGE(AL7:BQ7,4)+LARGE(AL7:BQ7,5)+LARGE(AL7:BQ7,6)+LARGE(AL7:BQ7,7)+LARGE(AL7:BQ7,8)+LARGE(AL7:BQ7,9)+LARGE(AL7:BQ7,10)+LARGE(AL7:BQ7,11)+LARGE(AL7:BQ7,12)+LARGE(AL7:BQ7,13)+LARGE(AL7:BQ7,14)+LARGE(AL7:BQ7,15)+LARGE(AL7:BQ7,16)+LARGE(AL7:BQ7,17)+LARGE(AL7:BQ7,18)+LARGE(AL7:BQ7,19)+LARGE(AL7:BQ7,20)+LARGE(AL7:BQ7,21)+LARGE(AL7:BQ7,22)</f>
        <v>0</v>
      </c>
      <c r="CD7" s="202">
        <f>SUM(BZ7:CA7)</f>
        <v>0</v>
      </c>
      <c r="CE7" s="755"/>
      <c r="CF7" s="755"/>
      <c r="CG7" s="18" t="s">
        <v>26</v>
      </c>
      <c r="CH7" s="19" t="s">
        <v>27</v>
      </c>
      <c r="CI7" s="348"/>
      <c r="CJ7" s="348"/>
      <c r="CK7" s="348"/>
    </row>
    <row r="8" spans="1:89" ht="18" hidden="1" customHeight="1" x14ac:dyDescent="0.3">
      <c r="A8" s="5"/>
      <c r="B8" s="16">
        <v>3</v>
      </c>
      <c r="C8" s="16"/>
      <c r="D8" s="208" t="str">
        <f>VLOOKUP(E8,Fahrer!$B$5:$C$114,2,0)</f>
        <v>Schmidt, Tim</v>
      </c>
      <c r="E8" s="256">
        <v>3</v>
      </c>
      <c r="F8" s="209">
        <f>IF(ISNA(VLOOKUP(E8,'Rennen 1'!$C$6:$W$25,6,0)),0,VLOOKUP(E8,'Rennen 1'!$C$6:$W$25,6,0))</f>
        <v>0</v>
      </c>
      <c r="G8" s="210">
        <f>IF(ISNA(VLOOKUP(E8,'Rennen 1'!$C$6:$W$25,11,0)),0,VLOOKUP(E8,'Rennen 1'!$C$6:$W$25,11,0))</f>
        <v>0</v>
      </c>
      <c r="H8" s="210">
        <f>IF(ISNA(VLOOKUP(E8,'Rennen 1'!$C$6:$W$25,16,0)),0,VLOOKUP(E8,'Rennen 1'!$C$6:$W$25,16,0))</f>
        <v>0</v>
      </c>
      <c r="I8" s="211">
        <f>IF(ISNA(VLOOKUP(E8,'Rennen 1'!$C$6:$W$25,21,0)),0,VLOOKUP(E8,'Rennen 1'!$C$6:$W$25,21,0))</f>
        <v>0</v>
      </c>
      <c r="J8" s="209">
        <f>IF(ISNA(VLOOKUP(E8,'Rennen 2'!$C$6:$W$25,6,0)),0,VLOOKUP(E8,'Rennen 2'!$C$6:$W$25,6,0))</f>
        <v>0</v>
      </c>
      <c r="K8" s="210">
        <f>IF(ISNA(VLOOKUP(E8,'Rennen 2'!$C$6:$W$25,11,0)),0,VLOOKUP(E8,'Rennen 2'!$C$6:$W$25,11,0))</f>
        <v>0</v>
      </c>
      <c r="L8" s="210">
        <f>IF(ISNA(VLOOKUP(E8,'Rennen 2'!$C$6:$W$25,16,0)),0,VLOOKUP(E8,'Rennen 2'!$C$6:$W$25,16,0))</f>
        <v>0</v>
      </c>
      <c r="M8" s="211">
        <f>IF(ISNA(VLOOKUP(E8,'Rennen 2'!$C$6:$W$25,21,0)),0,VLOOKUP(E8,'Rennen 2'!$C$6:$W$25,21,0))</f>
        <v>0</v>
      </c>
      <c r="N8" s="209">
        <f>IF(ISNA(VLOOKUP(E8,'Rennen 3'!$C$6:$W$25,6,0)),0,VLOOKUP(E8,'Rennen 3'!$C$6:$W$25,6,0))</f>
        <v>0</v>
      </c>
      <c r="O8" s="210">
        <f>IF(ISNA(VLOOKUP(E8,'Rennen 3'!$C$6:$W$25,11,0)),0,VLOOKUP(E8,'Rennen 3'!$C$6:$W$25,11,0))</f>
        <v>0</v>
      </c>
      <c r="P8" s="210">
        <f>IF(ISNA(VLOOKUP(E8,'Rennen 3'!$C$6:$W$25,16,0)),0,VLOOKUP(E8,'Rennen 3'!$C$6:$W$25,16,0))</f>
        <v>0</v>
      </c>
      <c r="Q8" s="211">
        <f>IF(ISNA(VLOOKUP(E8,'Rennen 3'!$C$6:$W$25,21,0)),0,VLOOKUP(E8,'Rennen 3'!$C$6:$W$25,21,0))</f>
        <v>0</v>
      </c>
      <c r="R8" s="209">
        <f>IF(ISNA(VLOOKUP(E8,'Rennen 4'!$C$6:$W$25,6,0)),0,VLOOKUP(E8,'Rennen 4'!$C$6:$W$25,6,0))</f>
        <v>0</v>
      </c>
      <c r="S8" s="210">
        <f>IF(ISNA(VLOOKUP(E8,'Rennen 4'!$C$6:$W$25,11,0)),0,VLOOKUP(E8,'Rennen 4'!$C$6:$W$25,11,0))</f>
        <v>0</v>
      </c>
      <c r="T8" s="210">
        <f>IF(ISNA(VLOOKUP(E8,'Rennen 4'!$C$6:$W$25,16,0)),0,VLOOKUP(E8,'Rennen 4'!$C$6:$W$25,16,0))</f>
        <v>0</v>
      </c>
      <c r="U8" s="211">
        <f>IF(ISNA(VLOOKUP(E8,'Rennen 4'!$C$6:$W$25,21,0)),0,VLOOKUP(E8,'Rennen 4'!$C$6:$W$25,21,0))</f>
        <v>0</v>
      </c>
      <c r="V8" s="209">
        <f>IF(ISNA(VLOOKUP(E8,'Rennen 5'!$C$6:$W$25,6,0)),0,VLOOKUP(E8,'Rennen 5'!$C$6:$W$25,6,0))</f>
        <v>0</v>
      </c>
      <c r="W8" s="210">
        <f>IF(ISNA(VLOOKUP(E8,'Rennen 5'!$C$6:$W$25,11,0)),0,VLOOKUP(E8,'Rennen 5'!$C$6:$W$25,11,0))</f>
        <v>0</v>
      </c>
      <c r="X8" s="210">
        <f>IF(ISNA(VLOOKUP(E8,'Rennen 5'!$C$6:$W$25,16,0)),0,VLOOKUP(E8,'Rennen 5'!$C$6:$W$25,16,0))</f>
        <v>0</v>
      </c>
      <c r="Y8" s="211">
        <f>IF(ISNA(VLOOKUP(E8,'Rennen 5'!$C$6:$W$25,21,0)),0,VLOOKUP(E8,'Rennen 5'!$C$6:$W$25,21,0))</f>
        <v>0</v>
      </c>
      <c r="Z8" s="400">
        <f>IF(ISNA(VLOOKUP(E8,'Rennen 6'!$C$6:$W$25,6,0)),0,VLOOKUP(E8,'Rennen 6'!$C$6:$W$25,6,0))</f>
        <v>0</v>
      </c>
      <c r="AA8" s="401">
        <f>IF(ISNA(VLOOKUP(E8,'Rennen 6'!$C$6:$W$25,11,0)),0,VLOOKUP(E8,'Rennen 6'!$C$6:$W$25,11,0))</f>
        <v>0</v>
      </c>
      <c r="AB8" s="401">
        <f>IF(ISNA(VLOOKUP(E8,'Rennen 6'!$C$6:$W$25,16,0)),0,VLOOKUP(E8,'Rennen 6'!$C$6:$W$25,16,0))</f>
        <v>0</v>
      </c>
      <c r="AC8" s="402">
        <f>IF(ISNA(VLOOKUP(E8,'Rennen 6'!$C$6:$W$25,21,0)),0,VLOOKUP(E8,'Rennen 6'!$C$6:$W$25,21,0))</f>
        <v>0</v>
      </c>
      <c r="AD8" s="209">
        <f>IF(ISNA(VLOOKUP(E8,'Rennen 7'!$C$6:$W$25,6,0)),0,VLOOKUP(E8,'Rennen 7'!$C$6:$W$25,6,0))</f>
        <v>0</v>
      </c>
      <c r="AE8" s="210">
        <f>IF(ISNA(VLOOKUP(E8,'Rennen 7'!$C$6:$W$25,11,0)),0,VLOOKUP(E8,'Rennen 7'!$C$6:$W$25,11,0))</f>
        <v>0</v>
      </c>
      <c r="AF8" s="210">
        <f>IF(ISNA(VLOOKUP(E8,'Rennen 7'!$C$6:$W$25,16,0)),0,VLOOKUP(E8,'Rennen 7'!$C$6:$W$25,16,0))</f>
        <v>0</v>
      </c>
      <c r="AG8" s="211">
        <f>IF(ISNA(VLOOKUP(E8,'Rennen 7'!$C$6:$W$25,21,0)),0,VLOOKUP(E8,'Rennen 7'!$C$6:$W$25,21,0))</f>
        <v>0</v>
      </c>
      <c r="AH8" s="209">
        <f>IF(ISNA(VLOOKUP(E8,'Rennen 8'!$C$6:$W$25,6,0)),0,VLOOKUP(E8,'Rennen 8'!$C$6:$W$25,6,0))</f>
        <v>0</v>
      </c>
      <c r="AI8" s="210">
        <f>IF(ISNA(VLOOKUP(E8,'Rennen 8'!$C$6:$W$25,11,0)),0,VLOOKUP(E8,'Rennen 8'!$C$6:$W$25,11,0))</f>
        <v>0</v>
      </c>
      <c r="AJ8" s="210">
        <f>IF(ISNA(VLOOKUP(E8,'Rennen 8'!$C$6:$W$25,16,0)),0,VLOOKUP(E8,'Rennen 8'!$C$6:$W$25,16,0))</f>
        <v>0</v>
      </c>
      <c r="AK8" s="211">
        <f>IF(ISNA(VLOOKUP(E8,'Rennen 8'!$C$6:$W$25,21,0)),0,VLOOKUP(E8,'Rennen 8'!$C$6:$W$25,21,0))</f>
        <v>0</v>
      </c>
      <c r="AL8" s="209">
        <f>IF(ISNA(VLOOKUP(E8,'Rennen 1'!$C$6:$W$25,5,0)),0,VLOOKUP(E8,'Rennen 1'!$C$6:$W$25,5,0))</f>
        <v>0</v>
      </c>
      <c r="AM8" s="210">
        <f>IF(ISNA(VLOOKUP(E8,'Rennen 1'!$C$6:$W$25,10,0)),0,VLOOKUP(E8,'Rennen 1'!$C$6:$W$25,10,0))</f>
        <v>0</v>
      </c>
      <c r="AN8" s="210">
        <f>IF(ISNA(VLOOKUP(E8,'Rennen 1'!$C$6:$W$25,15,0)),0,VLOOKUP(E8,'Rennen 1'!$C$6:$W$25,15,0))</f>
        <v>0</v>
      </c>
      <c r="AO8" s="211">
        <f>IF(ISNA(VLOOKUP(E8,'Rennen 1'!$C$6:$W$25,20,0)),0,VLOOKUP(E8,'Rennen 1'!$C$6:$W$25,20,0))</f>
        <v>0</v>
      </c>
      <c r="AP8" s="209">
        <f>IF(ISNA(VLOOKUP(E8,'Rennen 2'!$C$6:$W$25,5,0)),0,VLOOKUP(E8,'Rennen 2'!$C$6:$W$25,5,0))</f>
        <v>0</v>
      </c>
      <c r="AQ8" s="210">
        <f>IF(ISNA(VLOOKUP(E8,'Rennen 2'!$C$6:$W$25,10,0)),0,VLOOKUP(E8,'Rennen 2'!$C$6:$W$25,10,0))</f>
        <v>0</v>
      </c>
      <c r="AR8" s="210">
        <f>IF(ISNA(VLOOKUP(E8,'Rennen 2'!$C$6:$W$25,15,0)),0,VLOOKUP(E8,'Rennen 2'!$C$6:$W$25,15,0))</f>
        <v>0</v>
      </c>
      <c r="AS8" s="211">
        <f>IF(ISNA(VLOOKUP(E8,'Rennen 2'!$C$6:$W$25,20,0)),0,VLOOKUP(E8,'Rennen 2'!$C$6:$W$25,20,0))</f>
        <v>0</v>
      </c>
      <c r="AT8" s="209">
        <f>IF(ISNA(VLOOKUP(E8,'Rennen 3'!$C$6:$W$25,5,0)),0,VLOOKUP(E8,'Rennen 3'!$C$6:$W$25,5,0))</f>
        <v>0</v>
      </c>
      <c r="AU8" s="210">
        <f>IF(ISNA(VLOOKUP(E8,'Rennen 3'!$C$6:$W$25,10,0)),0,VLOOKUP(E8,'Rennen 3'!$C$6:$W$25,10,0))</f>
        <v>0</v>
      </c>
      <c r="AV8" s="210">
        <f>IF(ISNA(VLOOKUP(E8,'Rennen 3'!$C$6:$W$25,15,0)),0,VLOOKUP(E8,'Rennen 3'!$C$6:$W$25,15,0))</f>
        <v>0</v>
      </c>
      <c r="AW8" s="211">
        <f>IF(ISNA(VLOOKUP(E8,'Rennen 3'!$C$6:$W$25,20,0)),0,VLOOKUP(E8,'Rennen 3'!$C$6:$W$25,20,0))</f>
        <v>0</v>
      </c>
      <c r="AX8" s="209">
        <f>IF(ISNA(VLOOKUP(E8,'Rennen 4'!$C$6:$W$25,5,0)),0,VLOOKUP(E8,'Rennen 4'!$C$6:$W$25,5,0))</f>
        <v>0</v>
      </c>
      <c r="AY8" s="210">
        <f>IF(ISNA(VLOOKUP(E8,'Rennen 4'!$C$6:$W$25,10,0)),0,VLOOKUP(E8,'Rennen 4'!$C$6:$W$25,10,0))</f>
        <v>0</v>
      </c>
      <c r="AZ8" s="210">
        <f>IF(ISNA(VLOOKUP(E8,'Rennen 4'!$C$6:$W$25,15,0)),0,VLOOKUP(E8,'Rennen 4'!$C$6:$W$25,15,0))</f>
        <v>0</v>
      </c>
      <c r="BA8" s="211">
        <f>IF(ISNA(VLOOKUP(E8,'Rennen 4'!$C$6:$W$25,20,0)),0,VLOOKUP(E8,'Rennen 4'!$C$6:$W$25,20,0))</f>
        <v>0</v>
      </c>
      <c r="BB8" s="209">
        <f>IF(ISNA(VLOOKUP(E8,'Rennen 5'!$C$6:$W$25,5,0)),0,VLOOKUP(E8,'Rennen 5'!$C$6:$W$25,5,0))</f>
        <v>0</v>
      </c>
      <c r="BC8" s="210">
        <f>IF(ISNA(VLOOKUP(E8,'Rennen 5'!$C$6:$W$25,10,0)),0,VLOOKUP(E8,'Rennen 5'!$C$6:$W$25,10,0))</f>
        <v>0</v>
      </c>
      <c r="BD8" s="210">
        <f>IF(ISNA(VLOOKUP(E8,'Rennen 5'!$C$6:$W$25,15,0)),0,VLOOKUP(E8,'Rennen 5'!$C$6:$W$25,15,0))</f>
        <v>0</v>
      </c>
      <c r="BE8" s="211">
        <f>IF(ISNA(VLOOKUP(E8,'Rennen 5'!$C$6:$W$25,20,0)),0,VLOOKUP(E8,'Rennen 5'!$C$6:$W$25,20,0))</f>
        <v>0</v>
      </c>
      <c r="BF8" s="209">
        <f>IF(ISNA(VLOOKUP(E8,'Rennen 6'!$C$6:$W$25,5,0)),0,VLOOKUP(E8,'Rennen 6'!$C$6:$W$25,5,0))</f>
        <v>0</v>
      </c>
      <c r="BG8" s="210">
        <f>IF(ISNA(VLOOKUP(E8,'Rennen 6'!$C$6:$W$25,10,0)),0,VLOOKUP(E8,'Rennen 6'!$C$6:$W$25,10,0))</f>
        <v>0</v>
      </c>
      <c r="BH8" s="210">
        <f>IF(ISNA(VLOOKUP(E8,'Rennen 6'!$C$6:$W$25,15,0)),0,VLOOKUP(E8,'Rennen 6'!$C$6:$W$25,15,0))</f>
        <v>0</v>
      </c>
      <c r="BI8" s="211">
        <f>IF(ISNA(VLOOKUP(E8,'Rennen 6'!$C$6:$W$25,20,0)),0,VLOOKUP(E8,'Rennen 6'!$C$6:$W$25,20,0))</f>
        <v>0</v>
      </c>
      <c r="BJ8" s="209">
        <f>IF(ISNA(VLOOKUP(E8,'Rennen 7'!$C$6:$W$25,5,0)),0,VLOOKUP(E8,'Rennen 7'!$C$6:$W$25,5,0))</f>
        <v>0</v>
      </c>
      <c r="BK8" s="210">
        <f>IF(ISNA(VLOOKUP(E8,'Rennen 7'!$C$6:$W$25,10,0)),0,VLOOKUP(E8,'Rennen 7'!$C$6:$W$25,10,0))</f>
        <v>0</v>
      </c>
      <c r="BL8" s="210">
        <f>IF(ISNA(VLOOKUP(E8,'Rennen 7'!$C$6:$W$25,15,0)),0,VLOOKUP(E8,'Rennen 7'!$C$6:$W$25,15,0))</f>
        <v>0</v>
      </c>
      <c r="BM8" s="211">
        <f>IF(ISNA(VLOOKUP(E8,'Rennen 7'!$C$6:$W$25,20,0)),0,VLOOKUP(E8,'Rennen 7'!$C$6:$W$25,20,0))</f>
        <v>0</v>
      </c>
      <c r="BN8" s="209">
        <f>IF(ISNA(VLOOKUP(E8,'Rennen 8'!$C$6:$W$25,5,0)),0,VLOOKUP(E8,'Rennen 8'!$C$6:$W$25,5,0))</f>
        <v>0</v>
      </c>
      <c r="BO8" s="210">
        <f>IF(ISNA(VLOOKUP(E8,'Rennen 8'!$C$6:$W$25,10,0)),0,VLOOKUP(E8,'Rennen 8'!$C$6:$W$25,10,0))</f>
        <v>0</v>
      </c>
      <c r="BP8" s="210">
        <f>IF(ISNA(VLOOKUP(E8,'Rennen 8'!$C$6:$W$25,15,0)),0,VLOOKUP(E8,'Rennen 8'!$C$6:$W$25,15,0))</f>
        <v>0</v>
      </c>
      <c r="BQ8" s="211">
        <f>IF(ISNA(VLOOKUP(E8,'Rennen 8'!$C$6:$W$25,20,0)),0,VLOOKUP(E8,'Rennen 8'!$C$6:$W$25,20,0))</f>
        <v>0</v>
      </c>
      <c r="BR8" s="212">
        <f>IF(ISNA(VLOOKUP(E8,'Rennen 1'!$C$6:$AE$25,27,0)),0,VLOOKUP(E8,'Rennen 1'!$C$6:$AE$25,27,0))</f>
        <v>0</v>
      </c>
      <c r="BS8" s="211">
        <f>IF(ISNA(VLOOKUP(E8,'Rennen 2'!$C$6:$AE$25,27,0)),0,VLOOKUP(E8,'Rennen 2'!$C$6:$AE$25,27,0))</f>
        <v>0</v>
      </c>
      <c r="BT8" s="211">
        <f>IF(ISNA(VLOOKUP(E8,'Rennen 3'!$C$6:$AE$25,27,0)),0,VLOOKUP(E8,'Rennen 3'!$C$6:$AE$25,27,0))</f>
        <v>0</v>
      </c>
      <c r="BU8" s="211">
        <f>IF(ISNA(VLOOKUP(E8,'Rennen 4'!$C$6:$AE$25,27,0)),0,VLOOKUP(E8,'Rennen 4'!$C$6:$AE$25,27,0))</f>
        <v>0</v>
      </c>
      <c r="BV8" s="211">
        <f>IF(ISNA(VLOOKUP(E8,'Rennen 5'!$C$6:$AE$25,27,0)),0,VLOOKUP(E8,'Rennen 5'!$C$6:$AE$25,27,0))</f>
        <v>0</v>
      </c>
      <c r="BW8" s="211">
        <f>IF(ISNA(VLOOKUP(E8,'Rennen 6'!$C$6:$AE$25,27,0)),0,VLOOKUP(E8,'Rennen 6'!$C$6:$AE$25,27,0))</f>
        <v>0</v>
      </c>
      <c r="BX8" s="211">
        <f>IF(ISNA(VLOOKUP(E8,'Rennen 7'!$C$6:$AE$25,27,0)),0,VLOOKUP(E8,'Rennen 7'!$C$6:$AE$25,27,0))</f>
        <v>0</v>
      </c>
      <c r="BY8" s="211">
        <f>IF(ISNA(VLOOKUP(E8,'Rennen 8'!$C$6:$AE$25,27,0)),0,VLOOKUP(E8,'Rennen 8'!$C$6:$AE$25,27,0))</f>
        <v>0</v>
      </c>
      <c r="BZ8" s="211">
        <f>SUM(BR8:BY8)</f>
        <v>0</v>
      </c>
      <c r="CA8" s="257">
        <f>LARGE(AL8:BQ8,1)+LARGE(AL8:BQ8,2)+LARGE(AL8:BQ8,3)+LARGE(AL8:BQ8,4)+LARGE(AL8:BQ8,5)+LARGE(AL8:BQ8,6)+LARGE(AL8:BQ8,7)+LARGE(AL8:BQ8,8)+LARGE(AL8:BQ8,9)+LARGE(AL8:BQ8,10)+LARGE(AL8:BQ8,11)+LARGE(AL8:BQ8,12)+LARGE(AL8:BQ8,13)+LARGE(AL8:BQ8,14)+LARGE(AL8:BQ8,15)+LARGE(AL8:BQ8,16)+LARGE(AL8:BQ8,17)+LARGE(AL8:BQ8,18)+LARGE(AL8:BQ8,19)+LARGE(AL8:BQ8,20)+LARGE(AL8:BQ8,21)+LARGE(AL8:BQ8,22)</f>
        <v>0</v>
      </c>
      <c r="CB8" s="212">
        <f t="shared" si="0"/>
        <v>0</v>
      </c>
      <c r="CC8" s="257">
        <f>LARGE(AL8:BQ8,1)+LARGE(AL8:BQ8,2)+LARGE(AL8:BQ8,3)+LARGE(AL8:BQ8,4)+LARGE(AL8:BQ8,5)+LARGE(AL8:BQ8,6)+LARGE(AL8:BQ8,7)+LARGE(AL8:BQ8,8)+LARGE(AL8:BQ8,9)+LARGE(AL8:BQ8,10)+LARGE(AL8:BQ8,11)+LARGE(AL8:BQ8,12)+LARGE(AL8:BQ8,13)+LARGE(AL8:BQ8,14)+LARGE(AL8:BQ8,15)+LARGE(AL8:BQ8,16)+LARGE(AL8:BQ8,17)+LARGE(AL8:BQ8,18)+LARGE(AL8:BQ8,19)+LARGE(AL8:BQ8,20)+LARGE(AL8:BQ8,21)+LARGE(AL8:BQ8,22)</f>
        <v>0</v>
      </c>
      <c r="CD8" s="209">
        <f>SUM(BZ8:CA8)</f>
        <v>0</v>
      </c>
      <c r="CE8" s="755"/>
      <c r="CF8" s="755"/>
      <c r="CG8" s="22" t="s">
        <v>28</v>
      </c>
      <c r="CH8" s="23" t="s">
        <v>29</v>
      </c>
    </row>
    <row r="9" spans="1:89" s="20" customFormat="1" ht="18" hidden="1" customHeight="1" x14ac:dyDescent="0.3">
      <c r="A9" s="5"/>
      <c r="B9" s="16">
        <v>4</v>
      </c>
      <c r="C9" s="16"/>
      <c r="D9" s="200">
        <f>VLOOKUP(E9,Fahrer!$B$5:$C$114,2,0)</f>
        <v>0</v>
      </c>
      <c r="E9" s="205">
        <v>4</v>
      </c>
      <c r="F9" s="202">
        <f>IF(ISNA(VLOOKUP(E9,'Rennen 1'!$C$6:$W$25,5,0)),0,VLOOKUP(E9,'Rennen 1'!$C$6:$W$25,5,0))</f>
        <v>0</v>
      </c>
      <c r="G9" s="201">
        <f>IF(ISNA(VLOOKUP(E9,'Rennen 1'!$C$6:$W$25,11,0)),0,VLOOKUP(E9,'Rennen 1'!$C$6:$W$25,11,0))</f>
        <v>0</v>
      </c>
      <c r="H9" s="201">
        <f>IF(ISNA(VLOOKUP(E9,'Rennen 1'!$C$6:$W$25,16,0)),0,VLOOKUP(E9,'Rennen 1'!$C$6:$W$25,16,0))</f>
        <v>0</v>
      </c>
      <c r="I9" s="203">
        <f>IF(ISNA(VLOOKUP(E9,'Rennen 1'!$C$6:$W$25,21,0)),0,VLOOKUP(E9,'Rennen 1'!$C$6:$W$25,21,0))</f>
        <v>0</v>
      </c>
      <c r="J9" s="202">
        <f>IF(ISNA(VLOOKUP(E9,'Rennen 2'!$C$6:$W$25,6,0)),0,VLOOKUP(E9,'Rennen 2'!$C$6:$W$25,6,0))</f>
        <v>0</v>
      </c>
      <c r="K9" s="201">
        <f>IF(ISNA(VLOOKUP(E9,'Rennen 2'!$C$6:$W$25,11,0)),0,VLOOKUP(E9,'Rennen 2'!$C$6:$W$25,11,0))</f>
        <v>0</v>
      </c>
      <c r="L9" s="201">
        <f>IF(ISNA(VLOOKUP(E9,'Rennen 2'!$C$6:$W$25,16,0)),0,VLOOKUP(E9,'Rennen 2'!$C$6:$W$25,16,0))</f>
        <v>0</v>
      </c>
      <c r="M9" s="203">
        <f>IF(ISNA(VLOOKUP(E9,'Rennen 2'!$C$6:$W$25,21,0)),0,VLOOKUP(E9,'Rennen 2'!$C$6:$W$25,21,0))</f>
        <v>0</v>
      </c>
      <c r="N9" s="202">
        <f>IF(ISNA(VLOOKUP(E9,'Rennen 3'!$C$6:$W$25,6,0)),0,VLOOKUP(E9,'Rennen 3'!$C$6:$W$25,6,0))</f>
        <v>0</v>
      </c>
      <c r="O9" s="201">
        <f>IF(ISNA(VLOOKUP(E9,'Rennen 3'!$C$6:$W$25,11,0)),0,VLOOKUP(E9,'Rennen 3'!$C$6:$W$25,11,0))</f>
        <v>0</v>
      </c>
      <c r="P9" s="201">
        <f>IF(ISNA(VLOOKUP(E9,'Rennen 3'!$C$6:$W$25,16,0)),0,VLOOKUP(E9,'Rennen 3'!$C$6:$W$25,16,0))</f>
        <v>0</v>
      </c>
      <c r="Q9" s="203">
        <f>IF(ISNA(VLOOKUP(E9,'Rennen 3'!$C$6:$W$25,21,0)),0,VLOOKUP(E9,'Rennen 3'!$C$6:$W$25,21,0))</f>
        <v>0</v>
      </c>
      <c r="R9" s="202">
        <f>IF(ISNA(VLOOKUP(E9,'Rennen 4'!$C$6:$W$25,6,0)),0,VLOOKUP(E9,'Rennen 4'!$C$6:$W$25,6,0))</f>
        <v>0</v>
      </c>
      <c r="S9" s="201">
        <f>IF(ISNA(VLOOKUP(E9,'Rennen 4'!$C$6:$W$25,11,0)),0,VLOOKUP(E9,'Rennen 4'!$C$6:$W$25,11,0))</f>
        <v>0</v>
      </c>
      <c r="T9" s="201">
        <f>IF(ISNA(VLOOKUP(E9,'Rennen 4'!$C$6:$W$25,16,0)),0,VLOOKUP(E9,'Rennen 4'!$C$6:$W$25,16,0))</f>
        <v>0</v>
      </c>
      <c r="U9" s="203">
        <f>IF(ISNA(VLOOKUP(E9,'Rennen 4'!$C$6:$W$25,21,0)),0,VLOOKUP(E9,'Rennen 4'!$C$6:$W$25,21,0))</f>
        <v>0</v>
      </c>
      <c r="V9" s="202">
        <f>IF(ISNA(VLOOKUP(E9,'Rennen 5'!$C$6:$W$25,6,0)),0,VLOOKUP(E9,'Rennen 5'!$C$6:$W$25,6,0))</f>
        <v>0</v>
      </c>
      <c r="W9" s="201">
        <f>IF(ISNA(VLOOKUP(E9,'Rennen 5'!$C$6:$W$25,11,0)),0,VLOOKUP(E9,'Rennen 5'!$C$6:$W$25,11,0))</f>
        <v>0</v>
      </c>
      <c r="X9" s="201">
        <f>IF(ISNA(VLOOKUP(E9,'Rennen 5'!$C$6:$W$25,16,0)),0,VLOOKUP(E9,'Rennen 5'!$C$6:$W$25,16,0))</f>
        <v>0</v>
      </c>
      <c r="Y9" s="203">
        <f>IF(ISNA(VLOOKUP(E9,'Rennen 5'!$C$6:$W$25,21,0)),0,VLOOKUP(E9,'Rennen 5'!$C$6:$W$25,21,0))</f>
        <v>0</v>
      </c>
      <c r="Z9" s="202">
        <f>IF(ISNA(VLOOKUP(E9,'Rennen 6'!$C$6:$W$25,6,0)),0,VLOOKUP(E9,'Rennen 6'!$C$6:$W$25,6,0))</f>
        <v>0</v>
      </c>
      <c r="AA9" s="201">
        <f>IF(ISNA(VLOOKUP(E9,'Rennen 6'!$C$6:$W$25,11,0)),0,VLOOKUP(E9,'Rennen 6'!$C$6:$W$25,11,0))</f>
        <v>0</v>
      </c>
      <c r="AB9" s="201">
        <f>IF(ISNA(VLOOKUP(E9,'Rennen 6'!$C$6:$W$25,16,0)),0,VLOOKUP(E9,'Rennen 6'!$C$6:$W$25,16,0))</f>
        <v>0</v>
      </c>
      <c r="AC9" s="203">
        <f>IF(ISNA(VLOOKUP(E9,'Rennen 6'!$C$6:$W$25,21,0)),0,VLOOKUP(E9,'Rennen 6'!$C$6:$W$25,21,0))</f>
        <v>0</v>
      </c>
      <c r="AD9" s="202">
        <f>IF(ISNA(VLOOKUP(E9,'Rennen 7'!$C$6:$W$25,6,0)),0,VLOOKUP(E9,'Rennen 7'!$C$6:$W$25,6,0))</f>
        <v>0</v>
      </c>
      <c r="AE9" s="201">
        <f>IF(ISNA(VLOOKUP(E9,'Rennen 7'!$C$6:$W$25,11,0)),0,VLOOKUP(E9,'Rennen 7'!$C$6:$W$25,11,0))</f>
        <v>0</v>
      </c>
      <c r="AF9" s="201">
        <f>IF(ISNA(VLOOKUP(E9,'Rennen 7'!$C$6:$W$25,16,0)),0,VLOOKUP(E9,'Rennen 7'!$C$6:$W$25,16,0))</f>
        <v>0</v>
      </c>
      <c r="AG9" s="203">
        <f>IF(ISNA(VLOOKUP(E9,'Rennen 7'!$C$6:$W$25,21,0)),0,VLOOKUP(E9,'Rennen 7'!$C$6:$W$25,21,0))</f>
        <v>0</v>
      </c>
      <c r="AH9" s="202">
        <f>IF(ISNA(VLOOKUP(E9,'Rennen 8'!$C$6:$W$25,6,0)),0,VLOOKUP(E9,'Rennen 8'!$C$6:$W$25,6,0))</f>
        <v>0</v>
      </c>
      <c r="AI9" s="201">
        <f>IF(ISNA(VLOOKUP(E9,'Rennen 8'!$C$6:$W$25,11,0)),0,VLOOKUP(E9,'Rennen 8'!$C$6:$W$25,11,0))</f>
        <v>0</v>
      </c>
      <c r="AJ9" s="201">
        <f>IF(ISNA(VLOOKUP(E9,'Rennen 8'!$C$6:$W$25,16,0)),0,VLOOKUP(E9,'Rennen 8'!$C$6:$W$25,16,0))</f>
        <v>0</v>
      </c>
      <c r="AK9" s="203">
        <f>IF(ISNA(VLOOKUP(E9,'Rennen 8'!$C$6:$W$25,21,0)),0,VLOOKUP(E9,'Rennen 8'!$C$6:$W$25,21,0))</f>
        <v>0</v>
      </c>
      <c r="AL9" s="202">
        <f>IF(ISNA(VLOOKUP(E9,'Rennen 1'!$C$6:$W$25,5,0)),0,VLOOKUP(E9,'Rennen 1'!$C$6:$W$25,5,0))</f>
        <v>0</v>
      </c>
      <c r="AM9" s="201">
        <f>IF(ISNA(VLOOKUP(E9,'Rennen 1'!$C$6:$W$25,10,0)),0,VLOOKUP(E9,'Rennen 1'!$C$6:$W$25,10,0))</f>
        <v>0</v>
      </c>
      <c r="AN9" s="201">
        <f>IF(ISNA(VLOOKUP(E9,'Rennen 1'!$C$6:$W$25,15,0)),0,VLOOKUP(E9,'Rennen 1'!$C$6:$W$25,15,0))</f>
        <v>0</v>
      </c>
      <c r="AO9" s="203">
        <f>IF(ISNA(VLOOKUP(E9,'Rennen 1'!$C$6:$W$25,20,0)),0,VLOOKUP(E9,'Rennen 1'!$C$6:$W$25,20,0))</f>
        <v>0</v>
      </c>
      <c r="AP9" s="202">
        <f>IF(ISNA(VLOOKUP(E9,'Rennen 2'!$C$6:$W$25,5,0)),0,VLOOKUP(E9,'Rennen 2'!$C$6:$W$25,5,0))</f>
        <v>0</v>
      </c>
      <c r="AQ9" s="201">
        <f>IF(ISNA(VLOOKUP(E9,'Rennen 2'!$C$6:$W$25,10,0)),0,VLOOKUP(E9,'Rennen 2'!$C$6:$W$25,10,0))</f>
        <v>0</v>
      </c>
      <c r="AR9" s="201">
        <f>IF(ISNA(VLOOKUP(E9,'Rennen 2'!$C$6:$W$25,15,0)),0,VLOOKUP(E9,'Rennen 2'!$C$6:$W$25,15,0))</f>
        <v>0</v>
      </c>
      <c r="AS9" s="203">
        <f>IF(ISNA(VLOOKUP(E9,'Rennen 2'!$C$6:$W$25,20,0)),0,VLOOKUP(E9,'Rennen 2'!$C$6:$W$25,20,0))</f>
        <v>0</v>
      </c>
      <c r="AT9" s="202">
        <f>IF(ISNA(VLOOKUP(E9,'Rennen 3'!$C$6:$W$25,5,0)),0,VLOOKUP(E9,'Rennen 3'!$C$6:$W$25,5,0))</f>
        <v>0</v>
      </c>
      <c r="AU9" s="201">
        <f>IF(ISNA(VLOOKUP(E9,'Rennen 3'!$C$6:$W$25,10,0)),0,VLOOKUP(E9,'Rennen 3'!$C$6:$W$25,10,0))</f>
        <v>0</v>
      </c>
      <c r="AV9" s="201">
        <f>IF(ISNA(VLOOKUP(E9,'Rennen 3'!$C$6:$W$25,15,0)),0,VLOOKUP(E9,'Rennen 3'!$C$6:$W$25,15,0))</f>
        <v>0</v>
      </c>
      <c r="AW9" s="203">
        <f>IF(ISNA(VLOOKUP(E9,'Rennen 3'!$C$6:$W$25,20,0)),0,VLOOKUP(E9,'Rennen 3'!$C$6:$W$25,20,0))</f>
        <v>0</v>
      </c>
      <c r="AX9" s="202">
        <f>IF(ISNA(VLOOKUP(E9,'Rennen 4'!$C$6:$W$25,5,0)),0,VLOOKUP(E9,'Rennen 4'!$C$6:$W$25,5,0))</f>
        <v>0</v>
      </c>
      <c r="AY9" s="201">
        <f>IF(ISNA(VLOOKUP(E9,'Rennen 4'!$C$6:$W$25,10,0)),0,VLOOKUP(E9,'Rennen 4'!$C$6:$W$25,10,0))</f>
        <v>0</v>
      </c>
      <c r="AZ9" s="201">
        <f>IF(ISNA(VLOOKUP(E9,'Rennen 4'!$C$6:$W$25,15,0)),0,VLOOKUP(E9,'Rennen 4'!$C$6:$W$25,15,0))</f>
        <v>0</v>
      </c>
      <c r="BA9" s="203">
        <f>IF(ISNA(VLOOKUP(E9,'Rennen 4'!$C$6:$W$25,20,0)),0,VLOOKUP(E9,'Rennen 4'!$C$6:$W$25,20,0))</f>
        <v>0</v>
      </c>
      <c r="BB9" s="202">
        <f>IF(ISNA(VLOOKUP(E9,'Rennen 5'!$C$6:$W$25,5,0)),0,VLOOKUP(E9,'Rennen 5'!$C$6:$W$25,5,0))</f>
        <v>0</v>
      </c>
      <c r="BC9" s="201">
        <f>IF(ISNA(VLOOKUP(E9,'Rennen 5'!$C$6:$W$25,10,0)),0,VLOOKUP(E9,'Rennen 5'!$C$6:$W$25,10,0))</f>
        <v>0</v>
      </c>
      <c r="BD9" s="201">
        <f>IF(ISNA(VLOOKUP(E9,'Rennen 5'!$C$6:$W$25,15,0)),0,VLOOKUP(E9,'Rennen 5'!$C$6:$W$25,15,0))</f>
        <v>0</v>
      </c>
      <c r="BE9" s="203">
        <f>IF(ISNA(VLOOKUP(E9,'Rennen 5'!$C$6:$W$25,20,0)),0,VLOOKUP(E9,'Rennen 5'!$C$6:$W$25,20,0))</f>
        <v>0</v>
      </c>
      <c r="BF9" s="202">
        <f>IF(ISNA(VLOOKUP(E9,'Rennen 6'!$C$6:$W$25,5,0)),0,VLOOKUP(E9,'Rennen 6'!$C$6:$W$25,5,0))</f>
        <v>0</v>
      </c>
      <c r="BG9" s="201">
        <f>IF(ISNA(VLOOKUP(E9,'Rennen 6'!$C$6:$W$25,10,0)),0,VLOOKUP(E9,'Rennen 6'!$C$6:$W$25,10,0))</f>
        <v>0</v>
      </c>
      <c r="BH9" s="201">
        <f>IF(ISNA(VLOOKUP(E9,'Rennen 6'!$C$6:$W$25,15,0)),0,VLOOKUP(E9,'Rennen 6'!$C$6:$W$25,15,0))</f>
        <v>0</v>
      </c>
      <c r="BI9" s="203">
        <f>IF(ISNA(VLOOKUP(E9,'Rennen 6'!$C$6:$W$25,20,0)),0,VLOOKUP(E9,'Rennen 6'!$C$6:$W$25,20,0))</f>
        <v>0</v>
      </c>
      <c r="BJ9" s="202">
        <f>IF(ISNA(VLOOKUP(E9,'Rennen 7'!$C$6:$W$25,5,0)),0,VLOOKUP(E9,'Rennen 7'!$C$6:$W$25,5,0))</f>
        <v>0</v>
      </c>
      <c r="BK9" s="201">
        <f>IF(ISNA(VLOOKUP(E9,'Rennen 7'!$C$6:$W$25,10,0)),0,VLOOKUP(E9,'Rennen 7'!$C$6:$W$25,10,0))</f>
        <v>0</v>
      </c>
      <c r="BL9" s="201">
        <f>IF(ISNA(VLOOKUP(E9,'Rennen 7'!$C$6:$W$25,15,0)),0,VLOOKUP(E9,'Rennen 7'!$C$6:$W$25,15,0))</f>
        <v>0</v>
      </c>
      <c r="BM9" s="203">
        <f>IF(ISNA(VLOOKUP(E9,'Rennen 7'!$C$6:$W$25,20,0)),0,VLOOKUP(E9,'Rennen 7'!$C$6:$W$25,20,0))</f>
        <v>0</v>
      </c>
      <c r="BN9" s="202">
        <f>IF(ISNA(VLOOKUP(E9,'Rennen 8'!$C$6:$W$25,5,0)),0,VLOOKUP(E9,'Rennen 8'!$C$6:$W$25,5,0))</f>
        <v>0</v>
      </c>
      <c r="BO9" s="201">
        <f>IF(ISNA(VLOOKUP(E9,'Rennen 8'!$C$6:$W$25,10,0)),0,VLOOKUP(E9,'Rennen 8'!$C$6:$W$25,10,0))</f>
        <v>0</v>
      </c>
      <c r="BP9" s="201">
        <f>IF(ISNA(VLOOKUP(E9,'Rennen 8'!$C$6:$W$25,15,0)),0,VLOOKUP(E9,'Rennen 8'!$C$6:$W$25,15,0))</f>
        <v>0</v>
      </c>
      <c r="BQ9" s="203">
        <f>IF(ISNA(VLOOKUP(E9,'Rennen 8'!$C$6:$W$25,20,0)),0,VLOOKUP(E9,'Rennen 8'!$C$6:$W$25,20,0))</f>
        <v>0</v>
      </c>
      <c r="BR9" s="204">
        <f>IF(ISNA(VLOOKUP(E9,'Rennen 1'!$C$6:$AE$25,27,0)),0,VLOOKUP(E9,'Rennen 1'!$C$6:$AE$25,27,0))</f>
        <v>0</v>
      </c>
      <c r="BS9" s="203">
        <f>IF(ISNA(VLOOKUP(E9,'Rennen 2'!$C$6:$AE$25,27,0)),0,VLOOKUP(E9,'Rennen 2'!$C$6:$AE$25,27,0))</f>
        <v>0</v>
      </c>
      <c r="BT9" s="203">
        <f>IF(ISNA(VLOOKUP(E9,'Rennen 3'!$C$6:$AE$25,27,0)),0,VLOOKUP(E9,'Rennen 3'!$C$6:$AE$25,27,0))</f>
        <v>0</v>
      </c>
      <c r="BU9" s="203">
        <f>IF(ISNA(VLOOKUP(E9,'Rennen 4'!$C$6:$AE$25,27,0)),0,VLOOKUP(E9,'Rennen 4'!$C$6:$AE$25,27,0))</f>
        <v>0</v>
      </c>
      <c r="BV9" s="203">
        <f>IF(ISNA(VLOOKUP(E9,'Rennen 5'!$C$6:$AE$25,27,0)),0,VLOOKUP(E9,'Rennen 5'!$C$6:$AE$25,27,0))</f>
        <v>0</v>
      </c>
      <c r="BW9" s="203">
        <f>IF(ISNA(VLOOKUP(E9,'Rennen 6'!$C$6:$AE$25,27,0)),0,VLOOKUP(E9,'Rennen 6'!$C$6:$AE$25,27,0))</f>
        <v>0</v>
      </c>
      <c r="BX9" s="203">
        <f>IF(ISNA(VLOOKUP(E9,'Rennen 7'!$C$6:$AE$25,27,0)),0,VLOOKUP(E9,'Rennen 7'!$C$6:$AE$25,27,0))</f>
        <v>0</v>
      </c>
      <c r="BY9" s="203">
        <f>IF(ISNA(VLOOKUP(E9,'Rennen 8'!$C$6:$AE$25,27,0)),0,VLOOKUP(E9,'Rennen 8'!$C$6:$AE$25,27,0))</f>
        <v>0</v>
      </c>
      <c r="BZ9" s="203">
        <f>SUM(BR9:BY9)</f>
        <v>0</v>
      </c>
      <c r="CA9" s="206">
        <f>LARGE(AL9:BQ9,1)+LARGE(AL9:BQ9,2)+LARGE(AL9:BQ9,3)+LARGE(AL9:BQ9,4)+LARGE(AL9:BQ9,5)+LARGE(AL9:BQ9,6)+LARGE(AL9:BQ9,7)+LARGE(AL9:BQ9,8)+LARGE(AL9:BQ9,9)+LARGE(AL9:BQ9,10)+LARGE(AL9:BQ9,11)+LARGE(AL9:BQ9,12)+LARGE(AL9:BQ9,13)+LARGE(AL9:BQ9,14)+LARGE(AL9:BQ9,15)+LARGE(AL9:BQ9,16)+LARGE(AL9:BQ9,17)+LARGE(AL9:BQ9,18)+LARGE(AL9:BQ9,19)+LARGE(AL9:BQ9,20)+LARGE(AL9:BQ9,21)+LARGE(AL9:BQ9,22)</f>
        <v>0</v>
      </c>
      <c r="CB9" s="204">
        <f t="shared" si="0"/>
        <v>0</v>
      </c>
      <c r="CC9" s="206">
        <f>LARGE(AL9:BQ9,1)+LARGE(AL9:BQ9,2)+LARGE(AL9:BQ9,3)+LARGE(AL9:BQ9,4)+LARGE(AL9:BQ9,5)+LARGE(AL9:BQ9,6)+LARGE(AL9:BQ9,7)+LARGE(AL9:BQ9,8)+LARGE(AL9:BQ9,9)+LARGE(AL9:BQ9,10)+LARGE(AL9:BQ9,11)+LARGE(AL9:BQ9,12)+LARGE(AL9:BQ9,13)+LARGE(AL9:BQ9,14)+LARGE(AL9:BQ9,15)+LARGE(AL9:BQ9,16)+LARGE(AL9:BQ9,17)+LARGE(AL9:BQ9,18)+LARGE(AL9:BQ9,19)+LARGE(AL9:BQ9,20)+LARGE(AL9:BQ9,21)+LARGE(AL9:BQ9,22)</f>
        <v>0</v>
      </c>
      <c r="CD9" s="202">
        <f>SUM(BZ9:CA9)</f>
        <v>0</v>
      </c>
      <c r="CE9" s="755"/>
      <c r="CF9" s="755"/>
      <c r="CG9" s="18" t="s">
        <v>30</v>
      </c>
      <c r="CH9" s="19" t="s">
        <v>31</v>
      </c>
      <c r="CI9" s="348"/>
      <c r="CJ9" s="348"/>
      <c r="CK9" s="348"/>
    </row>
    <row r="10" spans="1:89" ht="18" hidden="1" customHeight="1" x14ac:dyDescent="0.3">
      <c r="A10" s="5"/>
      <c r="B10" s="16">
        <v>5</v>
      </c>
      <c r="C10" s="16"/>
      <c r="D10" s="208" t="str">
        <f>VLOOKUP(E10,Fahrer!$B$5:$C$114,2,0)</f>
        <v>Van Baal, Jasper</v>
      </c>
      <c r="E10" s="342">
        <v>5</v>
      </c>
      <c r="F10" s="209">
        <f>IF(ISNA(VLOOKUP(E10,'Rennen 1'!$C$6:$W$25,5,0)),0,VLOOKUP(E10,'Rennen 1'!$C$6:$W$25,5,0))</f>
        <v>0</v>
      </c>
      <c r="G10" s="210">
        <f>IF(ISNA(VLOOKUP(E10,'Rennen 1'!$C$6:$W$25,11,0)),0,VLOOKUP(E10,'Rennen 1'!$C$6:$W$25,11,0))</f>
        <v>0</v>
      </c>
      <c r="H10" s="210">
        <f>IF(ISNA(VLOOKUP(E10,'Rennen 1'!$C$6:$W$25,16,0)),0,VLOOKUP(E10,'Rennen 1'!$C$6:$W$25,16,0))</f>
        <v>0</v>
      </c>
      <c r="I10" s="211">
        <f>IF(ISNA(VLOOKUP(E10,'Rennen 1'!$C$6:$W$25,21,0)),0,VLOOKUP(E10,'Rennen 1'!$C$6:$W$25,21,0))</f>
        <v>0</v>
      </c>
      <c r="J10" s="209">
        <f>IF(ISNA(VLOOKUP(E10,'Rennen 2'!$C$6:$W$25,6,0)),0,VLOOKUP(E10,'Rennen 2'!$C$6:$W$25,6,0))</f>
        <v>0</v>
      </c>
      <c r="K10" s="210">
        <f>IF(ISNA(VLOOKUP(E10,'Rennen 2'!$C$6:$W$25,11,0)),0,VLOOKUP(E10,'Rennen 2'!$C$6:$W$25,11,0))</f>
        <v>0</v>
      </c>
      <c r="L10" s="210">
        <f>IF(ISNA(VLOOKUP(E10,'Rennen 2'!$C$6:$W$25,16,0)),0,VLOOKUP(E10,'Rennen 2'!$C$6:$W$25,16,0))</f>
        <v>0</v>
      </c>
      <c r="M10" s="211">
        <f>IF(ISNA(VLOOKUP(E10,'Rennen 2'!$C$6:$W$25,21,0)),0,VLOOKUP(E10,'Rennen 2'!$C$6:$W$25,21,0))</f>
        <v>0</v>
      </c>
      <c r="N10" s="209">
        <f>IF(ISNA(VLOOKUP(E10,'Rennen 3'!$C$6:$W$25,6,0)),0,VLOOKUP(E10,'Rennen 3'!$C$6:$W$25,6,0))</f>
        <v>0</v>
      </c>
      <c r="O10" s="210">
        <f>IF(ISNA(VLOOKUP(E10,'Rennen 3'!$C$6:$W$25,11,0)),0,VLOOKUP(E10,'Rennen 3'!$C$6:$W$25,11,0))</f>
        <v>0</v>
      </c>
      <c r="P10" s="210">
        <f>IF(ISNA(VLOOKUP(E10,'Rennen 3'!$C$6:$W$25,16,0)),0,VLOOKUP(E10,'Rennen 3'!$C$6:$W$25,16,0))</f>
        <v>0</v>
      </c>
      <c r="Q10" s="211">
        <f>IF(ISNA(VLOOKUP(E10,'Rennen 3'!$C$6:$W$25,21,0)),0,VLOOKUP(E10,'Rennen 3'!$C$6:$W$25,21,0))</f>
        <v>0</v>
      </c>
      <c r="R10" s="209">
        <f>IF(ISNA(VLOOKUP(E10,'Rennen 4'!$C$6:$W$25,6,0)),0,VLOOKUP(E10,'Rennen 4'!$C$6:$W$25,6,0))</f>
        <v>0</v>
      </c>
      <c r="S10" s="210">
        <f>IF(ISNA(VLOOKUP(E10,'Rennen 4'!$C$6:$W$25,11,0)),0,VLOOKUP(E10,'Rennen 4'!$C$6:$W$25,11,0))</f>
        <v>0</v>
      </c>
      <c r="T10" s="210">
        <f>IF(ISNA(VLOOKUP(E10,'Rennen 4'!$C$6:$W$25,16,0)),0,VLOOKUP(E10,'Rennen 4'!$C$6:$W$25,16,0))</f>
        <v>0</v>
      </c>
      <c r="U10" s="211">
        <f>IF(ISNA(VLOOKUP(E10,'Rennen 4'!$C$6:$W$25,21,0)),0,VLOOKUP(E10,'Rennen 4'!$C$6:$W$25,21,0))</f>
        <v>0</v>
      </c>
      <c r="V10" s="209">
        <f>IF(ISNA(VLOOKUP(E10,'Rennen 5'!$C$6:$W$25,6,0)),0,VLOOKUP(E10,'Rennen 5'!$C$6:$W$25,6,0))</f>
        <v>0</v>
      </c>
      <c r="W10" s="210">
        <f>IF(ISNA(VLOOKUP(E10,'Rennen 5'!$C$6:$W$25,11,0)),0,VLOOKUP(E10,'Rennen 5'!$C$6:$W$25,11,0))</f>
        <v>0</v>
      </c>
      <c r="X10" s="210">
        <f>IF(ISNA(VLOOKUP(E10,'Rennen 5'!$C$6:$W$25,16,0)),0,VLOOKUP(E10,'Rennen 5'!$C$6:$W$25,16,0))</f>
        <v>0</v>
      </c>
      <c r="Y10" s="211">
        <f>IF(ISNA(VLOOKUP(E10,'Rennen 5'!$C$6:$W$25,21,0)),0,VLOOKUP(E10,'Rennen 5'!$C$6:$W$25,21,0))</f>
        <v>0</v>
      </c>
      <c r="Z10" s="400">
        <f>IF(ISNA(VLOOKUP(E10,'Rennen 6'!$C$6:$W$25,6,0)),0,VLOOKUP(E10,'Rennen 6'!$C$6:$W$25,6,0))</f>
        <v>0</v>
      </c>
      <c r="AA10" s="401">
        <f>IF(ISNA(VLOOKUP(E10,'Rennen 6'!$C$6:$W$25,11,0)),0,VLOOKUP(E10,'Rennen 6'!$C$6:$W$25,11,0))</f>
        <v>0</v>
      </c>
      <c r="AB10" s="401">
        <f>IF(ISNA(VLOOKUP(E10,'Rennen 6'!$C$6:$W$25,16,0)),0,VLOOKUP(E10,'Rennen 6'!$C$6:$W$25,16,0))</f>
        <v>0</v>
      </c>
      <c r="AC10" s="402">
        <f>IF(ISNA(VLOOKUP(E10,'Rennen 6'!$C$6:$W$25,21,0)),0,VLOOKUP(E10,'Rennen 6'!$C$6:$W$25,21,0))</f>
        <v>0</v>
      </c>
      <c r="AD10" s="209">
        <f>IF(ISNA(VLOOKUP(E10,'Rennen 7'!$C$6:$W$25,6,0)),0,VLOOKUP(E10,'Rennen 7'!$C$6:$W$25,6,0))</f>
        <v>0</v>
      </c>
      <c r="AE10" s="210">
        <f>IF(ISNA(VLOOKUP(E10,'Rennen 7'!$C$6:$W$25,11,0)),0,VLOOKUP(E10,'Rennen 7'!$C$6:$W$25,11,0))</f>
        <v>0</v>
      </c>
      <c r="AF10" s="210">
        <f>IF(ISNA(VLOOKUP(E10,'Rennen 7'!$C$6:$W$25,16,0)),0,VLOOKUP(E10,'Rennen 7'!$C$6:$W$25,16,0))</f>
        <v>0</v>
      </c>
      <c r="AG10" s="211">
        <f>IF(ISNA(VLOOKUP(E10,'Rennen 7'!$C$6:$W$25,21,0)),0,VLOOKUP(E10,'Rennen 7'!$C$6:$W$25,21,0))</f>
        <v>0</v>
      </c>
      <c r="AH10" s="209">
        <f>IF(ISNA(VLOOKUP(E10,'Rennen 8'!$C$6:$W$25,6,0)),0,VLOOKUP(E10,'Rennen 8'!$C$6:$W$25,6,0))</f>
        <v>0</v>
      </c>
      <c r="AI10" s="210">
        <f>IF(ISNA(VLOOKUP(E10,'Rennen 8'!$C$6:$W$25,11,0)),0,VLOOKUP(E10,'Rennen 8'!$C$6:$W$25,11,0))</f>
        <v>0</v>
      </c>
      <c r="AJ10" s="210">
        <f>IF(ISNA(VLOOKUP(E10,'Rennen 8'!$C$6:$W$25,16,0)),0,VLOOKUP(E10,'Rennen 8'!$C$6:$W$25,16,0))</f>
        <v>0</v>
      </c>
      <c r="AK10" s="211">
        <f>IF(ISNA(VLOOKUP(E10,'Rennen 8'!$C$6:$W$25,21,0)),0,VLOOKUP(E10,'Rennen 8'!$C$6:$W$25,21,0))</f>
        <v>0</v>
      </c>
      <c r="AL10" s="209">
        <f>IF(ISNA(VLOOKUP(E10,'Rennen 1'!$C$6:$W$25,5,0)),0,VLOOKUP(E10,'Rennen 1'!$C$6:$W$25,5,0))</f>
        <v>0</v>
      </c>
      <c r="AM10" s="210">
        <f>IF(ISNA(VLOOKUP(E10,'Rennen 1'!$C$6:$W$25,10,0)),0,VLOOKUP(E10,'Rennen 1'!$C$6:$W$25,10,0))</f>
        <v>0</v>
      </c>
      <c r="AN10" s="210">
        <f>IF(ISNA(VLOOKUP(E10,'Rennen 1'!$C$6:$W$25,15,0)),0,VLOOKUP(E10,'Rennen 1'!$C$6:$W$25,15,0))</f>
        <v>0</v>
      </c>
      <c r="AO10" s="211">
        <f>IF(ISNA(VLOOKUP(E10,'Rennen 1'!$C$6:$W$25,20,0)),0,VLOOKUP(E10,'Rennen 1'!$C$6:$W$25,20,0))</f>
        <v>0</v>
      </c>
      <c r="AP10" s="209">
        <f>IF(ISNA(VLOOKUP(E10,'Rennen 2'!$C$6:$W$25,5,0)),0,VLOOKUP(E10,'Rennen 2'!$C$6:$W$25,5,0))</f>
        <v>0</v>
      </c>
      <c r="AQ10" s="210">
        <f>IF(ISNA(VLOOKUP(E10,'Rennen 2'!$C$6:$W$25,10,0)),0,VLOOKUP(E10,'Rennen 2'!$C$6:$W$25,10,0))</f>
        <v>0</v>
      </c>
      <c r="AR10" s="210">
        <f>IF(ISNA(VLOOKUP(E10,'Rennen 2'!$C$6:$W$25,15,0)),0,VLOOKUP(E10,'Rennen 2'!$C$6:$W$25,15,0))</f>
        <v>0</v>
      </c>
      <c r="AS10" s="211">
        <f>IF(ISNA(VLOOKUP(E10,'Rennen 2'!$C$6:$W$25,20,0)),0,VLOOKUP(E10,'Rennen 2'!$C$6:$W$25,20,0))</f>
        <v>0</v>
      </c>
      <c r="AT10" s="209">
        <f>IF(ISNA(VLOOKUP(E10,'Rennen 3'!$C$6:$W$25,5,0)),0,VLOOKUP(E10,'Rennen 3'!$C$6:$W$25,5,0))</f>
        <v>0</v>
      </c>
      <c r="AU10" s="210">
        <f>IF(ISNA(VLOOKUP(E10,'Rennen 3'!$C$6:$W$25,10,0)),0,VLOOKUP(E10,'Rennen 3'!$C$6:$W$25,10,0))</f>
        <v>0</v>
      </c>
      <c r="AV10" s="210">
        <f>IF(ISNA(VLOOKUP(E10,'Rennen 3'!$C$6:$W$25,15,0)),0,VLOOKUP(E10,'Rennen 3'!$C$6:$W$25,15,0))</f>
        <v>0</v>
      </c>
      <c r="AW10" s="211">
        <f>IF(ISNA(VLOOKUP(E10,'Rennen 3'!$C$6:$W$25,20,0)),0,VLOOKUP(E10,'Rennen 3'!$C$6:$W$25,20,0))</f>
        <v>0</v>
      </c>
      <c r="AX10" s="209">
        <f>IF(ISNA(VLOOKUP(E10,'Rennen 4'!$C$6:$W$25,5,0)),0,VLOOKUP(E10,'Rennen 4'!$C$6:$W$25,5,0))</f>
        <v>0</v>
      </c>
      <c r="AY10" s="210">
        <f>IF(ISNA(VLOOKUP(E10,'Rennen 4'!$C$6:$W$25,10,0)),0,VLOOKUP(E10,'Rennen 4'!$C$6:$W$25,10,0))</f>
        <v>0</v>
      </c>
      <c r="AZ10" s="210">
        <f>IF(ISNA(VLOOKUP(E10,'Rennen 4'!$C$6:$W$25,15,0)),0,VLOOKUP(E10,'Rennen 4'!$C$6:$W$25,15,0))</f>
        <v>0</v>
      </c>
      <c r="BA10" s="211">
        <f>IF(ISNA(VLOOKUP(E10,'Rennen 4'!$C$6:$W$25,20,0)),0,VLOOKUP(E10,'Rennen 4'!$C$6:$W$25,20,0))</f>
        <v>0</v>
      </c>
      <c r="BB10" s="209">
        <f>IF(ISNA(VLOOKUP(E10,'Rennen 5'!$C$6:$W$25,5,0)),0,VLOOKUP(E10,'Rennen 5'!$C$6:$W$25,5,0))</f>
        <v>0</v>
      </c>
      <c r="BC10" s="210">
        <f>IF(ISNA(VLOOKUP(E10,'Rennen 5'!$C$6:$W$25,10,0)),0,VLOOKUP(E10,'Rennen 5'!$C$6:$W$25,10,0))</f>
        <v>0</v>
      </c>
      <c r="BD10" s="210">
        <f>IF(ISNA(VLOOKUP(E10,'Rennen 5'!$C$6:$W$25,15,0)),0,VLOOKUP(E10,'Rennen 5'!$C$6:$W$25,15,0))</f>
        <v>0</v>
      </c>
      <c r="BE10" s="211">
        <f>IF(ISNA(VLOOKUP(E10,'Rennen 5'!$C$6:$W$25,20,0)),0,VLOOKUP(E10,'Rennen 5'!$C$6:$W$25,20,0))</f>
        <v>0</v>
      </c>
      <c r="BF10" s="209">
        <f>IF(ISNA(VLOOKUP(E10,'Rennen 6'!$C$6:$W$25,5,0)),0,VLOOKUP(E10,'Rennen 6'!$C$6:$W$25,5,0))</f>
        <v>0</v>
      </c>
      <c r="BG10" s="210">
        <f>IF(ISNA(VLOOKUP(E10,'Rennen 6'!$C$6:$W$25,10,0)),0,VLOOKUP(E10,'Rennen 6'!$C$6:$W$25,10,0))</f>
        <v>0</v>
      </c>
      <c r="BH10" s="210">
        <f>IF(ISNA(VLOOKUP(E10,'Rennen 6'!$C$6:$W$25,15,0)),0,VLOOKUP(E10,'Rennen 6'!$C$6:$W$25,15,0))</f>
        <v>0</v>
      </c>
      <c r="BI10" s="211">
        <f>IF(ISNA(VLOOKUP(E10,'Rennen 6'!$C$6:$W$25,20,0)),0,VLOOKUP(E10,'Rennen 6'!$C$6:$W$25,20,0))</f>
        <v>0</v>
      </c>
      <c r="BJ10" s="209">
        <f>IF(ISNA(VLOOKUP(E10,'Rennen 7'!$C$6:$W$25,5,0)),0,VLOOKUP(E10,'Rennen 7'!$C$6:$W$25,5,0))</f>
        <v>0</v>
      </c>
      <c r="BK10" s="210">
        <f>IF(ISNA(VLOOKUP(E10,'Rennen 7'!$C$6:$W$25,10,0)),0,VLOOKUP(E10,'Rennen 7'!$C$6:$W$25,10,0))</f>
        <v>0</v>
      </c>
      <c r="BL10" s="210">
        <f>IF(ISNA(VLOOKUP(E10,'Rennen 7'!$C$6:$W$25,15,0)),0,VLOOKUP(E10,'Rennen 7'!$C$6:$W$25,15,0))</f>
        <v>0</v>
      </c>
      <c r="BM10" s="211">
        <f>IF(ISNA(VLOOKUP(E10,'Rennen 7'!$C$6:$W$25,20,0)),0,VLOOKUP(E10,'Rennen 7'!$C$6:$W$25,20,0))</f>
        <v>0</v>
      </c>
      <c r="BN10" s="209">
        <f>IF(ISNA(VLOOKUP(E10,'Rennen 8'!$C$6:$W$25,5,0)),0,VLOOKUP(E10,'Rennen 8'!$C$6:$W$25,5,0))</f>
        <v>0</v>
      </c>
      <c r="BO10" s="210">
        <f>IF(ISNA(VLOOKUP(E10,'Rennen 8'!$C$6:$W$25,10,0)),0,VLOOKUP(E10,'Rennen 8'!$C$6:$W$25,10,0))</f>
        <v>0</v>
      </c>
      <c r="BP10" s="210">
        <f>IF(ISNA(VLOOKUP(E10,'Rennen 8'!$C$6:$W$25,15,0)),0,VLOOKUP(E10,'Rennen 8'!$C$6:$W$25,15,0))</f>
        <v>0</v>
      </c>
      <c r="BQ10" s="211">
        <f>IF(ISNA(VLOOKUP(E10,'Rennen 8'!$C$6:$W$25,20,0)),0,VLOOKUP(E10,'Rennen 8'!$C$6:$W$25,20,0))</f>
        <v>0</v>
      </c>
      <c r="BR10" s="212">
        <f>IF(ISNA(VLOOKUP(E10,'Rennen 1'!$C$6:$AE$25,27,0)),0,VLOOKUP(E10,'Rennen 1'!$C$6:$AE$25,27,0))</f>
        <v>0</v>
      </c>
      <c r="BS10" s="211">
        <f>IF(ISNA(VLOOKUP(E10,'Rennen 2'!$C$6:$AE$25,27,0)),0,VLOOKUP(E10,'Rennen 2'!$C$6:$AE$25,27,0))</f>
        <v>0</v>
      </c>
      <c r="BT10" s="211">
        <f>IF(ISNA(VLOOKUP(E10,'Rennen 3'!$C$6:$AE$25,27,0)),0,VLOOKUP(E10,'Rennen 3'!$C$6:$AE$25,27,0))</f>
        <v>0</v>
      </c>
      <c r="BU10" s="211">
        <f>IF(ISNA(VLOOKUP(E10,'Rennen 4'!$C$6:$AE$25,27,0)),0,VLOOKUP(E10,'Rennen 4'!$C$6:$AE$25,27,0))</f>
        <v>0</v>
      </c>
      <c r="BV10" s="211">
        <f>IF(ISNA(VLOOKUP(E10,'Rennen 5'!$C$6:$AE$25,27,0)),0,VLOOKUP(E10,'Rennen 5'!$C$6:$AE$25,27,0))</f>
        <v>0</v>
      </c>
      <c r="BW10" s="211">
        <f>IF(ISNA(VLOOKUP(E10,'Rennen 6'!$C$6:$AE$25,27,0)),0,VLOOKUP(E10,'Rennen 6'!$C$6:$AE$25,27,0))</f>
        <v>0</v>
      </c>
      <c r="BX10" s="211">
        <f>IF(ISNA(VLOOKUP(E10,'Rennen 7'!$C$6:$AE$25,27,0)),0,VLOOKUP(E10,'Rennen 7'!$C$6:$AE$25,27,0))</f>
        <v>0</v>
      </c>
      <c r="BY10" s="211">
        <f>IF(ISNA(VLOOKUP(E10,'Rennen 8'!$C$6:$AE$25,27,0)),0,VLOOKUP(E10,'Rennen 8'!$C$6:$AE$25,27,0))</f>
        <v>0</v>
      </c>
      <c r="BZ10" s="211">
        <f t="shared" ref="BZ10:BZ15" si="1">SUM(BR10:BY10)</f>
        <v>0</v>
      </c>
      <c r="CA10" s="257">
        <f t="shared" ref="CA10:CA15" si="2">LARGE(AL10:BQ10,1)+LARGE(AL10:BQ10,2)+LARGE(AL10:BQ10,3)+LARGE(AL10:BQ10,4)+LARGE(AL10:BQ10,5)+LARGE(AL10:BQ10,6)+LARGE(AL10:BQ10,7)+LARGE(AL10:BQ10,8)+LARGE(AL10:BQ10,9)+LARGE(AL10:BQ10,10)+LARGE(AL10:BQ10,11)+LARGE(AL10:BQ10,12)+LARGE(AL10:BQ10,13)+LARGE(AL10:BQ10,14)+LARGE(AL10:BQ10,15)+LARGE(AL10:BQ10,16)+LARGE(AL10:BQ10,17)+LARGE(AL10:BQ10,18)+LARGE(AL10:BQ10,19)+LARGE(AL10:BQ10,20)+LARGE(AL10:BQ10,21)+LARGE(AL10:BQ10,22)</f>
        <v>0</v>
      </c>
      <c r="CB10" s="212">
        <f t="shared" si="0"/>
        <v>0</v>
      </c>
      <c r="CC10" s="257">
        <f t="shared" ref="CC10:CC15" si="3">LARGE(AL10:BQ10,1)+LARGE(AL10:BQ10,2)+LARGE(AL10:BQ10,3)+LARGE(AL10:BQ10,4)+LARGE(AL10:BQ10,5)+LARGE(AL10:BQ10,6)+LARGE(AL10:BQ10,7)+LARGE(AL10:BQ10,8)+LARGE(AL10:BQ10,9)+LARGE(AL10:BQ10,10)+LARGE(AL10:BQ10,11)+LARGE(AL10:BQ10,12)+LARGE(AL10:BQ10,13)+LARGE(AL10:BQ10,14)+LARGE(AL10:BQ10,15)+LARGE(AL10:BQ10,16)+LARGE(AL10:BQ10,17)+LARGE(AL10:BQ10,18)+LARGE(AL10:BQ10,19)+LARGE(AL10:BQ10,20)+LARGE(AL10:BQ10,21)+LARGE(AL10:BQ10,22)</f>
        <v>0</v>
      </c>
      <c r="CD10" s="209">
        <f t="shared" ref="CD10:CD15" si="4">SUM(BZ10:CA10)</f>
        <v>0</v>
      </c>
      <c r="CE10" s="755"/>
      <c r="CF10" s="755"/>
      <c r="CG10" s="22" t="s">
        <v>32</v>
      </c>
      <c r="CH10" s="23" t="s">
        <v>33</v>
      </c>
    </row>
    <row r="11" spans="1:89" s="20" customFormat="1" ht="18" hidden="1" customHeight="1" x14ac:dyDescent="0.3">
      <c r="A11" s="5"/>
      <c r="B11" s="16">
        <v>6</v>
      </c>
      <c r="C11" s="16"/>
      <c r="D11" s="200" t="str">
        <f>VLOOKUP(E11,Fahrer!$B$5:$C$114,2,0)</f>
        <v>Lösing, Arne</v>
      </c>
      <c r="E11" s="205">
        <v>6</v>
      </c>
      <c r="F11" s="202">
        <f>IF(ISNA(VLOOKUP(E11,'Rennen 1'!$C$6:$W$25,5,0)),0,VLOOKUP(E11,'Rennen 1'!$C$6:$W$25,5,0))</f>
        <v>0</v>
      </c>
      <c r="G11" s="201">
        <f>IF(ISNA(VLOOKUP(E11,'Rennen 1'!$C$6:$W$25,11,0)),0,VLOOKUP(E11,'Rennen 1'!$C$6:$W$25,11,0))</f>
        <v>0</v>
      </c>
      <c r="H11" s="201">
        <f>IF(ISNA(VLOOKUP(E11,'Rennen 1'!$C$6:$W$25,16,0)),0,VLOOKUP(E11,'Rennen 1'!$C$6:$W$25,16,0))</f>
        <v>0</v>
      </c>
      <c r="I11" s="203">
        <f>IF(ISNA(VLOOKUP(E11,'Rennen 1'!$C$6:$W$25,21,0)),0,VLOOKUP(E11,'Rennen 1'!$C$6:$W$25,21,0))</f>
        <v>0</v>
      </c>
      <c r="J11" s="202">
        <f>IF(ISNA(VLOOKUP(E11,'Rennen 2'!$C$6:$W$25,6,0)),0,VLOOKUP(E11,'Rennen 2'!$C$6:$W$25,6,0))</f>
        <v>0</v>
      </c>
      <c r="K11" s="201">
        <f>IF(ISNA(VLOOKUP(E11,'Rennen 2'!$C$6:$W$25,11,0)),0,VLOOKUP(E11,'Rennen 2'!$C$6:$W$25,11,0))</f>
        <v>0</v>
      </c>
      <c r="L11" s="201">
        <f>IF(ISNA(VLOOKUP(E11,'Rennen 2'!$C$6:$W$25,16,0)),0,VLOOKUP(E11,'Rennen 2'!$C$6:$W$25,16,0))</f>
        <v>0</v>
      </c>
      <c r="M11" s="203">
        <f>IF(ISNA(VLOOKUP(E11,'Rennen 2'!$C$6:$W$25,21,0)),0,VLOOKUP(E11,'Rennen 2'!$C$6:$W$25,21,0))</f>
        <v>0</v>
      </c>
      <c r="N11" s="202">
        <f>IF(ISNA(VLOOKUP(E11,'Rennen 3'!$C$6:$W$25,6,0)),0,VLOOKUP(E11,'Rennen 3'!$C$6:$W$25,6,0))</f>
        <v>0</v>
      </c>
      <c r="O11" s="201">
        <f>IF(ISNA(VLOOKUP(E11,'Rennen 3'!$C$6:$W$25,11,0)),0,VLOOKUP(E11,'Rennen 3'!$C$6:$W$25,11,0))</f>
        <v>0</v>
      </c>
      <c r="P11" s="201">
        <f>IF(ISNA(VLOOKUP(E11,'Rennen 3'!$C$6:$W$25,16,0)),0,VLOOKUP(E11,'Rennen 3'!$C$6:$W$25,16,0))</f>
        <v>0</v>
      </c>
      <c r="Q11" s="203">
        <f>IF(ISNA(VLOOKUP(E11,'Rennen 3'!$C$6:$W$25,21,0)),0,VLOOKUP(E11,'Rennen 3'!$C$6:$W$25,21,0))</f>
        <v>0</v>
      </c>
      <c r="R11" s="202">
        <f>IF(ISNA(VLOOKUP(E11,'Rennen 4'!$C$6:$W$25,6,0)),0,VLOOKUP(E11,'Rennen 4'!$C$6:$W$25,6,0))</f>
        <v>0</v>
      </c>
      <c r="S11" s="201">
        <f>IF(ISNA(VLOOKUP(E11,'Rennen 4'!$C$6:$W$25,11,0)),0,VLOOKUP(E11,'Rennen 4'!$C$6:$W$25,11,0))</f>
        <v>0</v>
      </c>
      <c r="T11" s="201">
        <f>IF(ISNA(VLOOKUP(E11,'Rennen 4'!$C$6:$W$25,16,0)),0,VLOOKUP(E11,'Rennen 4'!$C$6:$W$25,16,0))</f>
        <v>0</v>
      </c>
      <c r="U11" s="203">
        <f>IF(ISNA(VLOOKUP(E11,'Rennen 4'!$C$6:$W$25,21,0)),0,VLOOKUP(E11,'Rennen 4'!$C$6:$W$25,21,0))</f>
        <v>0</v>
      </c>
      <c r="V11" s="202">
        <f>IF(ISNA(VLOOKUP(E11,'Rennen 5'!$C$6:$W$25,6,0)),0,VLOOKUP(E11,'Rennen 5'!$C$6:$W$25,6,0))</f>
        <v>0</v>
      </c>
      <c r="W11" s="201">
        <f>IF(ISNA(VLOOKUP(E11,'Rennen 5'!$C$6:$W$25,11,0)),0,VLOOKUP(E11,'Rennen 5'!$C$6:$W$25,11,0))</f>
        <v>0</v>
      </c>
      <c r="X11" s="201">
        <f>IF(ISNA(VLOOKUP(E11,'Rennen 5'!$C$6:$W$25,16,0)),0,VLOOKUP(E11,'Rennen 5'!$C$6:$W$25,16,0))</f>
        <v>0</v>
      </c>
      <c r="Y11" s="203">
        <f>IF(ISNA(VLOOKUP(E11,'Rennen 5'!$C$6:$W$25,21,0)),0,VLOOKUP(E11,'Rennen 5'!$C$6:$W$25,21,0))</f>
        <v>0</v>
      </c>
      <c r="Z11" s="202">
        <f>IF(ISNA(VLOOKUP(E11,'Rennen 6'!$C$6:$W$25,6,0)),0,VLOOKUP(E11,'Rennen 6'!$C$6:$W$25,6,0))</f>
        <v>0</v>
      </c>
      <c r="AA11" s="201">
        <f>IF(ISNA(VLOOKUP(E11,'Rennen 6'!$C$6:$W$25,11,0)),0,VLOOKUP(E11,'Rennen 6'!$C$6:$W$25,11,0))</f>
        <v>0</v>
      </c>
      <c r="AB11" s="201">
        <f>IF(ISNA(VLOOKUP(E11,'Rennen 6'!$C$6:$W$25,16,0)),0,VLOOKUP(E11,'Rennen 6'!$C$6:$W$25,16,0))</f>
        <v>0</v>
      </c>
      <c r="AC11" s="203">
        <f>IF(ISNA(VLOOKUP(E11,'Rennen 6'!$C$6:$W$25,21,0)),0,VLOOKUP(E11,'Rennen 6'!$C$6:$W$25,21,0))</f>
        <v>0</v>
      </c>
      <c r="AD11" s="202">
        <f>IF(ISNA(VLOOKUP(E11,'Rennen 7'!$C$6:$W$25,6,0)),0,VLOOKUP(E11,'Rennen 7'!$C$6:$W$25,6,0))</f>
        <v>0</v>
      </c>
      <c r="AE11" s="201">
        <f>IF(ISNA(VLOOKUP(E11,'Rennen 7'!$C$6:$W$25,11,0)),0,VLOOKUP(E11,'Rennen 7'!$C$6:$W$25,11,0))</f>
        <v>0</v>
      </c>
      <c r="AF11" s="201">
        <f>IF(ISNA(VLOOKUP(E11,'Rennen 7'!$C$6:$W$25,16,0)),0,VLOOKUP(E11,'Rennen 7'!$C$6:$W$25,16,0))</f>
        <v>0</v>
      </c>
      <c r="AG11" s="203">
        <f>IF(ISNA(VLOOKUP(E11,'Rennen 7'!$C$6:$W$25,21,0)),0,VLOOKUP(E11,'Rennen 7'!$C$6:$W$25,21,0))</f>
        <v>0</v>
      </c>
      <c r="AH11" s="202">
        <f>IF(ISNA(VLOOKUP(E11,'Rennen 8'!$C$6:$W$25,6,0)),0,VLOOKUP(E11,'Rennen 8'!$C$6:$W$25,6,0))</f>
        <v>0</v>
      </c>
      <c r="AI11" s="201">
        <f>IF(ISNA(VLOOKUP(E11,'Rennen 8'!$C$6:$W$25,11,0)),0,VLOOKUP(E11,'Rennen 8'!$C$6:$W$25,11,0))</f>
        <v>0</v>
      </c>
      <c r="AJ11" s="201">
        <f>IF(ISNA(VLOOKUP(E11,'Rennen 8'!$C$6:$W$25,16,0)),0,VLOOKUP(E11,'Rennen 8'!$C$6:$W$25,16,0))</f>
        <v>0</v>
      </c>
      <c r="AK11" s="203">
        <f>IF(ISNA(VLOOKUP(E11,'Rennen 8'!$C$6:$W$25,21,0)),0,VLOOKUP(E11,'Rennen 8'!$C$6:$W$25,21,0))</f>
        <v>0</v>
      </c>
      <c r="AL11" s="202">
        <f>IF(ISNA(VLOOKUP(E11,'Rennen 1'!$C$6:$W$25,5,0)),0,VLOOKUP(E11,'Rennen 1'!$C$6:$W$25,5,0))</f>
        <v>0</v>
      </c>
      <c r="AM11" s="201">
        <f>IF(ISNA(VLOOKUP(E11,'Rennen 1'!$C$6:$W$25,10,0)),0,VLOOKUP(E11,'Rennen 1'!$C$6:$W$25,10,0))</f>
        <v>0</v>
      </c>
      <c r="AN11" s="201">
        <f>IF(ISNA(VLOOKUP(E11,'Rennen 1'!$C$6:$W$25,15,0)),0,VLOOKUP(E11,'Rennen 1'!$C$6:$W$25,15,0))</f>
        <v>0</v>
      </c>
      <c r="AO11" s="203">
        <f>IF(ISNA(VLOOKUP(E11,'Rennen 1'!$C$6:$W$25,20,0)),0,VLOOKUP(E11,'Rennen 1'!$C$6:$W$25,20,0))</f>
        <v>0</v>
      </c>
      <c r="AP11" s="202">
        <f>IF(ISNA(VLOOKUP(E11,'Rennen 2'!$C$6:$W$25,5,0)),0,VLOOKUP(E11,'Rennen 2'!$C$6:$W$25,5,0))</f>
        <v>0</v>
      </c>
      <c r="AQ11" s="201">
        <f>IF(ISNA(VLOOKUP(E11,'Rennen 2'!$C$6:$W$25,10,0)),0,VLOOKUP(E11,'Rennen 2'!$C$6:$W$25,10,0))</f>
        <v>0</v>
      </c>
      <c r="AR11" s="201">
        <f>IF(ISNA(VLOOKUP(E11,'Rennen 2'!$C$6:$W$25,15,0)),0,VLOOKUP(E11,'Rennen 2'!$C$6:$W$25,15,0))</f>
        <v>0</v>
      </c>
      <c r="AS11" s="203">
        <f>IF(ISNA(VLOOKUP(E11,'Rennen 2'!$C$6:$W$25,20,0)),0,VLOOKUP(E11,'Rennen 2'!$C$6:$W$25,20,0))</f>
        <v>0</v>
      </c>
      <c r="AT11" s="202">
        <f>IF(ISNA(VLOOKUP(E11,'Rennen 3'!$C$6:$W$25,5,0)),0,VLOOKUP(E11,'Rennen 3'!$C$6:$W$25,5,0))</f>
        <v>0</v>
      </c>
      <c r="AU11" s="201">
        <f>IF(ISNA(VLOOKUP(E11,'Rennen 3'!$C$6:$W$25,10,0)),0,VLOOKUP(E11,'Rennen 3'!$C$6:$W$25,10,0))</f>
        <v>0</v>
      </c>
      <c r="AV11" s="201">
        <f>IF(ISNA(VLOOKUP(E11,'Rennen 3'!$C$6:$W$25,15,0)),0,VLOOKUP(E11,'Rennen 3'!$C$6:$W$25,15,0))</f>
        <v>0</v>
      </c>
      <c r="AW11" s="203">
        <f>IF(ISNA(VLOOKUP(E11,'Rennen 3'!$C$6:$W$25,20,0)),0,VLOOKUP(E11,'Rennen 3'!$C$6:$W$25,20,0))</f>
        <v>0</v>
      </c>
      <c r="AX11" s="202">
        <f>IF(ISNA(VLOOKUP(E11,'Rennen 4'!$C$6:$W$25,5,0)),0,VLOOKUP(E11,'Rennen 4'!$C$6:$W$25,5,0))</f>
        <v>0</v>
      </c>
      <c r="AY11" s="201">
        <f>IF(ISNA(VLOOKUP(E11,'Rennen 4'!$C$6:$W$25,10,0)),0,VLOOKUP(E11,'Rennen 4'!$C$6:$W$25,10,0))</f>
        <v>0</v>
      </c>
      <c r="AZ11" s="201">
        <f>IF(ISNA(VLOOKUP(E11,'Rennen 4'!$C$6:$W$25,15,0)),0,VLOOKUP(E11,'Rennen 4'!$C$6:$W$25,15,0))</f>
        <v>0</v>
      </c>
      <c r="BA11" s="203">
        <f>IF(ISNA(VLOOKUP(E11,'Rennen 4'!$C$6:$W$25,20,0)),0,VLOOKUP(E11,'Rennen 4'!$C$6:$W$25,20,0))</f>
        <v>0</v>
      </c>
      <c r="BB11" s="202">
        <f>IF(ISNA(VLOOKUP(E11,'Rennen 5'!$C$6:$W$25,5,0)),0,VLOOKUP(E11,'Rennen 5'!$C$6:$W$25,5,0))</f>
        <v>0</v>
      </c>
      <c r="BC11" s="201">
        <f>IF(ISNA(VLOOKUP(E11,'Rennen 5'!$C$6:$W$25,10,0)),0,VLOOKUP(E11,'Rennen 5'!$C$6:$W$25,10,0))</f>
        <v>0</v>
      </c>
      <c r="BD11" s="201">
        <f>IF(ISNA(VLOOKUP(E11,'Rennen 5'!$C$6:$W$25,15,0)),0,VLOOKUP(E11,'Rennen 5'!$C$6:$W$25,15,0))</f>
        <v>0</v>
      </c>
      <c r="BE11" s="203">
        <f>IF(ISNA(VLOOKUP(E11,'Rennen 5'!$C$6:$W$25,20,0)),0,VLOOKUP(E11,'Rennen 5'!$C$6:$W$25,20,0))</f>
        <v>0</v>
      </c>
      <c r="BF11" s="202">
        <f>IF(ISNA(VLOOKUP(E11,'Rennen 6'!$C$6:$W$25,5,0)),0,VLOOKUP(E11,'Rennen 6'!$C$6:$W$25,5,0))</f>
        <v>0</v>
      </c>
      <c r="BG11" s="201">
        <f>IF(ISNA(VLOOKUP(E11,'Rennen 6'!$C$6:$W$25,10,0)),0,VLOOKUP(E11,'Rennen 6'!$C$6:$W$25,10,0))</f>
        <v>0</v>
      </c>
      <c r="BH11" s="201">
        <f>IF(ISNA(VLOOKUP(E11,'Rennen 6'!$C$6:$W$25,15,0)),0,VLOOKUP(E11,'Rennen 6'!$C$6:$W$25,15,0))</f>
        <v>0</v>
      </c>
      <c r="BI11" s="203">
        <f>IF(ISNA(VLOOKUP(E11,'Rennen 6'!$C$6:$W$25,20,0)),0,VLOOKUP(E11,'Rennen 6'!$C$6:$W$25,20,0))</f>
        <v>0</v>
      </c>
      <c r="BJ11" s="202">
        <f>IF(ISNA(VLOOKUP(E11,'Rennen 7'!$C$6:$W$25,5,0)),0,VLOOKUP(E11,'Rennen 7'!$C$6:$W$25,5,0))</f>
        <v>0</v>
      </c>
      <c r="BK11" s="201">
        <f>IF(ISNA(VLOOKUP(E11,'Rennen 7'!$C$6:$W$25,10,0)),0,VLOOKUP(E11,'Rennen 7'!$C$6:$W$25,10,0))</f>
        <v>0</v>
      </c>
      <c r="BL11" s="201">
        <f>IF(ISNA(VLOOKUP(E11,'Rennen 7'!$C$6:$W$25,15,0)),0,VLOOKUP(E11,'Rennen 7'!$C$6:$W$25,15,0))</f>
        <v>0</v>
      </c>
      <c r="BM11" s="203">
        <f>IF(ISNA(VLOOKUP(E11,'Rennen 7'!$C$6:$W$25,20,0)),0,VLOOKUP(E11,'Rennen 7'!$C$6:$W$25,20,0))</f>
        <v>0</v>
      </c>
      <c r="BN11" s="202">
        <f>IF(ISNA(VLOOKUP(E11,'Rennen 8'!$C$6:$W$25,5,0)),0,VLOOKUP(E11,'Rennen 8'!$C$6:$W$25,5,0))</f>
        <v>0</v>
      </c>
      <c r="BO11" s="201">
        <f>IF(ISNA(VLOOKUP(E11,'Rennen 8'!$C$6:$W$25,10,0)),0,VLOOKUP(E11,'Rennen 8'!$C$6:$W$25,10,0))</f>
        <v>0</v>
      </c>
      <c r="BP11" s="201">
        <f>IF(ISNA(VLOOKUP(E11,'Rennen 8'!$C$6:$W$25,15,0)),0,VLOOKUP(E11,'Rennen 8'!$C$6:$W$25,15,0))</f>
        <v>0</v>
      </c>
      <c r="BQ11" s="203">
        <f>IF(ISNA(VLOOKUP(E11,'Rennen 8'!$C$6:$W$25,20,0)),0,VLOOKUP(E11,'Rennen 8'!$C$6:$W$25,20,0))</f>
        <v>0</v>
      </c>
      <c r="BR11" s="204">
        <f>IF(ISNA(VLOOKUP(E11,'Rennen 1'!$C$6:$AE$25,27,0)),0,VLOOKUP(E11,'Rennen 1'!$C$6:$AE$25,27,0))</f>
        <v>0</v>
      </c>
      <c r="BS11" s="203">
        <f>IF(ISNA(VLOOKUP(E11,'Rennen 2'!$C$6:$AE$25,27,0)),0,VLOOKUP(E11,'Rennen 2'!$C$6:$AE$25,27,0))</f>
        <v>0</v>
      </c>
      <c r="BT11" s="203">
        <f>IF(ISNA(VLOOKUP(E11,'Rennen 3'!$C$6:$AE$25,27,0)),0,VLOOKUP(E11,'Rennen 3'!$C$6:$AE$25,27,0))</f>
        <v>0</v>
      </c>
      <c r="BU11" s="203">
        <f>IF(ISNA(VLOOKUP(E11,'Rennen 4'!$C$6:$AE$25,27,0)),0,VLOOKUP(E11,'Rennen 4'!$C$6:$AE$25,27,0))</f>
        <v>0</v>
      </c>
      <c r="BV11" s="203">
        <f>IF(ISNA(VLOOKUP(E11,'Rennen 5'!$C$6:$AE$25,27,0)),0,VLOOKUP(E11,'Rennen 5'!$C$6:$AE$25,27,0))</f>
        <v>0</v>
      </c>
      <c r="BW11" s="203">
        <f>IF(ISNA(VLOOKUP(E11,'Rennen 6'!$C$6:$AE$25,27,0)),0,VLOOKUP(E11,'Rennen 6'!$C$6:$AE$25,27,0))</f>
        <v>0</v>
      </c>
      <c r="BX11" s="203">
        <f>IF(ISNA(VLOOKUP(E11,'Rennen 7'!$C$6:$AE$25,27,0)),0,VLOOKUP(E11,'Rennen 7'!$C$6:$AE$25,27,0))</f>
        <v>0</v>
      </c>
      <c r="BY11" s="203">
        <f>IF(ISNA(VLOOKUP(E11,'Rennen 8'!$C$6:$AE$25,27,0)),0,VLOOKUP(E11,'Rennen 8'!$C$6:$AE$25,27,0))</f>
        <v>0</v>
      </c>
      <c r="BZ11" s="203">
        <f t="shared" si="1"/>
        <v>0</v>
      </c>
      <c r="CA11" s="206">
        <f t="shared" si="2"/>
        <v>0</v>
      </c>
      <c r="CB11" s="204">
        <f t="shared" si="0"/>
        <v>0</v>
      </c>
      <c r="CC11" s="206">
        <f t="shared" si="3"/>
        <v>0</v>
      </c>
      <c r="CD11" s="202">
        <f t="shared" si="4"/>
        <v>0</v>
      </c>
      <c r="CE11" s="755"/>
      <c r="CF11" s="755"/>
      <c r="CG11" s="761" t="s">
        <v>34</v>
      </c>
      <c r="CH11" s="762" t="s">
        <v>35</v>
      </c>
      <c r="CI11" s="348"/>
      <c r="CJ11" s="348"/>
      <c r="CK11" s="348"/>
    </row>
    <row r="12" spans="1:89" ht="18" hidden="1" customHeight="1" x14ac:dyDescent="0.3">
      <c r="A12" s="5"/>
      <c r="B12" s="16">
        <v>7</v>
      </c>
      <c r="C12" s="16"/>
      <c r="D12" s="208" t="str">
        <f>VLOOKUP(E12,Fahrer!$B$5:$C$114,2,0)</f>
        <v>Düll, Finn</v>
      </c>
      <c r="E12" s="256">
        <v>7</v>
      </c>
      <c r="F12" s="209">
        <f>IF(ISNA(VLOOKUP(E12,'Rennen 1'!$C$6:$W$25,6,0)),0,VLOOKUP(E12,'Rennen 1'!$C$6:$W$25,6,0))</f>
        <v>0</v>
      </c>
      <c r="G12" s="210">
        <f>IF(ISNA(VLOOKUP(E12,'Rennen 1'!$C$6:$W$25,11,0)),0,VLOOKUP(E12,'Rennen 1'!$C$6:$W$25,11,0))</f>
        <v>0</v>
      </c>
      <c r="H12" s="210">
        <f>IF(ISNA(VLOOKUP(E12,'Rennen 1'!$C$6:$W$25,16,0)),0,VLOOKUP(E12,'Rennen 1'!$C$6:$W$25,16,0))</f>
        <v>0</v>
      </c>
      <c r="I12" s="211">
        <f>IF(ISNA(VLOOKUP(E12,'Rennen 1'!$C$6:$W$25,21,0)),0,VLOOKUP(E12,'Rennen 1'!$C$6:$W$25,21,0))</f>
        <v>0</v>
      </c>
      <c r="J12" s="209">
        <f>IF(ISNA(VLOOKUP(E12,'Rennen 2'!$C$6:$W$25,6,0)),0,VLOOKUP(E12,'Rennen 2'!$C$6:$W$25,6,0))</f>
        <v>0</v>
      </c>
      <c r="K12" s="210">
        <f>IF(ISNA(VLOOKUP(E12,'Rennen 2'!$C$6:$W$25,11,0)),0,VLOOKUP(E12,'Rennen 2'!$C$6:$W$25,11,0))</f>
        <v>0</v>
      </c>
      <c r="L12" s="210">
        <f>IF(ISNA(VLOOKUP(E12,'Rennen 2'!$C$6:$W$25,16,0)),0,VLOOKUP(E12,'Rennen 2'!$C$6:$W$25,16,0))</f>
        <v>0</v>
      </c>
      <c r="M12" s="211">
        <f>IF(ISNA(VLOOKUP(E12,'Rennen 2'!$C$6:$W$25,21,0)),0,VLOOKUP(E12,'Rennen 2'!$C$6:$W$25,21,0))</f>
        <v>0</v>
      </c>
      <c r="N12" s="209">
        <f>IF(ISNA(VLOOKUP(E12,'Rennen 3'!$C$6:$W$25,6,0)),0,VLOOKUP(E12,'Rennen 3'!$C$6:$W$25,6,0))</f>
        <v>0</v>
      </c>
      <c r="O12" s="210">
        <f>IF(ISNA(VLOOKUP(E12,'Rennen 3'!$C$6:$W$25,11,0)),0,VLOOKUP(E12,'Rennen 3'!$C$6:$W$25,11,0))</f>
        <v>0</v>
      </c>
      <c r="P12" s="210">
        <f>IF(ISNA(VLOOKUP(E12,'Rennen 3'!$C$6:$W$25,16,0)),0,VLOOKUP(E12,'Rennen 3'!$C$6:$W$25,16,0))</f>
        <v>0</v>
      </c>
      <c r="Q12" s="211">
        <f>IF(ISNA(VLOOKUP(E12,'Rennen 3'!$C$6:$W$25,21,0)),0,VLOOKUP(E12,'Rennen 3'!$C$6:$W$25,21,0))</f>
        <v>0</v>
      </c>
      <c r="R12" s="209">
        <f>IF(ISNA(VLOOKUP(E12,'Rennen 4'!$C$6:$W$25,6,0)),0,VLOOKUP(E12,'Rennen 4'!$C$6:$W$25,6,0))</f>
        <v>0</v>
      </c>
      <c r="S12" s="210">
        <f>IF(ISNA(VLOOKUP(E12,'Rennen 4'!$C$6:$W$25,11,0)),0,VLOOKUP(E12,'Rennen 4'!$C$6:$W$25,11,0))</f>
        <v>0</v>
      </c>
      <c r="T12" s="210">
        <f>IF(ISNA(VLOOKUP(E12,'Rennen 4'!$C$6:$W$25,16,0)),0,VLOOKUP(E12,'Rennen 4'!$C$6:$W$25,16,0))</f>
        <v>0</v>
      </c>
      <c r="U12" s="211">
        <f>IF(ISNA(VLOOKUP(E12,'Rennen 4'!$C$6:$W$25,21,0)),0,VLOOKUP(E12,'Rennen 4'!$C$6:$W$25,21,0))</f>
        <v>0</v>
      </c>
      <c r="V12" s="209">
        <f>IF(ISNA(VLOOKUP(E12,'Rennen 5'!$C$6:$W$25,6,0)),0,VLOOKUP(E12,'Rennen 5'!$C$6:$W$25,6,0))</f>
        <v>0</v>
      </c>
      <c r="W12" s="210">
        <f>IF(ISNA(VLOOKUP(E12,'Rennen 5'!$C$6:$W$25,11,0)),0,VLOOKUP(E12,'Rennen 5'!$C$6:$W$25,11,0))</f>
        <v>0</v>
      </c>
      <c r="X12" s="210">
        <f>IF(ISNA(VLOOKUP(E12,'Rennen 5'!$C$6:$W$25,16,0)),0,VLOOKUP(E12,'Rennen 5'!$C$6:$W$25,16,0))</f>
        <v>0</v>
      </c>
      <c r="Y12" s="211">
        <f>IF(ISNA(VLOOKUP(E12,'Rennen 5'!$C$6:$W$25,21,0)),0,VLOOKUP(E12,'Rennen 5'!$C$6:$W$25,21,0))</f>
        <v>0</v>
      </c>
      <c r="Z12" s="400">
        <f>IF(ISNA(VLOOKUP(E12,'Rennen 6'!$C$6:$W$25,6,0)),0,VLOOKUP(E12,'Rennen 6'!$C$6:$W$25,6,0))</f>
        <v>0</v>
      </c>
      <c r="AA12" s="401">
        <f>IF(ISNA(VLOOKUP(E12,'Rennen 6'!$C$6:$W$25,11,0)),0,VLOOKUP(E12,'Rennen 6'!$C$6:$W$25,11,0))</f>
        <v>0</v>
      </c>
      <c r="AB12" s="401">
        <f>IF(ISNA(VLOOKUP(E12,'Rennen 6'!$C$6:$W$25,16,0)),0,VLOOKUP(E12,'Rennen 6'!$C$6:$W$25,16,0))</f>
        <v>0</v>
      </c>
      <c r="AC12" s="402">
        <f>IF(ISNA(VLOOKUP(E12,'Rennen 6'!$C$6:$W$25,21,0)),0,VLOOKUP(E12,'Rennen 6'!$C$6:$W$25,21,0))</f>
        <v>0</v>
      </c>
      <c r="AD12" s="209">
        <f>IF(ISNA(VLOOKUP(E12,'Rennen 7'!$C$6:$W$25,6,0)),0,VLOOKUP(E12,'Rennen 7'!$C$6:$W$25,6,0))</f>
        <v>0</v>
      </c>
      <c r="AE12" s="210">
        <f>IF(ISNA(VLOOKUP(E12,'Rennen 7'!$C$6:$W$25,11,0)),0,VLOOKUP(E12,'Rennen 7'!$C$6:$W$25,11,0))</f>
        <v>0</v>
      </c>
      <c r="AF12" s="210">
        <f>IF(ISNA(VLOOKUP(E12,'Rennen 7'!$C$6:$W$25,16,0)),0,VLOOKUP(E12,'Rennen 7'!$C$6:$W$25,16,0))</f>
        <v>0</v>
      </c>
      <c r="AG12" s="211">
        <f>IF(ISNA(VLOOKUP(E12,'Rennen 7'!$C$6:$W$25,21,0)),0,VLOOKUP(E12,'Rennen 7'!$C$6:$W$25,21,0))</f>
        <v>0</v>
      </c>
      <c r="AH12" s="209">
        <f>IF(ISNA(VLOOKUP(E12,'Rennen 8'!$C$6:$W$25,6,0)),0,VLOOKUP(E12,'Rennen 8'!$C$6:$W$25,6,0))</f>
        <v>0</v>
      </c>
      <c r="AI12" s="210">
        <f>IF(ISNA(VLOOKUP(E12,'Rennen 8'!$C$6:$W$25,11,0)),0,VLOOKUP(E12,'Rennen 8'!$C$6:$W$25,11,0))</f>
        <v>0</v>
      </c>
      <c r="AJ12" s="210">
        <f>IF(ISNA(VLOOKUP(E12,'Rennen 8'!$C$6:$W$25,16,0)),0,VLOOKUP(E12,'Rennen 8'!$C$6:$W$25,16,0))</f>
        <v>0</v>
      </c>
      <c r="AK12" s="211">
        <f>IF(ISNA(VLOOKUP(E12,'Rennen 8'!$C$6:$W$25,21,0)),0,VLOOKUP(E12,'Rennen 8'!$C$6:$W$25,21,0))</f>
        <v>0</v>
      </c>
      <c r="AL12" s="209">
        <f>IF(ISNA(VLOOKUP(E12,'Rennen 1'!$C$6:$W$25,5,0)),0,VLOOKUP(E12,'Rennen 1'!$C$6:$W$25,5,0))</f>
        <v>0</v>
      </c>
      <c r="AM12" s="210">
        <f>IF(ISNA(VLOOKUP(E12,'Rennen 1'!$C$6:$W$25,10,0)),0,VLOOKUP(E12,'Rennen 1'!$C$6:$W$25,10,0))</f>
        <v>0</v>
      </c>
      <c r="AN12" s="210">
        <f>IF(ISNA(VLOOKUP(E12,'Rennen 1'!$C$6:$W$25,15,0)),0,VLOOKUP(E12,'Rennen 1'!$C$6:$W$25,15,0))</f>
        <v>0</v>
      </c>
      <c r="AO12" s="211">
        <f>IF(ISNA(VLOOKUP(E12,'Rennen 1'!$C$6:$W$25,20,0)),0,VLOOKUP(E12,'Rennen 1'!$C$6:$W$25,20,0))</f>
        <v>0</v>
      </c>
      <c r="AP12" s="209">
        <f>IF(ISNA(VLOOKUP(E12,'Rennen 2'!$C$6:$W$25,5,0)),0,VLOOKUP(E12,'Rennen 2'!$C$6:$W$25,5,0))</f>
        <v>0</v>
      </c>
      <c r="AQ12" s="210">
        <f>IF(ISNA(VLOOKUP(E12,'Rennen 2'!$C$6:$W$25,10,0)),0,VLOOKUP(E12,'Rennen 2'!$C$6:$W$25,10,0))</f>
        <v>0</v>
      </c>
      <c r="AR12" s="210">
        <f>IF(ISNA(VLOOKUP(E12,'Rennen 2'!$C$6:$W$25,15,0)),0,VLOOKUP(E12,'Rennen 2'!$C$6:$W$25,15,0))</f>
        <v>0</v>
      </c>
      <c r="AS12" s="211">
        <f>IF(ISNA(VLOOKUP(E12,'Rennen 2'!$C$6:$W$25,20,0)),0,VLOOKUP(E12,'Rennen 2'!$C$6:$W$25,20,0))</f>
        <v>0</v>
      </c>
      <c r="AT12" s="209">
        <f>IF(ISNA(VLOOKUP(E12,'Rennen 3'!$C$6:$W$25,5,0)),0,VLOOKUP(E12,'Rennen 3'!$C$6:$W$25,5,0))</f>
        <v>0</v>
      </c>
      <c r="AU12" s="210">
        <f>IF(ISNA(VLOOKUP(E12,'Rennen 3'!$C$6:$W$25,10,0)),0,VLOOKUP(E12,'Rennen 3'!$C$6:$W$25,10,0))</f>
        <v>0</v>
      </c>
      <c r="AV12" s="210">
        <f>IF(ISNA(VLOOKUP(E12,'Rennen 3'!$C$6:$W$25,15,0)),0,VLOOKUP(E12,'Rennen 3'!$C$6:$W$25,15,0))</f>
        <v>0</v>
      </c>
      <c r="AW12" s="211">
        <f>IF(ISNA(VLOOKUP(E12,'Rennen 3'!$C$6:$W$25,20,0)),0,VLOOKUP(E12,'Rennen 3'!$C$6:$W$25,20,0))</f>
        <v>0</v>
      </c>
      <c r="AX12" s="209">
        <f>IF(ISNA(VLOOKUP(E12,'Rennen 4'!$C$6:$W$25,5,0)),0,VLOOKUP(E12,'Rennen 4'!$C$6:$W$25,5,0))</f>
        <v>0</v>
      </c>
      <c r="AY12" s="210">
        <f>IF(ISNA(VLOOKUP(E12,'Rennen 4'!$C$6:$W$25,10,0)),0,VLOOKUP(E12,'Rennen 4'!$C$6:$W$25,10,0))</f>
        <v>0</v>
      </c>
      <c r="AZ12" s="210">
        <f>IF(ISNA(VLOOKUP(E12,'Rennen 4'!$C$6:$W$25,15,0)),0,VLOOKUP(E12,'Rennen 4'!$C$6:$W$25,15,0))</f>
        <v>0</v>
      </c>
      <c r="BA12" s="211">
        <f>IF(ISNA(VLOOKUP(E12,'Rennen 4'!$C$6:$W$25,20,0)),0,VLOOKUP(E12,'Rennen 4'!$C$6:$W$25,20,0))</f>
        <v>0</v>
      </c>
      <c r="BB12" s="209">
        <f>IF(ISNA(VLOOKUP(E12,'Rennen 5'!$C$6:$W$25,5,0)),0,VLOOKUP(E12,'Rennen 5'!$C$6:$W$25,5,0))</f>
        <v>0</v>
      </c>
      <c r="BC12" s="210">
        <f>IF(ISNA(VLOOKUP(E12,'Rennen 5'!$C$6:$W$25,10,0)),0,VLOOKUP(E12,'Rennen 5'!$C$6:$W$25,10,0))</f>
        <v>0</v>
      </c>
      <c r="BD12" s="210">
        <f>IF(ISNA(VLOOKUP(E12,'Rennen 5'!$C$6:$W$25,15,0)),0,VLOOKUP(E12,'Rennen 5'!$C$6:$W$25,15,0))</f>
        <v>0</v>
      </c>
      <c r="BE12" s="211">
        <f>IF(ISNA(VLOOKUP(E12,'Rennen 5'!$C$6:$W$25,20,0)),0,VLOOKUP(E12,'Rennen 5'!$C$6:$W$25,20,0))</f>
        <v>0</v>
      </c>
      <c r="BF12" s="209">
        <f>IF(ISNA(VLOOKUP(E12,'Rennen 6'!$C$6:$W$25,5,0)),0,VLOOKUP(E12,'Rennen 6'!$C$6:$W$25,5,0))</f>
        <v>0</v>
      </c>
      <c r="BG12" s="210">
        <f>IF(ISNA(VLOOKUP(E12,'Rennen 6'!$C$6:$W$25,10,0)),0,VLOOKUP(E12,'Rennen 6'!$C$6:$W$25,10,0))</f>
        <v>0</v>
      </c>
      <c r="BH12" s="210">
        <f>IF(ISNA(VLOOKUP(E12,'Rennen 6'!$C$6:$W$25,15,0)),0,VLOOKUP(E12,'Rennen 6'!$C$6:$W$25,15,0))</f>
        <v>0</v>
      </c>
      <c r="BI12" s="211">
        <f>IF(ISNA(VLOOKUP(E12,'Rennen 6'!$C$6:$W$25,20,0)),0,VLOOKUP(E12,'Rennen 6'!$C$6:$W$25,20,0))</f>
        <v>0</v>
      </c>
      <c r="BJ12" s="209">
        <f>IF(ISNA(VLOOKUP(E12,'Rennen 7'!$C$6:$W$25,5,0)),0,VLOOKUP(E12,'Rennen 7'!$C$6:$W$25,5,0))</f>
        <v>0</v>
      </c>
      <c r="BK12" s="210">
        <f>IF(ISNA(VLOOKUP(E12,'Rennen 7'!$C$6:$W$25,10,0)),0,VLOOKUP(E12,'Rennen 7'!$C$6:$W$25,10,0))</f>
        <v>0</v>
      </c>
      <c r="BL12" s="210">
        <f>IF(ISNA(VLOOKUP(E12,'Rennen 7'!$C$6:$W$25,15,0)),0,VLOOKUP(E12,'Rennen 7'!$C$6:$W$25,15,0))</f>
        <v>0</v>
      </c>
      <c r="BM12" s="211">
        <f>IF(ISNA(VLOOKUP(E12,'Rennen 7'!$C$6:$W$25,20,0)),0,VLOOKUP(E12,'Rennen 7'!$C$6:$W$25,20,0))</f>
        <v>0</v>
      </c>
      <c r="BN12" s="209">
        <f>IF(ISNA(VLOOKUP(E12,'Rennen 8'!$C$6:$W$25,5,0)),0,VLOOKUP(E12,'Rennen 8'!$C$6:$W$25,5,0))</f>
        <v>0</v>
      </c>
      <c r="BO12" s="210">
        <f>IF(ISNA(VLOOKUP(E12,'Rennen 8'!$C$6:$W$25,10,0)),0,VLOOKUP(E12,'Rennen 8'!$C$6:$W$25,10,0))</f>
        <v>0</v>
      </c>
      <c r="BP12" s="210">
        <f>IF(ISNA(VLOOKUP(E12,'Rennen 8'!$C$6:$W$25,15,0)),0,VLOOKUP(E12,'Rennen 8'!$C$6:$W$25,15,0))</f>
        <v>0</v>
      </c>
      <c r="BQ12" s="211">
        <f>IF(ISNA(VLOOKUP(E12,'Rennen 8'!$C$6:$W$25,20,0)),0,VLOOKUP(E12,'Rennen 8'!$C$6:$W$25,20,0))</f>
        <v>0</v>
      </c>
      <c r="BR12" s="212">
        <f>IF(ISNA(VLOOKUP(E12,'Rennen 1'!$C$6:$AE$25,27,0)),0,VLOOKUP(E12,'Rennen 1'!$C$6:$AE$25,27,0))</f>
        <v>0</v>
      </c>
      <c r="BS12" s="211">
        <f>IF(ISNA(VLOOKUP(E12,'Rennen 2'!$C$6:$AE$25,27,0)),0,VLOOKUP(E12,'Rennen 2'!$C$6:$AE$25,27,0))</f>
        <v>0</v>
      </c>
      <c r="BT12" s="211">
        <f>IF(ISNA(VLOOKUP(E12,'Rennen 3'!$C$6:$AE$25,27,0)),0,VLOOKUP(E12,'Rennen 3'!$C$6:$AE$25,27,0))</f>
        <v>0</v>
      </c>
      <c r="BU12" s="211">
        <f>IF(ISNA(VLOOKUP(E12,'Rennen 4'!$C$6:$AE$25,27,0)),0,VLOOKUP(E12,'Rennen 4'!$C$6:$AE$25,27,0))</f>
        <v>0</v>
      </c>
      <c r="BV12" s="211">
        <f>IF(ISNA(VLOOKUP(E12,'Rennen 5'!$C$6:$AE$25,27,0)),0,VLOOKUP(E12,'Rennen 5'!$C$6:$AE$25,27,0))</f>
        <v>0</v>
      </c>
      <c r="BW12" s="211">
        <f>IF(ISNA(VLOOKUP(E12,'Rennen 6'!$C$6:$AE$25,27,0)),0,VLOOKUP(E12,'Rennen 6'!$C$6:$AE$25,27,0))</f>
        <v>0</v>
      </c>
      <c r="BX12" s="211">
        <f>IF(ISNA(VLOOKUP(E12,'Rennen 7'!$C$6:$AE$25,27,0)),0,VLOOKUP(E12,'Rennen 7'!$C$6:$AE$25,27,0))</f>
        <v>0</v>
      </c>
      <c r="BY12" s="211">
        <f>IF(ISNA(VLOOKUP(E12,'Rennen 8'!$C$6:$AE$25,27,0)),0,VLOOKUP(E12,'Rennen 8'!$C$6:$AE$25,27,0))</f>
        <v>0</v>
      </c>
      <c r="BZ12" s="211">
        <f t="shared" si="1"/>
        <v>0</v>
      </c>
      <c r="CA12" s="257">
        <f t="shared" si="2"/>
        <v>0</v>
      </c>
      <c r="CB12" s="212">
        <f t="shared" si="0"/>
        <v>0</v>
      </c>
      <c r="CC12" s="257">
        <f t="shared" si="3"/>
        <v>0</v>
      </c>
      <c r="CD12" s="209">
        <f t="shared" si="4"/>
        <v>0</v>
      </c>
      <c r="CE12" s="755"/>
      <c r="CF12" s="755"/>
      <c r="CG12" s="761"/>
      <c r="CH12" s="761"/>
    </row>
    <row r="13" spans="1:89" s="20" customFormat="1" ht="18" hidden="1" customHeight="1" x14ac:dyDescent="0.3">
      <c r="A13" s="5"/>
      <c r="B13" s="16">
        <v>8</v>
      </c>
      <c r="C13" s="16"/>
      <c r="D13" s="200">
        <f>VLOOKUP(E13,Fahrer!$B$5:$C$114,2,0)</f>
        <v>0</v>
      </c>
      <c r="E13" s="205">
        <v>8</v>
      </c>
      <c r="F13" s="202">
        <f>IF(ISNA(VLOOKUP(E13,'Rennen 1'!$C$6:$W$25,5,0)),0,VLOOKUP(E13,'Rennen 1'!$C$6:$W$25,5,0))</f>
        <v>0</v>
      </c>
      <c r="G13" s="201">
        <f>IF(ISNA(VLOOKUP(E13,'Rennen 1'!$C$6:$W$25,11,0)),0,VLOOKUP(E13,'Rennen 1'!$C$6:$W$25,11,0))</f>
        <v>0</v>
      </c>
      <c r="H13" s="201">
        <f>IF(ISNA(VLOOKUP(E13,'Rennen 1'!$C$6:$W$25,16,0)),0,VLOOKUP(E13,'Rennen 1'!$C$6:$W$25,16,0))</f>
        <v>0</v>
      </c>
      <c r="I13" s="203">
        <f>IF(ISNA(VLOOKUP(E13,'Rennen 1'!$C$6:$W$25,21,0)),0,VLOOKUP(E13,'Rennen 1'!$C$6:$W$25,21,0))</f>
        <v>0</v>
      </c>
      <c r="J13" s="202">
        <f>IF(ISNA(VLOOKUP(E13,'Rennen 2'!$C$6:$W$25,6,0)),0,VLOOKUP(E13,'Rennen 2'!$C$6:$W$25,6,0))</f>
        <v>0</v>
      </c>
      <c r="K13" s="201">
        <f>IF(ISNA(VLOOKUP(E13,'Rennen 2'!$C$6:$W$25,11,0)),0,VLOOKUP(E13,'Rennen 2'!$C$6:$W$25,11,0))</f>
        <v>0</v>
      </c>
      <c r="L13" s="201">
        <f>IF(ISNA(VLOOKUP(E13,'Rennen 2'!$C$6:$W$25,16,0)),0,VLOOKUP(E13,'Rennen 2'!$C$6:$W$25,16,0))</f>
        <v>0</v>
      </c>
      <c r="M13" s="203">
        <f>IF(ISNA(VLOOKUP(E13,'Rennen 2'!$C$6:$W$25,21,0)),0,VLOOKUP(E13,'Rennen 2'!$C$6:$W$25,21,0))</f>
        <v>0</v>
      </c>
      <c r="N13" s="202">
        <f>IF(ISNA(VLOOKUP(E13,'Rennen 3'!$C$6:$W$25,6,0)),0,VLOOKUP(E13,'Rennen 3'!$C$6:$W$25,6,0))</f>
        <v>0</v>
      </c>
      <c r="O13" s="201">
        <f>IF(ISNA(VLOOKUP(E13,'Rennen 3'!$C$6:$W$25,11,0)),0,VLOOKUP(E13,'Rennen 3'!$C$6:$W$25,11,0))</f>
        <v>0</v>
      </c>
      <c r="P13" s="201">
        <f>IF(ISNA(VLOOKUP(E13,'Rennen 3'!$C$6:$W$25,16,0)),0,VLOOKUP(E13,'Rennen 3'!$C$6:$W$25,16,0))</f>
        <v>0</v>
      </c>
      <c r="Q13" s="203">
        <f>IF(ISNA(VLOOKUP(E13,'Rennen 3'!$C$6:$W$25,21,0)),0,VLOOKUP(E13,'Rennen 3'!$C$6:$W$25,21,0))</f>
        <v>0</v>
      </c>
      <c r="R13" s="202">
        <f>IF(ISNA(VLOOKUP(E13,'Rennen 4'!$C$6:$W$25,6,0)),0,VLOOKUP(E13,'Rennen 4'!$C$6:$W$25,6,0))</f>
        <v>0</v>
      </c>
      <c r="S13" s="201">
        <f>IF(ISNA(VLOOKUP(E13,'Rennen 4'!$C$6:$W$25,11,0)),0,VLOOKUP(E13,'Rennen 4'!$C$6:$W$25,11,0))</f>
        <v>0</v>
      </c>
      <c r="T13" s="201">
        <f>IF(ISNA(VLOOKUP(E13,'Rennen 4'!$C$6:$W$25,16,0)),0,VLOOKUP(E13,'Rennen 4'!$C$6:$W$25,16,0))</f>
        <v>0</v>
      </c>
      <c r="U13" s="203">
        <f>IF(ISNA(VLOOKUP(E13,'Rennen 4'!$C$6:$W$25,21,0)),0,VLOOKUP(E13,'Rennen 4'!$C$6:$W$25,21,0))</f>
        <v>0</v>
      </c>
      <c r="V13" s="202">
        <f>IF(ISNA(VLOOKUP(E13,'Rennen 5'!$C$6:$W$25,6,0)),0,VLOOKUP(E13,'Rennen 5'!$C$6:$W$25,6,0))</f>
        <v>0</v>
      </c>
      <c r="W13" s="201">
        <f>IF(ISNA(VLOOKUP(E13,'Rennen 5'!$C$6:$W$25,11,0)),0,VLOOKUP(E13,'Rennen 5'!$C$6:$W$25,11,0))</f>
        <v>0</v>
      </c>
      <c r="X13" s="201">
        <f>IF(ISNA(VLOOKUP(E13,'Rennen 5'!$C$6:$W$25,16,0)),0,VLOOKUP(E13,'Rennen 5'!$C$6:$W$25,16,0))</f>
        <v>0</v>
      </c>
      <c r="Y13" s="203">
        <f>IF(ISNA(VLOOKUP(E13,'Rennen 5'!$C$6:$W$25,21,0)),0,VLOOKUP(E13,'Rennen 5'!$C$6:$W$25,21,0))</f>
        <v>0</v>
      </c>
      <c r="Z13" s="202">
        <f>IF(ISNA(VLOOKUP(E13,'Rennen 6'!$C$6:$W$25,6,0)),0,VLOOKUP(E13,'Rennen 6'!$C$6:$W$25,6,0))</f>
        <v>0</v>
      </c>
      <c r="AA13" s="201">
        <f>IF(ISNA(VLOOKUP(E13,'Rennen 6'!$C$6:$W$25,11,0)),0,VLOOKUP(E13,'Rennen 6'!$C$6:$W$25,11,0))</f>
        <v>0</v>
      </c>
      <c r="AB13" s="201">
        <f>IF(ISNA(VLOOKUP(E13,'Rennen 6'!$C$6:$W$25,16,0)),0,VLOOKUP(E13,'Rennen 6'!$C$6:$W$25,16,0))</f>
        <v>0</v>
      </c>
      <c r="AC13" s="203">
        <f>IF(ISNA(VLOOKUP(E13,'Rennen 6'!$C$6:$W$25,21,0)),0,VLOOKUP(E13,'Rennen 6'!$C$6:$W$25,21,0))</f>
        <v>0</v>
      </c>
      <c r="AD13" s="202">
        <f>IF(ISNA(VLOOKUP(E13,'Rennen 7'!$C$6:$W$25,6,0)),0,VLOOKUP(E13,'Rennen 7'!$C$6:$W$25,6,0))</f>
        <v>0</v>
      </c>
      <c r="AE13" s="201">
        <f>IF(ISNA(VLOOKUP(E13,'Rennen 7'!$C$6:$W$25,11,0)),0,VLOOKUP(E13,'Rennen 7'!$C$6:$W$25,11,0))</f>
        <v>0</v>
      </c>
      <c r="AF13" s="201">
        <f>IF(ISNA(VLOOKUP(E13,'Rennen 7'!$C$6:$W$25,16,0)),0,VLOOKUP(E13,'Rennen 7'!$C$6:$W$25,16,0))</f>
        <v>0</v>
      </c>
      <c r="AG13" s="203">
        <f>IF(ISNA(VLOOKUP(E13,'Rennen 7'!$C$6:$W$25,21,0)),0,VLOOKUP(E13,'Rennen 7'!$C$6:$W$25,21,0))</f>
        <v>0</v>
      </c>
      <c r="AH13" s="202">
        <f>IF(ISNA(VLOOKUP(E13,'Rennen 8'!$C$6:$W$25,6,0)),0,VLOOKUP(E13,'Rennen 8'!$C$6:$W$25,6,0))</f>
        <v>0</v>
      </c>
      <c r="AI13" s="201">
        <f>IF(ISNA(VLOOKUP(E13,'Rennen 8'!$C$6:$W$25,11,0)),0,VLOOKUP(E13,'Rennen 8'!$C$6:$W$25,11,0))</f>
        <v>0</v>
      </c>
      <c r="AJ13" s="201">
        <f>IF(ISNA(VLOOKUP(E13,'Rennen 8'!$C$6:$W$25,16,0)),0,VLOOKUP(E13,'Rennen 8'!$C$6:$W$25,16,0))</f>
        <v>0</v>
      </c>
      <c r="AK13" s="203">
        <f>IF(ISNA(VLOOKUP(E13,'Rennen 8'!$C$6:$W$25,21,0)),0,VLOOKUP(E13,'Rennen 8'!$C$6:$W$25,21,0))</f>
        <v>0</v>
      </c>
      <c r="AL13" s="202">
        <f>IF(ISNA(VLOOKUP(E13,'Rennen 1'!$C$6:$W$25,5,0)),0,VLOOKUP(E13,'Rennen 1'!$C$6:$W$25,5,0))</f>
        <v>0</v>
      </c>
      <c r="AM13" s="201">
        <f>IF(ISNA(VLOOKUP(E13,'Rennen 1'!$C$6:$W$25,10,0)),0,VLOOKUP(E13,'Rennen 1'!$C$6:$W$25,10,0))</f>
        <v>0</v>
      </c>
      <c r="AN13" s="201">
        <f>IF(ISNA(VLOOKUP(E13,'Rennen 1'!$C$6:$W$25,15,0)),0,VLOOKUP(E13,'Rennen 1'!$C$6:$W$25,15,0))</f>
        <v>0</v>
      </c>
      <c r="AO13" s="203">
        <f>IF(ISNA(VLOOKUP(E13,'Rennen 1'!$C$6:$W$25,20,0)),0,VLOOKUP(E13,'Rennen 1'!$C$6:$W$25,20,0))</f>
        <v>0</v>
      </c>
      <c r="AP13" s="202">
        <f>IF(ISNA(VLOOKUP(E13,'Rennen 2'!$C$6:$W$25,5,0)),0,VLOOKUP(E13,'Rennen 2'!$C$6:$W$25,5,0))</f>
        <v>0</v>
      </c>
      <c r="AQ13" s="201">
        <f>IF(ISNA(VLOOKUP(E13,'Rennen 2'!$C$6:$W$25,10,0)),0,VLOOKUP(E13,'Rennen 2'!$C$6:$W$25,10,0))</f>
        <v>0</v>
      </c>
      <c r="AR13" s="201">
        <f>IF(ISNA(VLOOKUP(E13,'Rennen 2'!$C$6:$W$25,15,0)),0,VLOOKUP(E13,'Rennen 2'!$C$6:$W$25,15,0))</f>
        <v>0</v>
      </c>
      <c r="AS13" s="203">
        <f>IF(ISNA(VLOOKUP(E13,'Rennen 2'!$C$6:$W$25,20,0)),0,VLOOKUP(E13,'Rennen 2'!$C$6:$W$25,20,0))</f>
        <v>0</v>
      </c>
      <c r="AT13" s="202">
        <f>IF(ISNA(VLOOKUP(E13,'Rennen 3'!$C$6:$W$25,5,0)),0,VLOOKUP(E13,'Rennen 3'!$C$6:$W$25,5,0))</f>
        <v>0</v>
      </c>
      <c r="AU13" s="201">
        <f>IF(ISNA(VLOOKUP(E13,'Rennen 3'!$C$6:$W$25,10,0)),0,VLOOKUP(E13,'Rennen 3'!$C$6:$W$25,10,0))</f>
        <v>0</v>
      </c>
      <c r="AV13" s="201">
        <f>IF(ISNA(VLOOKUP(E13,'Rennen 3'!$C$6:$W$25,15,0)),0,VLOOKUP(E13,'Rennen 3'!$C$6:$W$25,15,0))</f>
        <v>0</v>
      </c>
      <c r="AW13" s="203">
        <f>IF(ISNA(VLOOKUP(E13,'Rennen 3'!$C$6:$W$25,20,0)),0,VLOOKUP(E13,'Rennen 3'!$C$6:$W$25,20,0))</f>
        <v>0</v>
      </c>
      <c r="AX13" s="202">
        <f>IF(ISNA(VLOOKUP(E13,'Rennen 4'!$C$6:$W$25,5,0)),0,VLOOKUP(E13,'Rennen 4'!$C$6:$W$25,5,0))</f>
        <v>0</v>
      </c>
      <c r="AY13" s="201">
        <f>IF(ISNA(VLOOKUP(E13,'Rennen 4'!$C$6:$W$25,10,0)),0,VLOOKUP(E13,'Rennen 4'!$C$6:$W$25,10,0))</f>
        <v>0</v>
      </c>
      <c r="AZ13" s="201">
        <f>IF(ISNA(VLOOKUP(E13,'Rennen 4'!$C$6:$W$25,15,0)),0,VLOOKUP(E13,'Rennen 4'!$C$6:$W$25,15,0))</f>
        <v>0</v>
      </c>
      <c r="BA13" s="203">
        <f>IF(ISNA(VLOOKUP(E13,'Rennen 4'!$C$6:$W$25,20,0)),0,VLOOKUP(E13,'Rennen 4'!$C$6:$W$25,20,0))</f>
        <v>0</v>
      </c>
      <c r="BB13" s="202">
        <f>IF(ISNA(VLOOKUP(E13,'Rennen 5'!$C$6:$W$25,5,0)),0,VLOOKUP(E13,'Rennen 5'!$C$6:$W$25,5,0))</f>
        <v>0</v>
      </c>
      <c r="BC13" s="201">
        <f>IF(ISNA(VLOOKUP(E13,'Rennen 5'!$C$6:$W$25,10,0)),0,VLOOKUP(E13,'Rennen 5'!$C$6:$W$25,10,0))</f>
        <v>0</v>
      </c>
      <c r="BD13" s="201">
        <f>IF(ISNA(VLOOKUP(E13,'Rennen 5'!$C$6:$W$25,15,0)),0,VLOOKUP(E13,'Rennen 5'!$C$6:$W$25,15,0))</f>
        <v>0</v>
      </c>
      <c r="BE13" s="203">
        <f>IF(ISNA(VLOOKUP(E13,'Rennen 5'!$C$6:$W$25,20,0)),0,VLOOKUP(E13,'Rennen 5'!$C$6:$W$25,20,0))</f>
        <v>0</v>
      </c>
      <c r="BF13" s="202">
        <f>IF(ISNA(VLOOKUP(E13,'Rennen 6'!$C$6:$W$25,5,0)),0,VLOOKUP(E13,'Rennen 6'!$C$6:$W$25,5,0))</f>
        <v>0</v>
      </c>
      <c r="BG13" s="201">
        <f>IF(ISNA(VLOOKUP(E13,'Rennen 6'!$C$6:$W$25,10,0)),0,VLOOKUP(E13,'Rennen 6'!$C$6:$W$25,10,0))</f>
        <v>0</v>
      </c>
      <c r="BH13" s="201">
        <f>IF(ISNA(VLOOKUP(E13,'Rennen 6'!$C$6:$W$25,15,0)),0,VLOOKUP(E13,'Rennen 6'!$C$6:$W$25,15,0))</f>
        <v>0</v>
      </c>
      <c r="BI13" s="203">
        <f>IF(ISNA(VLOOKUP(E13,'Rennen 6'!$C$6:$W$25,20,0)),0,VLOOKUP(E13,'Rennen 6'!$C$6:$W$25,20,0))</f>
        <v>0</v>
      </c>
      <c r="BJ13" s="202">
        <f>IF(ISNA(VLOOKUP(E13,'Rennen 7'!$C$6:$W$25,5,0)),0,VLOOKUP(E13,'Rennen 7'!$C$6:$W$25,5,0))</f>
        <v>0</v>
      </c>
      <c r="BK13" s="201">
        <f>IF(ISNA(VLOOKUP(E13,'Rennen 7'!$C$6:$W$25,10,0)),0,VLOOKUP(E13,'Rennen 7'!$C$6:$W$25,10,0))</f>
        <v>0</v>
      </c>
      <c r="BL13" s="201">
        <f>IF(ISNA(VLOOKUP(E13,'Rennen 7'!$C$6:$W$25,15,0)),0,VLOOKUP(E13,'Rennen 7'!$C$6:$W$25,15,0))</f>
        <v>0</v>
      </c>
      <c r="BM13" s="203">
        <f>IF(ISNA(VLOOKUP(E13,'Rennen 7'!$C$6:$W$25,20,0)),0,VLOOKUP(E13,'Rennen 7'!$C$6:$W$25,20,0))</f>
        <v>0</v>
      </c>
      <c r="BN13" s="202">
        <f>IF(ISNA(VLOOKUP(E13,'Rennen 8'!$C$6:$W$25,5,0)),0,VLOOKUP(E13,'Rennen 8'!$C$6:$W$25,5,0))</f>
        <v>0</v>
      </c>
      <c r="BO13" s="201">
        <f>IF(ISNA(VLOOKUP(E13,'Rennen 8'!$C$6:$W$25,10,0)),0,VLOOKUP(E13,'Rennen 8'!$C$6:$W$25,10,0))</f>
        <v>0</v>
      </c>
      <c r="BP13" s="201">
        <f>IF(ISNA(VLOOKUP(E13,'Rennen 8'!$C$6:$W$25,15,0)),0,VLOOKUP(E13,'Rennen 8'!$C$6:$W$25,15,0))</f>
        <v>0</v>
      </c>
      <c r="BQ13" s="203">
        <f>IF(ISNA(VLOOKUP(E13,'Rennen 8'!$C$6:$W$25,20,0)),0,VLOOKUP(E13,'Rennen 8'!$C$6:$W$25,20,0))</f>
        <v>0</v>
      </c>
      <c r="BR13" s="204">
        <f>IF(ISNA(VLOOKUP(E13,'Rennen 1'!$C$6:$AE$25,27,0)),0,VLOOKUP(E13,'Rennen 1'!$C$6:$AE$25,27,0))</f>
        <v>0</v>
      </c>
      <c r="BS13" s="203">
        <f>IF(ISNA(VLOOKUP(E13,'Rennen 2'!$C$6:$AE$25,27,0)),0,VLOOKUP(E13,'Rennen 2'!$C$6:$AE$25,27,0))</f>
        <v>0</v>
      </c>
      <c r="BT13" s="203">
        <f>IF(ISNA(VLOOKUP(E13,'Rennen 3'!$C$6:$AE$25,27,0)),0,VLOOKUP(E13,'Rennen 3'!$C$6:$AE$25,27,0))</f>
        <v>0</v>
      </c>
      <c r="BU13" s="203">
        <f>IF(ISNA(VLOOKUP(E13,'Rennen 4'!$C$6:$AE$25,27,0)),0,VLOOKUP(E13,'Rennen 4'!$C$6:$AE$25,27,0))</f>
        <v>0</v>
      </c>
      <c r="BV13" s="203">
        <f>IF(ISNA(VLOOKUP(E13,'Rennen 5'!$C$6:$AE$25,27,0)),0,VLOOKUP(E13,'Rennen 5'!$C$6:$AE$25,27,0))</f>
        <v>0</v>
      </c>
      <c r="BW13" s="203">
        <f>IF(ISNA(VLOOKUP(E13,'Rennen 6'!$C$6:$AE$25,27,0)),0,VLOOKUP(E13,'Rennen 6'!$C$6:$AE$25,27,0))</f>
        <v>0</v>
      </c>
      <c r="BX13" s="203">
        <f>IF(ISNA(VLOOKUP(E13,'Rennen 7'!$C$6:$AE$25,27,0)),0,VLOOKUP(E13,'Rennen 7'!$C$6:$AE$25,27,0))</f>
        <v>0</v>
      </c>
      <c r="BY13" s="203">
        <f>IF(ISNA(VLOOKUP(E13,'Rennen 8'!$C$6:$AE$25,27,0)),0,VLOOKUP(E13,'Rennen 8'!$C$6:$AE$25,27,0))</f>
        <v>0</v>
      </c>
      <c r="BZ13" s="203">
        <f t="shared" si="1"/>
        <v>0</v>
      </c>
      <c r="CA13" s="206">
        <f t="shared" si="2"/>
        <v>0</v>
      </c>
      <c r="CB13" s="204">
        <f t="shared" si="0"/>
        <v>0</v>
      </c>
      <c r="CC13" s="206">
        <f t="shared" si="3"/>
        <v>0</v>
      </c>
      <c r="CD13" s="202">
        <f t="shared" si="4"/>
        <v>0</v>
      </c>
      <c r="CE13" s="755"/>
      <c r="CF13" s="755"/>
      <c r="CG13" s="761"/>
      <c r="CH13" s="761"/>
      <c r="CI13" s="348"/>
      <c r="CJ13" s="348"/>
      <c r="CK13" s="348"/>
    </row>
    <row r="14" spans="1:89" ht="18" hidden="1" customHeight="1" x14ac:dyDescent="0.3">
      <c r="A14" s="5"/>
      <c r="B14" s="16">
        <v>9</v>
      </c>
      <c r="C14" s="16"/>
      <c r="D14" s="208" t="str">
        <f>VLOOKUP(E14,Fahrer!$B$5:$C$114,2,0)</f>
        <v>Knappmann, Lennart</v>
      </c>
      <c r="E14" s="256">
        <v>9</v>
      </c>
      <c r="F14" s="209">
        <f>IF(ISNA(VLOOKUP(E14,'Rennen 1'!$C$6:$W$25,6,0)),0,VLOOKUP(E14,'Rennen 1'!$C$6:$W$25,6,0))</f>
        <v>0</v>
      </c>
      <c r="G14" s="210">
        <f>IF(ISNA(VLOOKUP(E14,'Rennen 1'!$C$6:$W$25,11,0)),0,VLOOKUP(E14,'Rennen 1'!$C$6:$W$25,11,0))</f>
        <v>0</v>
      </c>
      <c r="H14" s="210">
        <f>IF(ISNA(VLOOKUP(E14,'Rennen 1'!$C$6:$W$25,16,0)),0,VLOOKUP(E14,'Rennen 1'!$C$6:$W$25,16,0))</f>
        <v>0</v>
      </c>
      <c r="I14" s="211">
        <f>IF(ISNA(VLOOKUP(E14,'Rennen 1'!$C$6:$W$25,21,0)),0,VLOOKUP(E14,'Rennen 1'!$C$6:$W$25,21,0))</f>
        <v>0</v>
      </c>
      <c r="J14" s="209">
        <f>IF(ISNA(VLOOKUP(E14,'Rennen 2'!$C$6:$W$25,6,0)),0,VLOOKUP(E14,'Rennen 2'!$C$6:$W$25,6,0))</f>
        <v>0</v>
      </c>
      <c r="K14" s="210">
        <f>IF(ISNA(VLOOKUP(E14,'Rennen 2'!$C$6:$W$25,11,0)),0,VLOOKUP(E14,'Rennen 2'!$C$6:$W$25,11,0))</f>
        <v>0</v>
      </c>
      <c r="L14" s="210">
        <f>IF(ISNA(VLOOKUP(E14,'Rennen 2'!$C$6:$W$25,16,0)),0,VLOOKUP(E14,'Rennen 2'!$C$6:$W$25,16,0))</f>
        <v>0</v>
      </c>
      <c r="M14" s="211">
        <f>IF(ISNA(VLOOKUP(E14,'Rennen 2'!$C$6:$W$25,21,0)),0,VLOOKUP(E14,'Rennen 2'!$C$6:$W$25,21,0))</f>
        <v>0</v>
      </c>
      <c r="N14" s="209">
        <f>IF(ISNA(VLOOKUP(E14,'Rennen 3'!$C$6:$W$25,6,0)),0,VLOOKUP(E14,'Rennen 3'!$C$6:$W$25,6,0))</f>
        <v>0</v>
      </c>
      <c r="O14" s="210">
        <f>IF(ISNA(VLOOKUP(E14,'Rennen 3'!$C$6:$W$25,11,0)),0,VLOOKUP(E14,'Rennen 3'!$C$6:$W$25,11,0))</f>
        <v>0</v>
      </c>
      <c r="P14" s="210">
        <f>IF(ISNA(VLOOKUP(E14,'Rennen 3'!$C$6:$W$25,16,0)),0,VLOOKUP(E14,'Rennen 3'!$C$6:$W$25,16,0))</f>
        <v>0</v>
      </c>
      <c r="Q14" s="211">
        <f>IF(ISNA(VLOOKUP(E14,'Rennen 3'!$C$6:$W$25,21,0)),0,VLOOKUP(E14,'Rennen 3'!$C$6:$W$25,21,0))</f>
        <v>0</v>
      </c>
      <c r="R14" s="209">
        <f>IF(ISNA(VLOOKUP(E14,'Rennen 4'!$C$6:$W$25,6,0)),0,VLOOKUP(E14,'Rennen 4'!$C$6:$W$25,6,0))</f>
        <v>0</v>
      </c>
      <c r="S14" s="210">
        <f>IF(ISNA(VLOOKUP(E14,'Rennen 4'!$C$6:$W$25,11,0)),0,VLOOKUP(E14,'Rennen 4'!$C$6:$W$25,11,0))</f>
        <v>0</v>
      </c>
      <c r="T14" s="210">
        <f>IF(ISNA(VLOOKUP(E14,'Rennen 4'!$C$6:$W$25,16,0)),0,VLOOKUP(E14,'Rennen 4'!$C$6:$W$25,16,0))</f>
        <v>0</v>
      </c>
      <c r="U14" s="211">
        <f>IF(ISNA(VLOOKUP(E14,'Rennen 4'!$C$6:$W$25,21,0)),0,VLOOKUP(E14,'Rennen 4'!$C$6:$W$25,21,0))</f>
        <v>0</v>
      </c>
      <c r="V14" s="209">
        <f>IF(ISNA(VLOOKUP(E14,'Rennen 5'!$C$6:$W$25,6,0)),0,VLOOKUP(E14,'Rennen 5'!$C$6:$W$25,6,0))</f>
        <v>0</v>
      </c>
      <c r="W14" s="210">
        <f>IF(ISNA(VLOOKUP(E14,'Rennen 5'!$C$6:$W$25,11,0)),0,VLOOKUP(E14,'Rennen 5'!$C$6:$W$25,11,0))</f>
        <v>0</v>
      </c>
      <c r="X14" s="210">
        <f>IF(ISNA(VLOOKUP(E14,'Rennen 5'!$C$6:$W$25,16,0)),0,VLOOKUP(E14,'Rennen 5'!$C$6:$W$25,16,0))</f>
        <v>0</v>
      </c>
      <c r="Y14" s="211">
        <f>IF(ISNA(VLOOKUP(E14,'Rennen 5'!$C$6:$W$25,21,0)),0,VLOOKUP(E14,'Rennen 5'!$C$6:$W$25,21,0))</f>
        <v>0</v>
      </c>
      <c r="Z14" s="400">
        <f>IF(ISNA(VLOOKUP(E14,'Rennen 6'!$C$6:$W$25,6,0)),0,VLOOKUP(E14,'Rennen 6'!$C$6:$W$25,6,0))</f>
        <v>0</v>
      </c>
      <c r="AA14" s="401">
        <f>IF(ISNA(VLOOKUP(E14,'Rennen 6'!$C$6:$W$25,11,0)),0,VLOOKUP(E14,'Rennen 6'!$C$6:$W$25,11,0))</f>
        <v>0</v>
      </c>
      <c r="AB14" s="401">
        <f>IF(ISNA(VLOOKUP(E14,'Rennen 6'!$C$6:$W$25,16,0)),0,VLOOKUP(E14,'Rennen 6'!$C$6:$W$25,16,0))</f>
        <v>0</v>
      </c>
      <c r="AC14" s="402">
        <f>IF(ISNA(VLOOKUP(E14,'Rennen 6'!$C$6:$W$25,21,0)),0,VLOOKUP(E14,'Rennen 6'!$C$6:$W$25,21,0))</f>
        <v>0</v>
      </c>
      <c r="AD14" s="209">
        <f>IF(ISNA(VLOOKUP(E14,'Rennen 7'!$C$6:$W$25,6,0)),0,VLOOKUP(E14,'Rennen 7'!$C$6:$W$25,6,0))</f>
        <v>0</v>
      </c>
      <c r="AE14" s="210">
        <f>IF(ISNA(VLOOKUP(E14,'Rennen 7'!$C$6:$W$25,11,0)),0,VLOOKUP(E14,'Rennen 7'!$C$6:$W$25,11,0))</f>
        <v>0</v>
      </c>
      <c r="AF14" s="210">
        <f>IF(ISNA(VLOOKUP(E14,'Rennen 7'!$C$6:$W$25,16,0)),0,VLOOKUP(E14,'Rennen 7'!$C$6:$W$25,16,0))</f>
        <v>0</v>
      </c>
      <c r="AG14" s="211">
        <f>IF(ISNA(VLOOKUP(E14,'Rennen 7'!$C$6:$W$25,21,0)),0,VLOOKUP(E14,'Rennen 7'!$C$6:$W$25,21,0))</f>
        <v>0</v>
      </c>
      <c r="AH14" s="209">
        <f>IF(ISNA(VLOOKUP(E14,'Rennen 8'!$C$6:$W$25,6,0)),0,VLOOKUP(E14,'Rennen 8'!$C$6:$W$25,6,0))</f>
        <v>0</v>
      </c>
      <c r="AI14" s="210">
        <f>IF(ISNA(VLOOKUP(E14,'Rennen 8'!$C$6:$W$25,11,0)),0,VLOOKUP(E14,'Rennen 8'!$C$6:$W$25,11,0))</f>
        <v>0</v>
      </c>
      <c r="AJ14" s="210">
        <f>IF(ISNA(VLOOKUP(E14,'Rennen 8'!$C$6:$W$25,16,0)),0,VLOOKUP(E14,'Rennen 8'!$C$6:$W$25,16,0))</f>
        <v>0</v>
      </c>
      <c r="AK14" s="211">
        <f>IF(ISNA(VLOOKUP(E14,'Rennen 8'!$C$6:$W$25,21,0)),0,VLOOKUP(E14,'Rennen 8'!$C$6:$W$25,21,0))</f>
        <v>0</v>
      </c>
      <c r="AL14" s="209">
        <f>IF(ISNA(VLOOKUP(E14,'Rennen 1'!$C$6:$W$25,5,0)),0,VLOOKUP(E14,'Rennen 1'!$C$6:$W$25,5,0))</f>
        <v>0</v>
      </c>
      <c r="AM14" s="210">
        <f>IF(ISNA(VLOOKUP(E14,'Rennen 1'!$C$6:$W$25,10,0)),0,VLOOKUP(E14,'Rennen 1'!$C$6:$W$25,10,0))</f>
        <v>0</v>
      </c>
      <c r="AN14" s="210">
        <f>IF(ISNA(VLOOKUP(E14,'Rennen 1'!$C$6:$W$25,15,0)),0,VLOOKUP(E14,'Rennen 1'!$C$6:$W$25,15,0))</f>
        <v>0</v>
      </c>
      <c r="AO14" s="211">
        <f>IF(ISNA(VLOOKUP(E14,'Rennen 1'!$C$6:$W$25,20,0)),0,VLOOKUP(E14,'Rennen 1'!$C$6:$W$25,20,0))</f>
        <v>0</v>
      </c>
      <c r="AP14" s="209">
        <f>IF(ISNA(VLOOKUP(E14,'Rennen 2'!$C$6:$W$25,5,0)),0,VLOOKUP(E14,'Rennen 2'!$C$6:$W$25,5,0))</f>
        <v>0</v>
      </c>
      <c r="AQ14" s="210">
        <f>IF(ISNA(VLOOKUP(E14,'Rennen 2'!$C$6:$W$25,10,0)),0,VLOOKUP(E14,'Rennen 2'!$C$6:$W$25,10,0))</f>
        <v>0</v>
      </c>
      <c r="AR14" s="210">
        <f>IF(ISNA(VLOOKUP(E14,'Rennen 2'!$C$6:$W$25,15,0)),0,VLOOKUP(E14,'Rennen 2'!$C$6:$W$25,15,0))</f>
        <v>0</v>
      </c>
      <c r="AS14" s="211">
        <f>IF(ISNA(VLOOKUP(E14,'Rennen 2'!$C$6:$W$25,20,0)),0,VLOOKUP(E14,'Rennen 2'!$C$6:$W$25,20,0))</f>
        <v>0</v>
      </c>
      <c r="AT14" s="209">
        <f>IF(ISNA(VLOOKUP(E14,'Rennen 3'!$C$6:$W$25,5,0)),0,VLOOKUP(E14,'Rennen 3'!$C$6:$W$25,5,0))</f>
        <v>0</v>
      </c>
      <c r="AU14" s="210">
        <f>IF(ISNA(VLOOKUP(E14,'Rennen 3'!$C$6:$W$25,10,0)),0,VLOOKUP(E14,'Rennen 3'!$C$6:$W$25,10,0))</f>
        <v>0</v>
      </c>
      <c r="AV14" s="210">
        <f>IF(ISNA(VLOOKUP(E14,'Rennen 3'!$C$6:$W$25,15,0)),0,VLOOKUP(E14,'Rennen 3'!$C$6:$W$25,15,0))</f>
        <v>0</v>
      </c>
      <c r="AW14" s="211">
        <f>IF(ISNA(VLOOKUP(E14,'Rennen 3'!$C$6:$W$25,20,0)),0,VLOOKUP(E14,'Rennen 3'!$C$6:$W$25,20,0))</f>
        <v>0</v>
      </c>
      <c r="AX14" s="209">
        <f>IF(ISNA(VLOOKUP(E14,'Rennen 4'!$C$6:$W$25,5,0)),0,VLOOKUP(E14,'Rennen 4'!$C$6:$W$25,5,0))</f>
        <v>0</v>
      </c>
      <c r="AY14" s="210">
        <f>IF(ISNA(VLOOKUP(E14,'Rennen 4'!$C$6:$W$25,10,0)),0,VLOOKUP(E14,'Rennen 4'!$C$6:$W$25,10,0))</f>
        <v>0</v>
      </c>
      <c r="AZ14" s="210">
        <f>IF(ISNA(VLOOKUP(E14,'Rennen 4'!$C$6:$W$25,15,0)),0,VLOOKUP(E14,'Rennen 4'!$C$6:$W$25,15,0))</f>
        <v>0</v>
      </c>
      <c r="BA14" s="211">
        <f>IF(ISNA(VLOOKUP(E14,'Rennen 4'!$C$6:$W$25,20,0)),0,VLOOKUP(E14,'Rennen 4'!$C$6:$W$25,20,0))</f>
        <v>0</v>
      </c>
      <c r="BB14" s="209">
        <f>IF(ISNA(VLOOKUP(E14,'Rennen 5'!$C$6:$W$25,5,0)),0,VLOOKUP(E14,'Rennen 5'!$C$6:$W$25,5,0))</f>
        <v>0</v>
      </c>
      <c r="BC14" s="210">
        <f>IF(ISNA(VLOOKUP(E14,'Rennen 5'!$C$6:$W$25,10,0)),0,VLOOKUP(E14,'Rennen 5'!$C$6:$W$25,10,0))</f>
        <v>0</v>
      </c>
      <c r="BD14" s="210">
        <f>IF(ISNA(VLOOKUP(E14,'Rennen 5'!$C$6:$W$25,15,0)),0,VLOOKUP(E14,'Rennen 5'!$C$6:$W$25,15,0))</f>
        <v>0</v>
      </c>
      <c r="BE14" s="211">
        <f>IF(ISNA(VLOOKUP(E14,'Rennen 5'!$C$6:$W$25,20,0)),0,VLOOKUP(E14,'Rennen 5'!$C$6:$W$25,20,0))</f>
        <v>0</v>
      </c>
      <c r="BF14" s="209">
        <f>IF(ISNA(VLOOKUP(E14,'Rennen 6'!$C$6:$W$25,5,0)),0,VLOOKUP(E14,'Rennen 6'!$C$6:$W$25,5,0))</f>
        <v>0</v>
      </c>
      <c r="BG14" s="210">
        <f>IF(ISNA(VLOOKUP(E14,'Rennen 6'!$C$6:$W$25,10,0)),0,VLOOKUP(E14,'Rennen 6'!$C$6:$W$25,10,0))</f>
        <v>0</v>
      </c>
      <c r="BH14" s="210">
        <f>IF(ISNA(VLOOKUP(E14,'Rennen 6'!$C$6:$W$25,15,0)),0,VLOOKUP(E14,'Rennen 6'!$C$6:$W$25,15,0))</f>
        <v>0</v>
      </c>
      <c r="BI14" s="211">
        <f>IF(ISNA(VLOOKUP(E14,'Rennen 6'!$C$6:$W$25,20,0)),0,VLOOKUP(E14,'Rennen 6'!$C$6:$W$25,20,0))</f>
        <v>0</v>
      </c>
      <c r="BJ14" s="209">
        <f>IF(ISNA(VLOOKUP(E14,'Rennen 7'!$C$6:$W$25,5,0)),0,VLOOKUP(E14,'Rennen 7'!$C$6:$W$25,5,0))</f>
        <v>0</v>
      </c>
      <c r="BK14" s="210">
        <f>IF(ISNA(VLOOKUP(E14,'Rennen 7'!$C$6:$W$25,10,0)),0,VLOOKUP(E14,'Rennen 7'!$C$6:$W$25,10,0))</f>
        <v>0</v>
      </c>
      <c r="BL14" s="210">
        <f>IF(ISNA(VLOOKUP(E14,'Rennen 7'!$C$6:$W$25,15,0)),0,VLOOKUP(E14,'Rennen 7'!$C$6:$W$25,15,0))</f>
        <v>0</v>
      </c>
      <c r="BM14" s="211">
        <f>IF(ISNA(VLOOKUP(E14,'Rennen 7'!$C$6:$W$25,20,0)),0,VLOOKUP(E14,'Rennen 7'!$C$6:$W$25,20,0))</f>
        <v>0</v>
      </c>
      <c r="BN14" s="209">
        <f>IF(ISNA(VLOOKUP(E14,'Rennen 8'!$C$6:$W$25,5,0)),0,VLOOKUP(E14,'Rennen 8'!$C$6:$W$25,5,0))</f>
        <v>0</v>
      </c>
      <c r="BO14" s="210">
        <f>IF(ISNA(VLOOKUP(E14,'Rennen 8'!$C$6:$W$25,10,0)),0,VLOOKUP(E14,'Rennen 8'!$C$6:$W$25,10,0))</f>
        <v>0</v>
      </c>
      <c r="BP14" s="210">
        <f>IF(ISNA(VLOOKUP(E14,'Rennen 8'!$C$6:$W$25,15,0)),0,VLOOKUP(E14,'Rennen 8'!$C$6:$W$25,15,0))</f>
        <v>0</v>
      </c>
      <c r="BQ14" s="211">
        <f>IF(ISNA(VLOOKUP(E14,'Rennen 8'!$C$6:$W$25,20,0)),0,VLOOKUP(E14,'Rennen 8'!$C$6:$W$25,20,0))</f>
        <v>0</v>
      </c>
      <c r="BR14" s="212">
        <f>IF(ISNA(VLOOKUP(E14,'Rennen 1'!$C$6:$AE$25,27,0)),0,VLOOKUP(E14,'Rennen 1'!$C$6:$AE$25,27,0))</f>
        <v>0</v>
      </c>
      <c r="BS14" s="211">
        <f>IF(ISNA(VLOOKUP(E14,'Rennen 2'!$C$6:$AE$25,27,0)),0,VLOOKUP(E14,'Rennen 2'!$C$6:$AE$25,27,0))</f>
        <v>0</v>
      </c>
      <c r="BT14" s="211">
        <f>IF(ISNA(VLOOKUP(E14,'Rennen 3'!$C$6:$AE$25,27,0)),0,VLOOKUP(E14,'Rennen 3'!$C$6:$AE$25,27,0))</f>
        <v>0</v>
      </c>
      <c r="BU14" s="211">
        <f>IF(ISNA(VLOOKUP(E14,'Rennen 4'!$C$6:$AE$25,27,0)),0,VLOOKUP(E14,'Rennen 4'!$C$6:$AE$25,27,0))</f>
        <v>0</v>
      </c>
      <c r="BV14" s="211">
        <f>IF(ISNA(VLOOKUP(E14,'Rennen 5'!$C$6:$AE$25,27,0)),0,VLOOKUP(E14,'Rennen 5'!$C$6:$AE$25,27,0))</f>
        <v>0</v>
      </c>
      <c r="BW14" s="211">
        <f>IF(ISNA(VLOOKUP(E14,'Rennen 6'!$C$6:$AE$25,27,0)),0,VLOOKUP(E14,'Rennen 6'!$C$6:$AE$25,27,0))</f>
        <v>0</v>
      </c>
      <c r="BX14" s="211">
        <f>IF(ISNA(VLOOKUP(E14,'Rennen 7'!$C$6:$AE$25,27,0)),0,VLOOKUP(E14,'Rennen 7'!$C$6:$AE$25,27,0))</f>
        <v>0</v>
      </c>
      <c r="BY14" s="211">
        <f>IF(ISNA(VLOOKUP(E14,'Rennen 8'!$C$6:$AE$25,27,0)),0,VLOOKUP(E14,'Rennen 8'!$C$6:$AE$25,27,0))</f>
        <v>0</v>
      </c>
      <c r="BZ14" s="211">
        <f t="shared" si="1"/>
        <v>0</v>
      </c>
      <c r="CA14" s="257">
        <f t="shared" si="2"/>
        <v>0</v>
      </c>
      <c r="CB14" s="212">
        <f t="shared" si="0"/>
        <v>0</v>
      </c>
      <c r="CC14" s="257">
        <f t="shared" si="3"/>
        <v>0</v>
      </c>
      <c r="CD14" s="209">
        <f t="shared" si="4"/>
        <v>0</v>
      </c>
      <c r="CE14" s="755"/>
      <c r="CF14" s="755"/>
      <c r="CG14" s="761" t="s">
        <v>36</v>
      </c>
      <c r="CH14" s="762" t="s">
        <v>37</v>
      </c>
    </row>
    <row r="15" spans="1:89" s="20" customFormat="1" ht="18" hidden="1" customHeight="1" x14ac:dyDescent="0.3">
      <c r="A15" s="5"/>
      <c r="B15" s="16">
        <v>10</v>
      </c>
      <c r="C15" s="16"/>
      <c r="D15" s="200" t="str">
        <f>VLOOKUP(E15,Fahrer!$B$5:$C$114,2,0)</f>
        <v>Tippach, Lukas</v>
      </c>
      <c r="E15" s="205">
        <v>10</v>
      </c>
      <c r="F15" s="202">
        <f>IF(ISNA(VLOOKUP(E15,'Rennen 1'!$C$6:$W$25,5,0)),0,VLOOKUP(E15,'Rennen 1'!$C$6:$W$25,5,0))</f>
        <v>0</v>
      </c>
      <c r="G15" s="201">
        <f>IF(ISNA(VLOOKUP(E15,'Rennen 1'!$C$6:$W$25,11,0)),0,VLOOKUP(E15,'Rennen 1'!$C$6:$W$25,11,0))</f>
        <v>0</v>
      </c>
      <c r="H15" s="201">
        <f>IF(ISNA(VLOOKUP(E15,'Rennen 1'!$C$6:$W$25,16,0)),0,VLOOKUP(E15,'Rennen 1'!$C$6:$W$25,16,0))</f>
        <v>0</v>
      </c>
      <c r="I15" s="203">
        <f>IF(ISNA(VLOOKUP(E15,'Rennen 1'!$C$6:$W$25,21,0)),0,VLOOKUP(E15,'Rennen 1'!$C$6:$W$25,21,0))</f>
        <v>0</v>
      </c>
      <c r="J15" s="202">
        <f>IF(ISNA(VLOOKUP(E15,'Rennen 2'!$C$6:$W$25,6,0)),0,VLOOKUP(E15,'Rennen 2'!$C$6:$W$25,6,0))</f>
        <v>0</v>
      </c>
      <c r="K15" s="201">
        <f>IF(ISNA(VLOOKUP(E15,'Rennen 2'!$C$6:$W$25,11,0)),0,VLOOKUP(E15,'Rennen 2'!$C$6:$W$25,11,0))</f>
        <v>0</v>
      </c>
      <c r="L15" s="201">
        <f>IF(ISNA(VLOOKUP(E15,'Rennen 2'!$C$6:$W$25,16,0)),0,VLOOKUP(E15,'Rennen 2'!$C$6:$W$25,16,0))</f>
        <v>0</v>
      </c>
      <c r="M15" s="203">
        <f>IF(ISNA(VLOOKUP(E15,'Rennen 2'!$C$6:$W$25,21,0)),0,VLOOKUP(E15,'Rennen 2'!$C$6:$W$25,21,0))</f>
        <v>0</v>
      </c>
      <c r="N15" s="202">
        <f>IF(ISNA(VLOOKUP(E15,'Rennen 3'!$C$6:$W$25,6,0)),0,VLOOKUP(E15,'Rennen 3'!$C$6:$W$25,6,0))</f>
        <v>0</v>
      </c>
      <c r="O15" s="201">
        <f>IF(ISNA(VLOOKUP(E15,'Rennen 3'!$C$6:$W$25,11,0)),0,VLOOKUP(E15,'Rennen 3'!$C$6:$W$25,11,0))</f>
        <v>0</v>
      </c>
      <c r="P15" s="201">
        <f>IF(ISNA(VLOOKUP(E15,'Rennen 3'!$C$6:$W$25,16,0)),0,VLOOKUP(E15,'Rennen 3'!$C$6:$W$25,16,0))</f>
        <v>0</v>
      </c>
      <c r="Q15" s="203">
        <f>IF(ISNA(VLOOKUP(E15,'Rennen 3'!$C$6:$W$25,21,0)),0,VLOOKUP(E15,'Rennen 3'!$C$6:$W$25,21,0))</f>
        <v>0</v>
      </c>
      <c r="R15" s="202">
        <f>IF(ISNA(VLOOKUP(E15,'Rennen 4'!$C$6:$W$25,6,0)),0,VLOOKUP(E15,'Rennen 4'!$C$6:$W$25,6,0))</f>
        <v>0</v>
      </c>
      <c r="S15" s="201">
        <f>IF(ISNA(VLOOKUP(E15,'Rennen 4'!$C$6:$W$25,11,0)),0,VLOOKUP(E15,'Rennen 4'!$C$6:$W$25,11,0))</f>
        <v>0</v>
      </c>
      <c r="T15" s="201">
        <f>IF(ISNA(VLOOKUP(E15,'Rennen 4'!$C$6:$W$25,16,0)),0,VLOOKUP(E15,'Rennen 4'!$C$6:$W$25,16,0))</f>
        <v>0</v>
      </c>
      <c r="U15" s="203">
        <f>IF(ISNA(VLOOKUP(E15,'Rennen 4'!$C$6:$W$25,21,0)),0,VLOOKUP(E15,'Rennen 4'!$C$6:$W$25,21,0))</f>
        <v>0</v>
      </c>
      <c r="V15" s="202">
        <f>IF(ISNA(VLOOKUP(E15,'Rennen 5'!$C$6:$W$25,6,0)),0,VLOOKUP(E15,'Rennen 5'!$C$6:$W$25,6,0))</f>
        <v>0</v>
      </c>
      <c r="W15" s="201">
        <f>IF(ISNA(VLOOKUP(E15,'Rennen 5'!$C$6:$W$25,11,0)),0,VLOOKUP(E15,'Rennen 5'!$C$6:$W$25,11,0))</f>
        <v>0</v>
      </c>
      <c r="X15" s="201">
        <f>IF(ISNA(VLOOKUP(E15,'Rennen 5'!$C$6:$W$25,16,0)),0,VLOOKUP(E15,'Rennen 5'!$C$6:$W$25,16,0))</f>
        <v>0</v>
      </c>
      <c r="Y15" s="203">
        <f>IF(ISNA(VLOOKUP(E15,'Rennen 5'!$C$6:$W$25,21,0)),0,VLOOKUP(E15,'Rennen 5'!$C$6:$W$25,21,0))</f>
        <v>0</v>
      </c>
      <c r="Z15" s="202">
        <f>IF(ISNA(VLOOKUP(E15,'Rennen 6'!$C$6:$W$25,6,0)),0,VLOOKUP(E15,'Rennen 6'!$C$6:$W$25,6,0))</f>
        <v>0</v>
      </c>
      <c r="AA15" s="201">
        <f>IF(ISNA(VLOOKUP(E15,'Rennen 6'!$C$6:$W$25,11,0)),0,VLOOKUP(E15,'Rennen 6'!$C$6:$W$25,11,0))</f>
        <v>0</v>
      </c>
      <c r="AB15" s="201">
        <f>IF(ISNA(VLOOKUP(E15,'Rennen 6'!$C$6:$W$25,16,0)),0,VLOOKUP(E15,'Rennen 6'!$C$6:$W$25,16,0))</f>
        <v>0</v>
      </c>
      <c r="AC15" s="203">
        <f>IF(ISNA(VLOOKUP(E15,'Rennen 6'!$C$6:$W$25,21,0)),0,VLOOKUP(E15,'Rennen 6'!$C$6:$W$25,21,0))</f>
        <v>0</v>
      </c>
      <c r="AD15" s="202">
        <f>IF(ISNA(VLOOKUP(E15,'Rennen 7'!$C$6:$W$25,6,0)),0,VLOOKUP(E15,'Rennen 7'!$C$6:$W$25,6,0))</f>
        <v>0</v>
      </c>
      <c r="AE15" s="201">
        <f>IF(ISNA(VLOOKUP(E15,'Rennen 7'!$C$6:$W$25,11,0)),0,VLOOKUP(E15,'Rennen 7'!$C$6:$W$25,11,0))</f>
        <v>0</v>
      </c>
      <c r="AF15" s="201">
        <f>IF(ISNA(VLOOKUP(E15,'Rennen 7'!$C$6:$W$25,16,0)),0,VLOOKUP(E15,'Rennen 7'!$C$6:$W$25,16,0))</f>
        <v>0</v>
      </c>
      <c r="AG15" s="203">
        <f>IF(ISNA(VLOOKUP(E15,'Rennen 7'!$C$6:$W$25,21,0)),0,VLOOKUP(E15,'Rennen 7'!$C$6:$W$25,21,0))</f>
        <v>0</v>
      </c>
      <c r="AH15" s="202">
        <f>IF(ISNA(VLOOKUP(E15,'Rennen 8'!$C$6:$W$25,6,0)),0,VLOOKUP(E15,'Rennen 8'!$C$6:$W$25,6,0))</f>
        <v>0</v>
      </c>
      <c r="AI15" s="201">
        <f>IF(ISNA(VLOOKUP(E15,'Rennen 8'!$C$6:$W$25,11,0)),0,VLOOKUP(E15,'Rennen 8'!$C$6:$W$25,11,0))</f>
        <v>0</v>
      </c>
      <c r="AJ15" s="201">
        <f>IF(ISNA(VLOOKUP(E15,'Rennen 8'!$C$6:$W$25,16,0)),0,VLOOKUP(E15,'Rennen 8'!$C$6:$W$25,16,0))</f>
        <v>0</v>
      </c>
      <c r="AK15" s="203">
        <f>IF(ISNA(VLOOKUP(E15,'Rennen 8'!$C$6:$W$25,21,0)),0,VLOOKUP(E15,'Rennen 8'!$C$6:$W$25,21,0))</f>
        <v>0</v>
      </c>
      <c r="AL15" s="202">
        <f>IF(ISNA(VLOOKUP(E15,'Rennen 1'!$C$6:$W$25,5,0)),0,VLOOKUP(E15,'Rennen 1'!$C$6:$W$25,5,0))</f>
        <v>0</v>
      </c>
      <c r="AM15" s="201">
        <f>IF(ISNA(VLOOKUP(E15,'Rennen 1'!$C$6:$W$25,10,0)),0,VLOOKUP(E15,'Rennen 1'!$C$6:$W$25,10,0))</f>
        <v>0</v>
      </c>
      <c r="AN15" s="201">
        <f>IF(ISNA(VLOOKUP(E15,'Rennen 1'!$C$6:$W$25,15,0)),0,VLOOKUP(E15,'Rennen 1'!$C$6:$W$25,15,0))</f>
        <v>0</v>
      </c>
      <c r="AO15" s="203">
        <f>IF(ISNA(VLOOKUP(E15,'Rennen 1'!$C$6:$W$25,20,0)),0,VLOOKUP(E15,'Rennen 1'!$C$6:$W$25,20,0))</f>
        <v>0</v>
      </c>
      <c r="AP15" s="202">
        <f>IF(ISNA(VLOOKUP(E15,'Rennen 2'!$C$6:$W$25,5,0)),0,VLOOKUP(E15,'Rennen 2'!$C$6:$W$25,5,0))</f>
        <v>0</v>
      </c>
      <c r="AQ15" s="201">
        <f>IF(ISNA(VLOOKUP(E15,'Rennen 2'!$C$6:$W$25,10,0)),0,VLOOKUP(E15,'Rennen 2'!$C$6:$W$25,10,0))</f>
        <v>0</v>
      </c>
      <c r="AR15" s="201">
        <f>IF(ISNA(VLOOKUP(E15,'Rennen 2'!$C$6:$W$25,15,0)),0,VLOOKUP(E15,'Rennen 2'!$C$6:$W$25,15,0))</f>
        <v>0</v>
      </c>
      <c r="AS15" s="203">
        <f>IF(ISNA(VLOOKUP(E15,'Rennen 2'!$C$6:$W$25,20,0)),0,VLOOKUP(E15,'Rennen 2'!$C$6:$W$25,20,0))</f>
        <v>0</v>
      </c>
      <c r="AT15" s="202">
        <f>IF(ISNA(VLOOKUP(E15,'Rennen 3'!$C$6:$W$25,5,0)),0,VLOOKUP(E15,'Rennen 3'!$C$6:$W$25,5,0))</f>
        <v>0</v>
      </c>
      <c r="AU15" s="201">
        <f>IF(ISNA(VLOOKUP(E15,'Rennen 3'!$C$6:$W$25,10,0)),0,VLOOKUP(E15,'Rennen 3'!$C$6:$W$25,10,0))</f>
        <v>0</v>
      </c>
      <c r="AV15" s="201">
        <f>IF(ISNA(VLOOKUP(E15,'Rennen 3'!$C$6:$W$25,15,0)),0,VLOOKUP(E15,'Rennen 3'!$C$6:$W$25,15,0))</f>
        <v>0</v>
      </c>
      <c r="AW15" s="203">
        <f>IF(ISNA(VLOOKUP(E15,'Rennen 3'!$C$6:$W$25,20,0)),0,VLOOKUP(E15,'Rennen 3'!$C$6:$W$25,20,0))</f>
        <v>0</v>
      </c>
      <c r="AX15" s="202">
        <f>IF(ISNA(VLOOKUP(E15,'Rennen 4'!$C$6:$W$25,5,0)),0,VLOOKUP(E15,'Rennen 4'!$C$6:$W$25,5,0))</f>
        <v>0</v>
      </c>
      <c r="AY15" s="201">
        <f>IF(ISNA(VLOOKUP(E15,'Rennen 4'!$C$6:$W$25,10,0)),0,VLOOKUP(E15,'Rennen 4'!$C$6:$W$25,10,0))</f>
        <v>0</v>
      </c>
      <c r="AZ15" s="201">
        <f>IF(ISNA(VLOOKUP(E15,'Rennen 4'!$C$6:$W$25,15,0)),0,VLOOKUP(E15,'Rennen 4'!$C$6:$W$25,15,0))</f>
        <v>0</v>
      </c>
      <c r="BA15" s="203">
        <f>IF(ISNA(VLOOKUP(E15,'Rennen 4'!$C$6:$W$25,20,0)),0,VLOOKUP(E15,'Rennen 4'!$C$6:$W$25,20,0))</f>
        <v>0</v>
      </c>
      <c r="BB15" s="202">
        <f>IF(ISNA(VLOOKUP(E15,'Rennen 5'!$C$6:$W$25,5,0)),0,VLOOKUP(E15,'Rennen 5'!$C$6:$W$25,5,0))</f>
        <v>0</v>
      </c>
      <c r="BC15" s="201">
        <f>IF(ISNA(VLOOKUP(E15,'Rennen 5'!$C$6:$W$25,10,0)),0,VLOOKUP(E15,'Rennen 5'!$C$6:$W$25,10,0))</f>
        <v>0</v>
      </c>
      <c r="BD15" s="201">
        <f>IF(ISNA(VLOOKUP(E15,'Rennen 5'!$C$6:$W$25,15,0)),0,VLOOKUP(E15,'Rennen 5'!$C$6:$W$25,15,0))</f>
        <v>0</v>
      </c>
      <c r="BE15" s="203">
        <f>IF(ISNA(VLOOKUP(E15,'Rennen 5'!$C$6:$W$25,20,0)),0,VLOOKUP(E15,'Rennen 5'!$C$6:$W$25,20,0))</f>
        <v>0</v>
      </c>
      <c r="BF15" s="202">
        <f>IF(ISNA(VLOOKUP(E15,'Rennen 6'!$C$6:$W$25,5,0)),0,VLOOKUP(E15,'Rennen 6'!$C$6:$W$25,5,0))</f>
        <v>0</v>
      </c>
      <c r="BG15" s="201">
        <f>IF(ISNA(VLOOKUP(E15,'Rennen 6'!$C$6:$W$25,10,0)),0,VLOOKUP(E15,'Rennen 6'!$C$6:$W$25,10,0))</f>
        <v>0</v>
      </c>
      <c r="BH15" s="201">
        <f>IF(ISNA(VLOOKUP(E15,'Rennen 6'!$C$6:$W$25,15,0)),0,VLOOKUP(E15,'Rennen 6'!$C$6:$W$25,15,0))</f>
        <v>0</v>
      </c>
      <c r="BI15" s="203">
        <f>IF(ISNA(VLOOKUP(E15,'Rennen 6'!$C$6:$W$25,20,0)),0,VLOOKUP(E15,'Rennen 6'!$C$6:$W$25,20,0))</f>
        <v>0</v>
      </c>
      <c r="BJ15" s="202">
        <f>IF(ISNA(VLOOKUP(E15,'Rennen 7'!$C$6:$W$25,5,0)),0,VLOOKUP(E15,'Rennen 7'!$C$6:$W$25,5,0))</f>
        <v>0</v>
      </c>
      <c r="BK15" s="201">
        <f>IF(ISNA(VLOOKUP(E15,'Rennen 7'!$C$6:$W$25,10,0)),0,VLOOKUP(E15,'Rennen 7'!$C$6:$W$25,10,0))</f>
        <v>0</v>
      </c>
      <c r="BL15" s="201">
        <f>IF(ISNA(VLOOKUP(E15,'Rennen 7'!$C$6:$W$25,15,0)),0,VLOOKUP(E15,'Rennen 7'!$C$6:$W$25,15,0))</f>
        <v>0</v>
      </c>
      <c r="BM15" s="203">
        <f>IF(ISNA(VLOOKUP(E15,'Rennen 7'!$C$6:$W$25,20,0)),0,VLOOKUP(E15,'Rennen 7'!$C$6:$W$25,20,0))</f>
        <v>0</v>
      </c>
      <c r="BN15" s="202">
        <f>IF(ISNA(VLOOKUP(E15,'Rennen 8'!$C$6:$W$25,5,0)),0,VLOOKUP(E15,'Rennen 8'!$C$6:$W$25,5,0))</f>
        <v>0</v>
      </c>
      <c r="BO15" s="201">
        <f>IF(ISNA(VLOOKUP(E15,'Rennen 8'!$C$6:$W$25,10,0)),0,VLOOKUP(E15,'Rennen 8'!$C$6:$W$25,10,0))</f>
        <v>0</v>
      </c>
      <c r="BP15" s="201">
        <f>IF(ISNA(VLOOKUP(E15,'Rennen 8'!$C$6:$W$25,15,0)),0,VLOOKUP(E15,'Rennen 8'!$C$6:$W$25,15,0))</f>
        <v>0</v>
      </c>
      <c r="BQ15" s="203">
        <f>IF(ISNA(VLOOKUP(E15,'Rennen 8'!$C$6:$W$25,20,0)),0,VLOOKUP(E15,'Rennen 8'!$C$6:$W$25,20,0))</f>
        <v>0</v>
      </c>
      <c r="BR15" s="204">
        <f>IF(ISNA(VLOOKUP(E15,'Rennen 1'!$C$6:$AE$25,27,0)),0,VLOOKUP(E15,'Rennen 1'!$C$6:$AE$25,27,0))</f>
        <v>0</v>
      </c>
      <c r="BS15" s="203">
        <f>IF(ISNA(VLOOKUP(E15,'Rennen 2'!$C$6:$AE$25,27,0)),0,VLOOKUP(E15,'Rennen 2'!$C$6:$AE$25,27,0))</f>
        <v>0</v>
      </c>
      <c r="BT15" s="203">
        <f>IF(ISNA(VLOOKUP(E15,'Rennen 3'!$C$6:$AE$25,27,0)),0,VLOOKUP(E15,'Rennen 3'!$C$6:$AE$25,27,0))</f>
        <v>0</v>
      </c>
      <c r="BU15" s="203">
        <f>IF(ISNA(VLOOKUP(E15,'Rennen 4'!$C$6:$AE$25,27,0)),0,VLOOKUP(E15,'Rennen 4'!$C$6:$AE$25,27,0))</f>
        <v>0</v>
      </c>
      <c r="BV15" s="203">
        <f>IF(ISNA(VLOOKUP(E15,'Rennen 5'!$C$6:$AE$25,27,0)),0,VLOOKUP(E15,'Rennen 5'!$C$6:$AE$25,27,0))</f>
        <v>0</v>
      </c>
      <c r="BW15" s="203">
        <f>IF(ISNA(VLOOKUP(E15,'Rennen 6'!$C$6:$AE$25,27,0)),0,VLOOKUP(E15,'Rennen 6'!$C$6:$AE$25,27,0))</f>
        <v>0</v>
      </c>
      <c r="BX15" s="203">
        <f>IF(ISNA(VLOOKUP(E15,'Rennen 7'!$C$6:$AE$25,27,0)),0,VLOOKUP(E15,'Rennen 7'!$C$6:$AE$25,27,0))</f>
        <v>0</v>
      </c>
      <c r="BY15" s="203">
        <f>IF(ISNA(VLOOKUP(E15,'Rennen 8'!$C$6:$AE$25,27,0)),0,VLOOKUP(E15,'Rennen 8'!$C$6:$AE$25,27,0))</f>
        <v>0</v>
      </c>
      <c r="BZ15" s="203">
        <f t="shared" si="1"/>
        <v>0</v>
      </c>
      <c r="CA15" s="206">
        <f t="shared" si="2"/>
        <v>0</v>
      </c>
      <c r="CB15" s="204">
        <f t="shared" si="0"/>
        <v>0</v>
      </c>
      <c r="CC15" s="206">
        <f t="shared" si="3"/>
        <v>0</v>
      </c>
      <c r="CD15" s="202">
        <f t="shared" si="4"/>
        <v>0</v>
      </c>
      <c r="CE15" s="755"/>
      <c r="CF15" s="755"/>
      <c r="CG15" s="761"/>
      <c r="CH15" s="761"/>
      <c r="CI15" s="348"/>
      <c r="CJ15" s="348"/>
      <c r="CK15" s="348"/>
    </row>
    <row r="16" spans="1:89" ht="18" hidden="1" customHeight="1" x14ac:dyDescent="0.3">
      <c r="A16" s="5"/>
      <c r="B16" s="16">
        <v>11</v>
      </c>
      <c r="C16" s="16"/>
      <c r="D16" s="208">
        <f>VLOOKUP(E16,Fahrer!$B$5:$C$114,2,0)</f>
        <v>0</v>
      </c>
      <c r="E16" s="342">
        <v>11</v>
      </c>
      <c r="F16" s="209">
        <f>IF(ISNA(VLOOKUP(E16,'Rennen 1'!$C$6:$W$25,5,0)),0,VLOOKUP(E16,'Rennen 1'!$C$6:$W$25,5,0))</f>
        <v>0</v>
      </c>
      <c r="G16" s="210">
        <f>IF(ISNA(VLOOKUP(E16,'Rennen 1'!$C$6:$W$25,11,0)),0,VLOOKUP(E16,'Rennen 1'!$C$6:$W$25,11,0))</f>
        <v>0</v>
      </c>
      <c r="H16" s="210">
        <f>IF(ISNA(VLOOKUP(E16,'Rennen 1'!$C$6:$W$25,16,0)),0,VLOOKUP(E16,'Rennen 1'!$C$6:$W$25,16,0))</f>
        <v>0</v>
      </c>
      <c r="I16" s="211">
        <f>IF(ISNA(VLOOKUP(E16,'Rennen 1'!$C$6:$W$25,21,0)),0,VLOOKUP(E16,'Rennen 1'!$C$6:$W$25,21,0))</f>
        <v>0</v>
      </c>
      <c r="J16" s="209">
        <f>IF(ISNA(VLOOKUP(E16,'Rennen 2'!$C$6:$W$25,6,0)),0,VLOOKUP(E16,'Rennen 2'!$C$6:$W$25,6,0))</f>
        <v>0</v>
      </c>
      <c r="K16" s="210">
        <f>IF(ISNA(VLOOKUP(E16,'Rennen 2'!$C$6:$W$25,11,0)),0,VLOOKUP(E16,'Rennen 2'!$C$6:$W$25,11,0))</f>
        <v>0</v>
      </c>
      <c r="L16" s="210">
        <f>IF(ISNA(VLOOKUP(E16,'Rennen 2'!$C$6:$W$25,16,0)),0,VLOOKUP(E16,'Rennen 2'!$C$6:$W$25,16,0))</f>
        <v>0</v>
      </c>
      <c r="M16" s="211">
        <f>IF(ISNA(VLOOKUP(E16,'Rennen 2'!$C$6:$W$25,21,0)),0,VLOOKUP(E16,'Rennen 2'!$C$6:$W$25,21,0))</f>
        <v>0</v>
      </c>
      <c r="N16" s="209">
        <f>IF(ISNA(VLOOKUP(E16,'Rennen 3'!$C$6:$W$25,6,0)),0,VLOOKUP(E16,'Rennen 3'!$C$6:$W$25,6,0))</f>
        <v>0</v>
      </c>
      <c r="O16" s="210">
        <f>IF(ISNA(VLOOKUP(E16,'Rennen 3'!$C$6:$W$25,11,0)),0,VLOOKUP(E16,'Rennen 3'!$C$6:$W$25,11,0))</f>
        <v>0</v>
      </c>
      <c r="P16" s="210">
        <f>IF(ISNA(VLOOKUP(E16,'Rennen 3'!$C$6:$W$25,16,0)),0,VLOOKUP(E16,'Rennen 3'!$C$6:$W$25,16,0))</f>
        <v>0</v>
      </c>
      <c r="Q16" s="211">
        <f>IF(ISNA(VLOOKUP(E16,'Rennen 3'!$C$6:$W$25,21,0)),0,VLOOKUP(E16,'Rennen 3'!$C$6:$W$25,21,0))</f>
        <v>0</v>
      </c>
      <c r="R16" s="209">
        <f>IF(ISNA(VLOOKUP(E16,'Rennen 4'!$C$6:$W$25,6,0)),0,VLOOKUP(E16,'Rennen 4'!$C$6:$W$25,6,0))</f>
        <v>0</v>
      </c>
      <c r="S16" s="210">
        <f>IF(ISNA(VLOOKUP(E16,'Rennen 4'!$C$6:$W$25,11,0)),0,VLOOKUP(E16,'Rennen 4'!$C$6:$W$25,11,0))</f>
        <v>0</v>
      </c>
      <c r="T16" s="210">
        <f>IF(ISNA(VLOOKUP(E16,'Rennen 4'!$C$6:$W$25,16,0)),0,VLOOKUP(E16,'Rennen 4'!$C$6:$W$25,16,0))</f>
        <v>0</v>
      </c>
      <c r="U16" s="211">
        <f>IF(ISNA(VLOOKUP(E16,'Rennen 4'!$C$6:$W$25,21,0)),0,VLOOKUP(E16,'Rennen 4'!$C$6:$W$25,21,0))</f>
        <v>0</v>
      </c>
      <c r="V16" s="209">
        <f>IF(ISNA(VLOOKUP(E16,'Rennen 5'!$C$6:$W$25,6,0)),0,VLOOKUP(E16,'Rennen 5'!$C$6:$W$25,6,0))</f>
        <v>0</v>
      </c>
      <c r="W16" s="210">
        <f>IF(ISNA(VLOOKUP(E16,'Rennen 5'!$C$6:$W$25,11,0)),0,VLOOKUP(E16,'Rennen 5'!$C$6:$W$25,11,0))</f>
        <v>0</v>
      </c>
      <c r="X16" s="210">
        <f>IF(ISNA(VLOOKUP(E16,'Rennen 5'!$C$6:$W$25,16,0)),0,VLOOKUP(E16,'Rennen 5'!$C$6:$W$25,16,0))</f>
        <v>0</v>
      </c>
      <c r="Y16" s="211">
        <f>IF(ISNA(VLOOKUP(E16,'Rennen 5'!$C$6:$W$25,21,0)),0,VLOOKUP(E16,'Rennen 5'!$C$6:$W$25,21,0))</f>
        <v>0</v>
      </c>
      <c r="Z16" s="400">
        <f>IF(ISNA(VLOOKUP(E16,'Rennen 6'!$C$6:$W$25,6,0)),0,VLOOKUP(E16,'Rennen 6'!$C$6:$W$25,6,0))</f>
        <v>0</v>
      </c>
      <c r="AA16" s="401">
        <f>IF(ISNA(VLOOKUP(E16,'Rennen 6'!$C$6:$W$25,11,0)),0,VLOOKUP(E16,'Rennen 6'!$C$6:$W$25,11,0))</f>
        <v>0</v>
      </c>
      <c r="AB16" s="401">
        <f>IF(ISNA(VLOOKUP(E16,'Rennen 6'!$C$6:$W$25,16,0)),0,VLOOKUP(E16,'Rennen 6'!$C$6:$W$25,16,0))</f>
        <v>0</v>
      </c>
      <c r="AC16" s="402">
        <f>IF(ISNA(VLOOKUP(E16,'Rennen 6'!$C$6:$W$25,21,0)),0,VLOOKUP(E16,'Rennen 6'!$C$6:$W$25,21,0))</f>
        <v>0</v>
      </c>
      <c r="AD16" s="209">
        <f>IF(ISNA(VLOOKUP(E16,'Rennen 7'!$C$6:$W$25,6,0)),0,VLOOKUP(E16,'Rennen 7'!$C$6:$W$25,6,0))</f>
        <v>0</v>
      </c>
      <c r="AE16" s="210">
        <f>IF(ISNA(VLOOKUP(E16,'Rennen 7'!$C$6:$W$25,11,0)),0,VLOOKUP(E16,'Rennen 7'!$C$6:$W$25,11,0))</f>
        <v>0</v>
      </c>
      <c r="AF16" s="210">
        <f>IF(ISNA(VLOOKUP(E16,'Rennen 7'!$C$6:$W$25,16,0)),0,VLOOKUP(E16,'Rennen 7'!$C$6:$W$25,16,0))</f>
        <v>0</v>
      </c>
      <c r="AG16" s="211">
        <f>IF(ISNA(VLOOKUP(E16,'Rennen 7'!$C$6:$W$25,21,0)),0,VLOOKUP(E16,'Rennen 7'!$C$6:$W$25,21,0))</f>
        <v>0</v>
      </c>
      <c r="AH16" s="209">
        <f>IF(ISNA(VLOOKUP(E16,'Rennen 8'!$C$6:$W$25,6,0)),0,VLOOKUP(E16,'Rennen 8'!$C$6:$W$25,6,0))</f>
        <v>0</v>
      </c>
      <c r="AI16" s="210">
        <f>IF(ISNA(VLOOKUP(E16,'Rennen 8'!$C$6:$W$25,11,0)),0,VLOOKUP(E16,'Rennen 8'!$C$6:$W$25,11,0))</f>
        <v>0</v>
      </c>
      <c r="AJ16" s="210">
        <f>IF(ISNA(VLOOKUP(E16,'Rennen 8'!$C$6:$W$25,16,0)),0,VLOOKUP(E16,'Rennen 8'!$C$6:$W$25,16,0))</f>
        <v>0</v>
      </c>
      <c r="AK16" s="211">
        <f>IF(ISNA(VLOOKUP(E16,'Rennen 8'!$C$6:$W$25,21,0)),0,VLOOKUP(E16,'Rennen 8'!$C$6:$W$25,21,0))</f>
        <v>0</v>
      </c>
      <c r="AL16" s="209">
        <f>IF(ISNA(VLOOKUP(E16,'Rennen 1'!$C$6:$W$25,5,0)),0,VLOOKUP(E16,'Rennen 1'!$C$6:$W$25,5,0))</f>
        <v>0</v>
      </c>
      <c r="AM16" s="210">
        <f>IF(ISNA(VLOOKUP(E16,'Rennen 1'!$C$6:$W$25,10,0)),0,VLOOKUP(E16,'Rennen 1'!$C$6:$W$25,10,0))</f>
        <v>0</v>
      </c>
      <c r="AN16" s="210">
        <f>IF(ISNA(VLOOKUP(E16,'Rennen 1'!$C$6:$W$25,15,0)),0,VLOOKUP(E16,'Rennen 1'!$C$6:$W$25,15,0))</f>
        <v>0</v>
      </c>
      <c r="AO16" s="211">
        <f>IF(ISNA(VLOOKUP(E16,'Rennen 1'!$C$6:$W$25,20,0)),0,VLOOKUP(E16,'Rennen 1'!$C$6:$W$25,20,0))</f>
        <v>0</v>
      </c>
      <c r="AP16" s="209">
        <f>IF(ISNA(VLOOKUP(E16,'Rennen 2'!$C$6:$W$25,5,0)),0,VLOOKUP(E16,'Rennen 2'!$C$6:$W$25,5,0))</f>
        <v>0</v>
      </c>
      <c r="AQ16" s="210">
        <f>IF(ISNA(VLOOKUP(E16,'Rennen 2'!$C$6:$W$25,10,0)),0,VLOOKUP(E16,'Rennen 2'!$C$6:$W$25,10,0))</f>
        <v>0</v>
      </c>
      <c r="AR16" s="210">
        <f>IF(ISNA(VLOOKUP(E16,'Rennen 2'!$C$6:$W$25,15,0)),0,VLOOKUP(E16,'Rennen 2'!$C$6:$W$25,15,0))</f>
        <v>0</v>
      </c>
      <c r="AS16" s="211">
        <f>IF(ISNA(VLOOKUP(E16,'Rennen 2'!$C$6:$W$25,20,0)),0,VLOOKUP(E16,'Rennen 2'!$C$6:$W$25,20,0))</f>
        <v>0</v>
      </c>
      <c r="AT16" s="209">
        <f>IF(ISNA(VLOOKUP(E16,'Rennen 3'!$C$6:$W$25,5,0)),0,VLOOKUP(E16,'Rennen 3'!$C$6:$W$25,5,0))</f>
        <v>0</v>
      </c>
      <c r="AU16" s="210">
        <f>IF(ISNA(VLOOKUP(E16,'Rennen 3'!$C$6:$W$25,10,0)),0,VLOOKUP(E16,'Rennen 3'!$C$6:$W$25,10,0))</f>
        <v>0</v>
      </c>
      <c r="AV16" s="210">
        <f>IF(ISNA(VLOOKUP(E16,'Rennen 3'!$C$6:$W$25,15,0)),0,VLOOKUP(E16,'Rennen 3'!$C$6:$W$25,15,0))</f>
        <v>0</v>
      </c>
      <c r="AW16" s="211">
        <f>IF(ISNA(VLOOKUP(E16,'Rennen 3'!$C$6:$W$25,20,0)),0,VLOOKUP(E16,'Rennen 3'!$C$6:$W$25,20,0))</f>
        <v>0</v>
      </c>
      <c r="AX16" s="209">
        <f>IF(ISNA(VLOOKUP(E16,'Rennen 4'!$C$6:$W$25,5,0)),0,VLOOKUP(E16,'Rennen 4'!$C$6:$W$25,5,0))</f>
        <v>0</v>
      </c>
      <c r="AY16" s="210">
        <f>IF(ISNA(VLOOKUP(E16,'Rennen 4'!$C$6:$W$25,10,0)),0,VLOOKUP(E16,'Rennen 4'!$C$6:$W$25,10,0))</f>
        <v>0</v>
      </c>
      <c r="AZ16" s="210">
        <f>IF(ISNA(VLOOKUP(E16,'Rennen 4'!$C$6:$W$25,15,0)),0,VLOOKUP(E16,'Rennen 4'!$C$6:$W$25,15,0))</f>
        <v>0</v>
      </c>
      <c r="BA16" s="211">
        <f>IF(ISNA(VLOOKUP(E16,'Rennen 4'!$C$6:$W$25,20,0)),0,VLOOKUP(E16,'Rennen 4'!$C$6:$W$25,20,0))</f>
        <v>0</v>
      </c>
      <c r="BB16" s="209">
        <f>IF(ISNA(VLOOKUP(E16,'Rennen 5'!$C$6:$W$25,5,0)),0,VLOOKUP(E16,'Rennen 5'!$C$6:$W$25,5,0))</f>
        <v>0</v>
      </c>
      <c r="BC16" s="210">
        <f>IF(ISNA(VLOOKUP(E16,'Rennen 5'!$C$6:$W$25,10,0)),0,VLOOKUP(E16,'Rennen 5'!$C$6:$W$25,10,0))</f>
        <v>0</v>
      </c>
      <c r="BD16" s="210">
        <f>IF(ISNA(VLOOKUP(E16,'Rennen 5'!$C$6:$W$25,15,0)),0,VLOOKUP(E16,'Rennen 5'!$C$6:$W$25,15,0))</f>
        <v>0</v>
      </c>
      <c r="BE16" s="211">
        <f>IF(ISNA(VLOOKUP(E16,'Rennen 5'!$C$6:$W$25,20,0)),0,VLOOKUP(E16,'Rennen 5'!$C$6:$W$25,20,0))</f>
        <v>0</v>
      </c>
      <c r="BF16" s="209">
        <f>IF(ISNA(VLOOKUP(E16,'Rennen 6'!$C$6:$W$25,5,0)),0,VLOOKUP(E16,'Rennen 6'!$C$6:$W$25,5,0))</f>
        <v>0</v>
      </c>
      <c r="BG16" s="210">
        <f>IF(ISNA(VLOOKUP(E16,'Rennen 6'!$C$6:$W$25,10,0)),0,VLOOKUP(E16,'Rennen 6'!$C$6:$W$25,10,0))</f>
        <v>0</v>
      </c>
      <c r="BH16" s="210">
        <f>IF(ISNA(VLOOKUP(E16,'Rennen 6'!$C$6:$W$25,15,0)),0,VLOOKUP(E16,'Rennen 6'!$C$6:$W$25,15,0))</f>
        <v>0</v>
      </c>
      <c r="BI16" s="211">
        <f>IF(ISNA(VLOOKUP(E16,'Rennen 6'!$C$6:$W$25,20,0)),0,VLOOKUP(E16,'Rennen 6'!$C$6:$W$25,20,0))</f>
        <v>0</v>
      </c>
      <c r="BJ16" s="209">
        <f>IF(ISNA(VLOOKUP(E16,'Rennen 7'!$C$6:$W$25,5,0)),0,VLOOKUP(E16,'Rennen 7'!$C$6:$W$25,5,0))</f>
        <v>0</v>
      </c>
      <c r="BK16" s="210">
        <f>IF(ISNA(VLOOKUP(E16,'Rennen 7'!$C$6:$W$25,10,0)),0,VLOOKUP(E16,'Rennen 7'!$C$6:$W$25,10,0))</f>
        <v>0</v>
      </c>
      <c r="BL16" s="210">
        <f>IF(ISNA(VLOOKUP(E16,'Rennen 7'!$C$6:$W$25,15,0)),0,VLOOKUP(E16,'Rennen 7'!$C$6:$W$25,15,0))</f>
        <v>0</v>
      </c>
      <c r="BM16" s="211">
        <f>IF(ISNA(VLOOKUP(E16,'Rennen 7'!$C$6:$W$25,20,0)),0,VLOOKUP(E16,'Rennen 7'!$C$6:$W$25,20,0))</f>
        <v>0</v>
      </c>
      <c r="BN16" s="209">
        <f>IF(ISNA(VLOOKUP(E16,'Rennen 8'!$C$6:$W$25,5,0)),0,VLOOKUP(E16,'Rennen 8'!$C$6:$W$25,5,0))</f>
        <v>0</v>
      </c>
      <c r="BO16" s="210">
        <f>IF(ISNA(VLOOKUP(E16,'Rennen 8'!$C$6:$W$25,10,0)),0,VLOOKUP(E16,'Rennen 8'!$C$6:$W$25,10,0))</f>
        <v>0</v>
      </c>
      <c r="BP16" s="210">
        <f>IF(ISNA(VLOOKUP(E16,'Rennen 8'!$C$6:$W$25,15,0)),0,VLOOKUP(E16,'Rennen 8'!$C$6:$W$25,15,0))</f>
        <v>0</v>
      </c>
      <c r="BQ16" s="211">
        <f>IF(ISNA(VLOOKUP(E16,'Rennen 8'!$C$6:$W$25,20,0)),0,VLOOKUP(E16,'Rennen 8'!$C$6:$W$25,20,0))</f>
        <v>0</v>
      </c>
      <c r="BR16" s="212">
        <f>IF(ISNA(VLOOKUP(E16,'Rennen 1'!$C$6:$AE$25,27,0)),0,VLOOKUP(E16,'Rennen 1'!$C$6:$AE$25,27,0))</f>
        <v>0</v>
      </c>
      <c r="BS16" s="211">
        <f>IF(ISNA(VLOOKUP(E16,'Rennen 2'!$C$6:$AE$25,27,0)),0,VLOOKUP(E16,'Rennen 2'!$C$6:$AE$25,27,0))</f>
        <v>0</v>
      </c>
      <c r="BT16" s="211">
        <f>IF(ISNA(VLOOKUP(E16,'Rennen 3'!$C$6:$AE$25,27,0)),0,VLOOKUP(E16,'Rennen 3'!$C$6:$AE$25,27,0))</f>
        <v>0</v>
      </c>
      <c r="BU16" s="211">
        <f>IF(ISNA(VLOOKUP(E16,'Rennen 4'!$C$6:$AE$25,27,0)),0,VLOOKUP(E16,'Rennen 4'!$C$6:$AE$25,27,0))</f>
        <v>0</v>
      </c>
      <c r="BV16" s="211">
        <f>IF(ISNA(VLOOKUP(E16,'Rennen 5'!$C$6:$AE$25,27,0)),0,VLOOKUP(E16,'Rennen 5'!$C$6:$AE$25,27,0))</f>
        <v>0</v>
      </c>
      <c r="BW16" s="211">
        <f>IF(ISNA(VLOOKUP(E16,'Rennen 6'!$C$6:$AE$25,27,0)),0,VLOOKUP(E16,'Rennen 6'!$C$6:$AE$25,27,0))</f>
        <v>0</v>
      </c>
      <c r="BX16" s="211">
        <f>IF(ISNA(VLOOKUP(E16,'Rennen 7'!$C$6:$AE$25,27,0)),0,VLOOKUP(E16,'Rennen 7'!$C$6:$AE$25,27,0))</f>
        <v>0</v>
      </c>
      <c r="BY16" s="211">
        <f>IF(ISNA(VLOOKUP(E16,'Rennen 8'!$C$6:$AE$25,27,0)),0,VLOOKUP(E16,'Rennen 8'!$C$6:$AE$25,27,0))</f>
        <v>0</v>
      </c>
      <c r="BZ16" s="211">
        <f t="shared" ref="BZ16:BZ25" si="5">SUM(BR16:BY16)</f>
        <v>0</v>
      </c>
      <c r="CA16" s="257">
        <f t="shared" ref="CA16:CA25" si="6">LARGE(AL16:BQ16,1)+LARGE(AL16:BQ16,2)+LARGE(AL16:BQ16,3)+LARGE(AL16:BQ16,4)+LARGE(AL16:BQ16,5)+LARGE(AL16:BQ16,6)+LARGE(AL16:BQ16,7)+LARGE(AL16:BQ16,8)+LARGE(AL16:BQ16,9)+LARGE(AL16:BQ16,10)+LARGE(AL16:BQ16,11)+LARGE(AL16:BQ16,12)+LARGE(AL16:BQ16,13)+LARGE(AL16:BQ16,14)+LARGE(AL16:BQ16,15)+LARGE(AL16:BQ16,16)+LARGE(AL16:BQ16,17)+LARGE(AL16:BQ16,18)+LARGE(AL16:BQ16,19)+LARGE(AL16:BQ16,20)+LARGE(AL16:BQ16,21)+LARGE(AL16:BQ16,22)</f>
        <v>0</v>
      </c>
      <c r="CB16" s="212">
        <f t="shared" si="0"/>
        <v>0</v>
      </c>
      <c r="CC16" s="257">
        <f t="shared" ref="CC16:CC25" si="7">LARGE(AL16:BQ16,1)+LARGE(AL16:BQ16,2)+LARGE(AL16:BQ16,3)+LARGE(AL16:BQ16,4)+LARGE(AL16:BQ16,5)+LARGE(AL16:BQ16,6)+LARGE(AL16:BQ16,7)+LARGE(AL16:BQ16,8)+LARGE(AL16:BQ16,9)+LARGE(AL16:BQ16,10)+LARGE(AL16:BQ16,11)+LARGE(AL16:BQ16,12)+LARGE(AL16:BQ16,13)+LARGE(AL16:BQ16,14)+LARGE(AL16:BQ16,15)+LARGE(AL16:BQ16,16)+LARGE(AL16:BQ16,17)+LARGE(AL16:BQ16,18)+LARGE(AL16:BQ16,19)+LARGE(AL16:BQ16,20)+LARGE(AL16:BQ16,21)+LARGE(AL16:BQ16,22)</f>
        <v>0</v>
      </c>
      <c r="CD16" s="209">
        <f t="shared" ref="CD16:CD25" si="8">SUM(BZ16:CA16)</f>
        <v>0</v>
      </c>
      <c r="CE16" s="755"/>
      <c r="CF16" s="755"/>
      <c r="CG16" s="761"/>
      <c r="CH16" s="761"/>
    </row>
    <row r="17" spans="1:89" s="20" customFormat="1" ht="18" hidden="1" customHeight="1" x14ac:dyDescent="0.3">
      <c r="A17" s="5"/>
      <c r="B17" s="16">
        <v>12</v>
      </c>
      <c r="C17" s="16"/>
      <c r="D17" s="200" t="str">
        <f>VLOOKUP(E17,Fahrer!$B$5:$C$114,2,0)</f>
        <v>Lischnewski, Paul</v>
      </c>
      <c r="E17" s="205">
        <v>12</v>
      </c>
      <c r="F17" s="202">
        <f>IF(ISNA(VLOOKUP(E17,'Rennen 1'!$C$6:$W$25,5,0)),0,VLOOKUP(E17,'Rennen 1'!$C$6:$W$25,5,0))</f>
        <v>0</v>
      </c>
      <c r="G17" s="201">
        <f>IF(ISNA(VLOOKUP(E17,'Rennen 1'!$C$6:$W$25,11,0)),0,VLOOKUP(E17,'Rennen 1'!$C$6:$W$25,11,0))</f>
        <v>0</v>
      </c>
      <c r="H17" s="201">
        <f>IF(ISNA(VLOOKUP(E17,'Rennen 1'!$C$6:$W$25,16,0)),0,VLOOKUP(E17,'Rennen 1'!$C$6:$W$25,16,0))</f>
        <v>0</v>
      </c>
      <c r="I17" s="203">
        <f>IF(ISNA(VLOOKUP(E17,'Rennen 1'!$C$6:$W$25,21,0)),0,VLOOKUP(E17,'Rennen 1'!$C$6:$W$25,21,0))</f>
        <v>0</v>
      </c>
      <c r="J17" s="202">
        <f>IF(ISNA(VLOOKUP(E17,'Rennen 2'!$C$6:$W$25,6,0)),0,VLOOKUP(E17,'Rennen 2'!$C$6:$W$25,6,0))</f>
        <v>0</v>
      </c>
      <c r="K17" s="201">
        <f>IF(ISNA(VLOOKUP(E17,'Rennen 2'!$C$6:$W$25,11,0)),0,VLOOKUP(E17,'Rennen 2'!$C$6:$W$25,11,0))</f>
        <v>0</v>
      </c>
      <c r="L17" s="201">
        <f>IF(ISNA(VLOOKUP(E17,'Rennen 2'!$C$6:$W$25,16,0)),0,VLOOKUP(E17,'Rennen 2'!$C$6:$W$25,16,0))</f>
        <v>0</v>
      </c>
      <c r="M17" s="203">
        <f>IF(ISNA(VLOOKUP(E17,'Rennen 2'!$C$6:$W$25,21,0)),0,VLOOKUP(E17,'Rennen 2'!$C$6:$W$25,21,0))</f>
        <v>0</v>
      </c>
      <c r="N17" s="202">
        <f>IF(ISNA(VLOOKUP(E17,'Rennen 3'!$C$6:$W$25,6,0)),0,VLOOKUP(E17,'Rennen 3'!$C$6:$W$25,6,0))</f>
        <v>0</v>
      </c>
      <c r="O17" s="201">
        <f>IF(ISNA(VLOOKUP(E17,'Rennen 3'!$C$6:$W$25,11,0)),0,VLOOKUP(E17,'Rennen 3'!$C$6:$W$25,11,0))</f>
        <v>0</v>
      </c>
      <c r="P17" s="201">
        <f>IF(ISNA(VLOOKUP(E17,'Rennen 3'!$C$6:$W$25,16,0)),0,VLOOKUP(E17,'Rennen 3'!$C$6:$W$25,16,0))</f>
        <v>0</v>
      </c>
      <c r="Q17" s="203">
        <f>IF(ISNA(VLOOKUP(E17,'Rennen 3'!$C$6:$W$25,21,0)),0,VLOOKUP(E17,'Rennen 3'!$C$6:$W$25,21,0))</f>
        <v>0</v>
      </c>
      <c r="R17" s="202">
        <f>IF(ISNA(VLOOKUP(E17,'Rennen 4'!$C$6:$W$25,6,0)),0,VLOOKUP(E17,'Rennen 4'!$C$6:$W$25,6,0))</f>
        <v>0</v>
      </c>
      <c r="S17" s="201">
        <f>IF(ISNA(VLOOKUP(E17,'Rennen 4'!$C$6:$W$25,11,0)),0,VLOOKUP(E17,'Rennen 4'!$C$6:$W$25,11,0))</f>
        <v>0</v>
      </c>
      <c r="T17" s="201">
        <f>IF(ISNA(VLOOKUP(E17,'Rennen 4'!$C$6:$W$25,16,0)),0,VLOOKUP(E17,'Rennen 4'!$C$6:$W$25,16,0))</f>
        <v>0</v>
      </c>
      <c r="U17" s="203">
        <f>IF(ISNA(VLOOKUP(E17,'Rennen 4'!$C$6:$W$25,21,0)),0,VLOOKUP(E17,'Rennen 4'!$C$6:$W$25,21,0))</f>
        <v>0</v>
      </c>
      <c r="V17" s="202">
        <f>IF(ISNA(VLOOKUP(E17,'Rennen 5'!$C$6:$W$25,6,0)),0,VLOOKUP(E17,'Rennen 5'!$C$6:$W$25,6,0))</f>
        <v>0</v>
      </c>
      <c r="W17" s="201">
        <f>IF(ISNA(VLOOKUP(E17,'Rennen 5'!$C$6:$W$25,11,0)),0,VLOOKUP(E17,'Rennen 5'!$C$6:$W$25,11,0))</f>
        <v>0</v>
      </c>
      <c r="X17" s="201">
        <f>IF(ISNA(VLOOKUP(E17,'Rennen 5'!$C$6:$W$25,16,0)),0,VLOOKUP(E17,'Rennen 5'!$C$6:$W$25,16,0))</f>
        <v>0</v>
      </c>
      <c r="Y17" s="203">
        <f>IF(ISNA(VLOOKUP(E17,'Rennen 5'!$C$6:$W$25,21,0)),0,VLOOKUP(E17,'Rennen 5'!$C$6:$W$25,21,0))</f>
        <v>0</v>
      </c>
      <c r="Z17" s="202">
        <f>IF(ISNA(VLOOKUP(E17,'Rennen 6'!$C$6:$W$25,6,0)),0,VLOOKUP(E17,'Rennen 6'!$C$6:$W$25,6,0))</f>
        <v>0</v>
      </c>
      <c r="AA17" s="201">
        <f>IF(ISNA(VLOOKUP(E17,'Rennen 6'!$C$6:$W$25,11,0)),0,VLOOKUP(E17,'Rennen 6'!$C$6:$W$25,11,0))</f>
        <v>0</v>
      </c>
      <c r="AB17" s="201">
        <f>IF(ISNA(VLOOKUP(E17,'Rennen 6'!$C$6:$W$25,16,0)),0,VLOOKUP(E17,'Rennen 6'!$C$6:$W$25,16,0))</f>
        <v>0</v>
      </c>
      <c r="AC17" s="203">
        <f>IF(ISNA(VLOOKUP(E17,'Rennen 6'!$C$6:$W$25,21,0)),0,VLOOKUP(E17,'Rennen 6'!$C$6:$W$25,21,0))</f>
        <v>0</v>
      </c>
      <c r="AD17" s="202">
        <f>IF(ISNA(VLOOKUP(E17,'Rennen 7'!$C$6:$W$25,6,0)),0,VLOOKUP(E17,'Rennen 7'!$C$6:$W$25,6,0))</f>
        <v>0</v>
      </c>
      <c r="AE17" s="201">
        <f>IF(ISNA(VLOOKUP(E17,'Rennen 7'!$C$6:$W$25,11,0)),0,VLOOKUP(E17,'Rennen 7'!$C$6:$W$25,11,0))</f>
        <v>0</v>
      </c>
      <c r="AF17" s="201">
        <f>IF(ISNA(VLOOKUP(E17,'Rennen 7'!$C$6:$W$25,16,0)),0,VLOOKUP(E17,'Rennen 7'!$C$6:$W$25,16,0))</f>
        <v>0</v>
      </c>
      <c r="AG17" s="203">
        <f>IF(ISNA(VLOOKUP(E17,'Rennen 7'!$C$6:$W$25,21,0)),0,VLOOKUP(E17,'Rennen 7'!$C$6:$W$25,21,0))</f>
        <v>0</v>
      </c>
      <c r="AH17" s="202">
        <f>IF(ISNA(VLOOKUP(E17,'Rennen 8'!$C$6:$W$25,6,0)),0,VLOOKUP(E17,'Rennen 8'!$C$6:$W$25,6,0))</f>
        <v>0</v>
      </c>
      <c r="AI17" s="201">
        <f>IF(ISNA(VLOOKUP(E17,'Rennen 8'!$C$6:$W$25,11,0)),0,VLOOKUP(E17,'Rennen 8'!$C$6:$W$25,11,0))</f>
        <v>0</v>
      </c>
      <c r="AJ17" s="201">
        <f>IF(ISNA(VLOOKUP(E17,'Rennen 8'!$C$6:$W$25,16,0)),0,VLOOKUP(E17,'Rennen 8'!$C$6:$W$25,16,0))</f>
        <v>0</v>
      </c>
      <c r="AK17" s="203">
        <f>IF(ISNA(VLOOKUP(E17,'Rennen 8'!$C$6:$W$25,21,0)),0,VLOOKUP(E17,'Rennen 8'!$C$6:$W$25,21,0))</f>
        <v>0</v>
      </c>
      <c r="AL17" s="202">
        <f>IF(ISNA(VLOOKUP(E17,'Rennen 1'!$C$6:$W$25,5,0)),0,VLOOKUP(E17,'Rennen 1'!$C$6:$W$25,5,0))</f>
        <v>0</v>
      </c>
      <c r="AM17" s="201">
        <f>IF(ISNA(VLOOKUP(E17,'Rennen 1'!$C$6:$W$25,10,0)),0,VLOOKUP(E17,'Rennen 1'!$C$6:$W$25,10,0))</f>
        <v>0</v>
      </c>
      <c r="AN17" s="201">
        <f>IF(ISNA(VLOOKUP(E17,'Rennen 1'!$C$6:$W$25,15,0)),0,VLOOKUP(E17,'Rennen 1'!$C$6:$W$25,15,0))</f>
        <v>0</v>
      </c>
      <c r="AO17" s="203">
        <f>IF(ISNA(VLOOKUP(E17,'Rennen 1'!$C$6:$W$25,20,0)),0,VLOOKUP(E17,'Rennen 1'!$C$6:$W$25,20,0))</f>
        <v>0</v>
      </c>
      <c r="AP17" s="202">
        <f>IF(ISNA(VLOOKUP(E17,'Rennen 2'!$C$6:$W$25,5,0)),0,VLOOKUP(E17,'Rennen 2'!$C$6:$W$25,5,0))</f>
        <v>0</v>
      </c>
      <c r="AQ17" s="201">
        <f>IF(ISNA(VLOOKUP(E17,'Rennen 2'!$C$6:$W$25,10,0)),0,VLOOKUP(E17,'Rennen 2'!$C$6:$W$25,10,0))</f>
        <v>0</v>
      </c>
      <c r="AR17" s="201">
        <f>IF(ISNA(VLOOKUP(E17,'Rennen 2'!$C$6:$W$25,15,0)),0,VLOOKUP(E17,'Rennen 2'!$C$6:$W$25,15,0))</f>
        <v>0</v>
      </c>
      <c r="AS17" s="203">
        <f>IF(ISNA(VLOOKUP(E17,'Rennen 2'!$C$6:$W$25,20,0)),0,VLOOKUP(E17,'Rennen 2'!$C$6:$W$25,20,0))</f>
        <v>0</v>
      </c>
      <c r="AT17" s="202">
        <f>IF(ISNA(VLOOKUP(E17,'Rennen 3'!$C$6:$W$25,5,0)),0,VLOOKUP(E17,'Rennen 3'!$C$6:$W$25,5,0))</f>
        <v>0</v>
      </c>
      <c r="AU17" s="201">
        <f>IF(ISNA(VLOOKUP(E17,'Rennen 3'!$C$6:$W$25,10,0)),0,VLOOKUP(E17,'Rennen 3'!$C$6:$W$25,10,0))</f>
        <v>0</v>
      </c>
      <c r="AV17" s="201">
        <f>IF(ISNA(VLOOKUP(E17,'Rennen 3'!$C$6:$W$25,15,0)),0,VLOOKUP(E17,'Rennen 3'!$C$6:$W$25,15,0))</f>
        <v>0</v>
      </c>
      <c r="AW17" s="203">
        <f>IF(ISNA(VLOOKUP(E17,'Rennen 3'!$C$6:$W$25,20,0)),0,VLOOKUP(E17,'Rennen 3'!$C$6:$W$25,20,0))</f>
        <v>0</v>
      </c>
      <c r="AX17" s="202">
        <f>IF(ISNA(VLOOKUP(E17,'Rennen 4'!$C$6:$W$25,5,0)),0,VLOOKUP(E17,'Rennen 4'!$C$6:$W$25,5,0))</f>
        <v>0</v>
      </c>
      <c r="AY17" s="201">
        <f>IF(ISNA(VLOOKUP(E17,'Rennen 4'!$C$6:$W$25,10,0)),0,VLOOKUP(E17,'Rennen 4'!$C$6:$W$25,10,0))</f>
        <v>0</v>
      </c>
      <c r="AZ17" s="201">
        <f>IF(ISNA(VLOOKUP(E17,'Rennen 4'!$C$6:$W$25,15,0)),0,VLOOKUP(E17,'Rennen 4'!$C$6:$W$25,15,0))</f>
        <v>0</v>
      </c>
      <c r="BA17" s="203">
        <f>IF(ISNA(VLOOKUP(E17,'Rennen 4'!$C$6:$W$25,20,0)),0,VLOOKUP(E17,'Rennen 4'!$C$6:$W$25,20,0))</f>
        <v>0</v>
      </c>
      <c r="BB17" s="202">
        <f>IF(ISNA(VLOOKUP(E17,'Rennen 5'!$C$6:$W$25,5,0)),0,VLOOKUP(E17,'Rennen 5'!$C$6:$W$25,5,0))</f>
        <v>0</v>
      </c>
      <c r="BC17" s="201">
        <f>IF(ISNA(VLOOKUP(E17,'Rennen 5'!$C$6:$W$25,10,0)),0,VLOOKUP(E17,'Rennen 5'!$C$6:$W$25,10,0))</f>
        <v>0</v>
      </c>
      <c r="BD17" s="201">
        <f>IF(ISNA(VLOOKUP(E17,'Rennen 5'!$C$6:$W$25,15,0)),0,VLOOKUP(E17,'Rennen 5'!$C$6:$W$25,15,0))</f>
        <v>0</v>
      </c>
      <c r="BE17" s="203">
        <f>IF(ISNA(VLOOKUP(E17,'Rennen 5'!$C$6:$W$25,20,0)),0,VLOOKUP(E17,'Rennen 5'!$C$6:$W$25,20,0))</f>
        <v>0</v>
      </c>
      <c r="BF17" s="202">
        <f>IF(ISNA(VLOOKUP(E17,'Rennen 6'!$C$6:$W$25,5,0)),0,VLOOKUP(E17,'Rennen 6'!$C$6:$W$25,5,0))</f>
        <v>0</v>
      </c>
      <c r="BG17" s="201">
        <f>IF(ISNA(VLOOKUP(E17,'Rennen 6'!$C$6:$W$25,10,0)),0,VLOOKUP(E17,'Rennen 6'!$C$6:$W$25,10,0))</f>
        <v>0</v>
      </c>
      <c r="BH17" s="201">
        <f>IF(ISNA(VLOOKUP(E17,'Rennen 6'!$C$6:$W$25,15,0)),0,VLOOKUP(E17,'Rennen 6'!$C$6:$W$25,15,0))</f>
        <v>0</v>
      </c>
      <c r="BI17" s="203">
        <f>IF(ISNA(VLOOKUP(E17,'Rennen 6'!$C$6:$W$25,20,0)),0,VLOOKUP(E17,'Rennen 6'!$C$6:$W$25,20,0))</f>
        <v>0</v>
      </c>
      <c r="BJ17" s="202">
        <f>IF(ISNA(VLOOKUP(E17,'Rennen 7'!$C$6:$W$25,5,0)),0,VLOOKUP(E17,'Rennen 7'!$C$6:$W$25,5,0))</f>
        <v>0</v>
      </c>
      <c r="BK17" s="201">
        <f>IF(ISNA(VLOOKUP(E17,'Rennen 7'!$C$6:$W$25,10,0)),0,VLOOKUP(E17,'Rennen 7'!$C$6:$W$25,10,0))</f>
        <v>0</v>
      </c>
      <c r="BL17" s="201">
        <f>IF(ISNA(VLOOKUP(E17,'Rennen 7'!$C$6:$W$25,15,0)),0,VLOOKUP(E17,'Rennen 7'!$C$6:$W$25,15,0))</f>
        <v>0</v>
      </c>
      <c r="BM17" s="203">
        <f>IF(ISNA(VLOOKUP(E17,'Rennen 7'!$C$6:$W$25,20,0)),0,VLOOKUP(E17,'Rennen 7'!$C$6:$W$25,20,0))</f>
        <v>0</v>
      </c>
      <c r="BN17" s="202">
        <f>IF(ISNA(VLOOKUP(E17,'Rennen 8'!$C$6:$W$25,5,0)),0,VLOOKUP(E17,'Rennen 8'!$C$6:$W$25,5,0))</f>
        <v>0</v>
      </c>
      <c r="BO17" s="201">
        <f>IF(ISNA(VLOOKUP(E17,'Rennen 8'!$C$6:$W$25,10,0)),0,VLOOKUP(E17,'Rennen 8'!$C$6:$W$25,10,0))</f>
        <v>0</v>
      </c>
      <c r="BP17" s="201">
        <f>IF(ISNA(VLOOKUP(E17,'Rennen 8'!$C$6:$W$25,15,0)),0,VLOOKUP(E17,'Rennen 8'!$C$6:$W$25,15,0))</f>
        <v>0</v>
      </c>
      <c r="BQ17" s="203">
        <f>IF(ISNA(VLOOKUP(E17,'Rennen 8'!$C$6:$W$25,20,0)),0,VLOOKUP(E17,'Rennen 8'!$C$6:$W$25,20,0))</f>
        <v>0</v>
      </c>
      <c r="BR17" s="204">
        <f>IF(ISNA(VLOOKUP(E17,'Rennen 1'!$C$6:$AE$25,27,0)),0,VLOOKUP(E17,'Rennen 1'!$C$6:$AE$25,27,0))</f>
        <v>0</v>
      </c>
      <c r="BS17" s="203">
        <f>IF(ISNA(VLOOKUP(E17,'Rennen 2'!$C$6:$AE$25,27,0)),0,VLOOKUP(E17,'Rennen 2'!$C$6:$AE$25,27,0))</f>
        <v>0</v>
      </c>
      <c r="BT17" s="203">
        <f>IF(ISNA(VLOOKUP(E17,'Rennen 3'!$C$6:$AE$25,27,0)),0,VLOOKUP(E17,'Rennen 3'!$C$6:$AE$25,27,0))</f>
        <v>0</v>
      </c>
      <c r="BU17" s="203">
        <f>IF(ISNA(VLOOKUP(E17,'Rennen 4'!$C$6:$AE$25,27,0)),0,VLOOKUP(E17,'Rennen 4'!$C$6:$AE$25,27,0))</f>
        <v>0</v>
      </c>
      <c r="BV17" s="203">
        <f>IF(ISNA(VLOOKUP(E17,'Rennen 5'!$C$6:$AE$25,27,0)),0,VLOOKUP(E17,'Rennen 5'!$C$6:$AE$25,27,0))</f>
        <v>0</v>
      </c>
      <c r="BW17" s="203">
        <f>IF(ISNA(VLOOKUP(E17,'Rennen 6'!$C$6:$AE$25,27,0)),0,VLOOKUP(E17,'Rennen 6'!$C$6:$AE$25,27,0))</f>
        <v>0</v>
      </c>
      <c r="BX17" s="203">
        <f>IF(ISNA(VLOOKUP(E17,'Rennen 7'!$C$6:$AE$25,27,0)),0,VLOOKUP(E17,'Rennen 7'!$C$6:$AE$25,27,0))</f>
        <v>0</v>
      </c>
      <c r="BY17" s="203">
        <f>IF(ISNA(VLOOKUP(E17,'Rennen 8'!$C$6:$AE$25,27,0)),0,VLOOKUP(E17,'Rennen 8'!$C$6:$AE$25,27,0))</f>
        <v>0</v>
      </c>
      <c r="BZ17" s="203">
        <f t="shared" si="5"/>
        <v>0</v>
      </c>
      <c r="CA17" s="206">
        <f t="shared" si="6"/>
        <v>0</v>
      </c>
      <c r="CB17" s="204">
        <f t="shared" si="0"/>
        <v>0</v>
      </c>
      <c r="CC17" s="206">
        <f t="shared" si="7"/>
        <v>0</v>
      </c>
      <c r="CD17" s="202">
        <f t="shared" si="8"/>
        <v>0</v>
      </c>
      <c r="CE17" s="755"/>
      <c r="CF17" s="755"/>
      <c r="CG17" s="761" t="s">
        <v>38</v>
      </c>
      <c r="CH17" s="762" t="s">
        <v>39</v>
      </c>
      <c r="CI17" s="348"/>
      <c r="CJ17" s="348"/>
      <c r="CK17" s="348"/>
    </row>
    <row r="18" spans="1:89" ht="18" hidden="1" customHeight="1" x14ac:dyDescent="0.3">
      <c r="A18" s="5"/>
      <c r="B18" s="16">
        <v>13</v>
      </c>
      <c r="C18" s="16"/>
      <c r="D18" s="208" t="str">
        <f>VLOOKUP(E18,Fahrer!$B$5:$C$114,2,0)</f>
        <v>Paulsen, Tom</v>
      </c>
      <c r="E18" s="256">
        <v>13</v>
      </c>
      <c r="F18" s="209">
        <f>IF(ISNA(VLOOKUP(E18,'Rennen 1'!$C$6:$W$25,5,0)),0,VLOOKUP(E18,'Rennen 1'!$C$6:$W$25,5,0))</f>
        <v>0</v>
      </c>
      <c r="G18" s="210">
        <f>IF(ISNA(VLOOKUP(E18,'Rennen 1'!$C$6:$W$25,11,0)),0,VLOOKUP(E18,'Rennen 1'!$C$6:$W$25,11,0))</f>
        <v>0</v>
      </c>
      <c r="H18" s="210">
        <f>IF(ISNA(VLOOKUP(E18,'Rennen 1'!$C$6:$W$25,16,0)),0,VLOOKUP(E18,'Rennen 1'!$C$6:$W$25,16,0))</f>
        <v>0</v>
      </c>
      <c r="I18" s="211">
        <f>IF(ISNA(VLOOKUP(E18,'Rennen 1'!$C$6:$W$25,21,0)),0,VLOOKUP(E18,'Rennen 1'!$C$6:$W$25,21,0))</f>
        <v>0</v>
      </c>
      <c r="J18" s="209">
        <f>IF(ISNA(VLOOKUP(E18,'Rennen 2'!$C$6:$W$25,6,0)),0,VLOOKUP(E18,'Rennen 2'!$C$6:$W$25,6,0))</f>
        <v>0</v>
      </c>
      <c r="K18" s="210">
        <f>IF(ISNA(VLOOKUP(E18,'Rennen 2'!$C$6:$W$25,11,0)),0,VLOOKUP(E18,'Rennen 2'!$C$6:$W$25,11,0))</f>
        <v>0</v>
      </c>
      <c r="L18" s="210">
        <f>IF(ISNA(VLOOKUP(E18,'Rennen 2'!$C$6:$W$25,16,0)),0,VLOOKUP(E18,'Rennen 2'!$C$6:$W$25,16,0))</f>
        <v>0</v>
      </c>
      <c r="M18" s="211">
        <f>IF(ISNA(VLOOKUP(E18,'Rennen 2'!$C$6:$W$25,21,0)),0,VLOOKUP(E18,'Rennen 2'!$C$6:$W$25,21,0))</f>
        <v>0</v>
      </c>
      <c r="N18" s="209">
        <f>IF(ISNA(VLOOKUP(E18,'Rennen 3'!$C$6:$W$25,6,0)),0,VLOOKUP(E18,'Rennen 3'!$C$6:$W$25,6,0))</f>
        <v>0</v>
      </c>
      <c r="O18" s="210">
        <f>IF(ISNA(VLOOKUP(E18,'Rennen 3'!$C$6:$W$25,11,0)),0,VLOOKUP(E18,'Rennen 3'!$C$6:$W$25,11,0))</f>
        <v>0</v>
      </c>
      <c r="P18" s="210">
        <f>IF(ISNA(VLOOKUP(E18,'Rennen 3'!$C$6:$W$25,16,0)),0,VLOOKUP(E18,'Rennen 3'!$C$6:$W$25,16,0))</f>
        <v>0</v>
      </c>
      <c r="Q18" s="211">
        <f>IF(ISNA(VLOOKUP(E18,'Rennen 3'!$C$6:$W$25,21,0)),0,VLOOKUP(E18,'Rennen 3'!$C$6:$W$25,21,0))</f>
        <v>0</v>
      </c>
      <c r="R18" s="209">
        <f>IF(ISNA(VLOOKUP(E18,'Rennen 4'!$C$6:$W$25,6,0)),0,VLOOKUP(E18,'Rennen 4'!$C$6:$W$25,6,0))</f>
        <v>0</v>
      </c>
      <c r="S18" s="210">
        <f>IF(ISNA(VLOOKUP(E18,'Rennen 4'!$C$6:$W$25,11,0)),0,VLOOKUP(E18,'Rennen 4'!$C$6:$W$25,11,0))</f>
        <v>0</v>
      </c>
      <c r="T18" s="210">
        <f>IF(ISNA(VLOOKUP(E18,'Rennen 4'!$C$6:$W$25,16,0)),0,VLOOKUP(E18,'Rennen 4'!$C$6:$W$25,16,0))</f>
        <v>0</v>
      </c>
      <c r="U18" s="211">
        <f>IF(ISNA(VLOOKUP(E18,'Rennen 4'!$C$6:$W$25,21,0)),0,VLOOKUP(E18,'Rennen 4'!$C$6:$W$25,21,0))</f>
        <v>0</v>
      </c>
      <c r="V18" s="209">
        <f>IF(ISNA(VLOOKUP(E18,'Rennen 5'!$C$6:$W$25,6,0)),0,VLOOKUP(E18,'Rennen 5'!$C$6:$W$25,6,0))</f>
        <v>0</v>
      </c>
      <c r="W18" s="210">
        <f>IF(ISNA(VLOOKUP(E18,'Rennen 5'!$C$6:$W$25,11,0)),0,VLOOKUP(E18,'Rennen 5'!$C$6:$W$25,11,0))</f>
        <v>0</v>
      </c>
      <c r="X18" s="210">
        <f>IF(ISNA(VLOOKUP(E18,'Rennen 5'!$C$6:$W$25,16,0)),0,VLOOKUP(E18,'Rennen 5'!$C$6:$W$25,16,0))</f>
        <v>0</v>
      </c>
      <c r="Y18" s="211">
        <f>IF(ISNA(VLOOKUP(E18,'Rennen 5'!$C$6:$W$25,21,0)),0,VLOOKUP(E18,'Rennen 5'!$C$6:$W$25,21,0))</f>
        <v>0</v>
      </c>
      <c r="Z18" s="400">
        <f>IF(ISNA(VLOOKUP(E18,'Rennen 6'!$C$6:$W$25,6,0)),0,VLOOKUP(E18,'Rennen 6'!$C$6:$W$25,6,0))</f>
        <v>0</v>
      </c>
      <c r="AA18" s="401">
        <f>IF(ISNA(VLOOKUP(E18,'Rennen 6'!$C$6:$W$25,11,0)),0,VLOOKUP(E18,'Rennen 6'!$C$6:$W$25,11,0))</f>
        <v>0</v>
      </c>
      <c r="AB18" s="401">
        <f>IF(ISNA(VLOOKUP(E18,'Rennen 6'!$C$6:$W$25,16,0)),0,VLOOKUP(E18,'Rennen 6'!$C$6:$W$25,16,0))</f>
        <v>0</v>
      </c>
      <c r="AC18" s="402">
        <f>IF(ISNA(VLOOKUP(E18,'Rennen 6'!$C$6:$W$25,21,0)),0,VLOOKUP(E18,'Rennen 6'!$C$6:$W$25,21,0))</f>
        <v>0</v>
      </c>
      <c r="AD18" s="209">
        <f>IF(ISNA(VLOOKUP(E18,'Rennen 7'!$C$6:$W$25,6,0)),0,VLOOKUP(E18,'Rennen 7'!$C$6:$W$25,6,0))</f>
        <v>0</v>
      </c>
      <c r="AE18" s="210">
        <f>IF(ISNA(VLOOKUP(E18,'Rennen 7'!$C$6:$W$25,11,0)),0,VLOOKUP(E18,'Rennen 7'!$C$6:$W$25,11,0))</f>
        <v>0</v>
      </c>
      <c r="AF18" s="210">
        <f>IF(ISNA(VLOOKUP(E18,'Rennen 7'!$C$6:$W$25,16,0)),0,VLOOKUP(E18,'Rennen 7'!$C$6:$W$25,16,0))</f>
        <v>0</v>
      </c>
      <c r="AG18" s="211">
        <f>IF(ISNA(VLOOKUP(E18,'Rennen 7'!$C$6:$W$25,21,0)),0,VLOOKUP(E18,'Rennen 7'!$C$6:$W$25,21,0))</f>
        <v>0</v>
      </c>
      <c r="AH18" s="209">
        <f>IF(ISNA(VLOOKUP(E18,'Rennen 8'!$C$6:$W$25,6,0)),0,VLOOKUP(E18,'Rennen 8'!$C$6:$W$25,6,0))</f>
        <v>0</v>
      </c>
      <c r="AI18" s="210">
        <f>IF(ISNA(VLOOKUP(E18,'Rennen 8'!$C$6:$W$25,11,0)),0,VLOOKUP(E18,'Rennen 8'!$C$6:$W$25,11,0))</f>
        <v>0</v>
      </c>
      <c r="AJ18" s="210">
        <f>IF(ISNA(VLOOKUP(E18,'Rennen 8'!$C$6:$W$25,16,0)),0,VLOOKUP(E18,'Rennen 8'!$C$6:$W$25,16,0))</f>
        <v>0</v>
      </c>
      <c r="AK18" s="211">
        <f>IF(ISNA(VLOOKUP(E18,'Rennen 8'!$C$6:$W$25,21,0)),0,VLOOKUP(E18,'Rennen 8'!$C$6:$W$25,21,0))</f>
        <v>0</v>
      </c>
      <c r="AL18" s="209">
        <f>IF(ISNA(VLOOKUP(E18,'Rennen 1'!$C$6:$W$25,5,0)),0,VLOOKUP(E18,'Rennen 1'!$C$6:$W$25,5,0))</f>
        <v>0</v>
      </c>
      <c r="AM18" s="210">
        <f>IF(ISNA(VLOOKUP(E18,'Rennen 1'!$C$6:$W$25,10,0)),0,VLOOKUP(E18,'Rennen 1'!$C$6:$W$25,10,0))</f>
        <v>0</v>
      </c>
      <c r="AN18" s="210">
        <f>IF(ISNA(VLOOKUP(E18,'Rennen 1'!$C$6:$W$25,15,0)),0,VLOOKUP(E18,'Rennen 1'!$C$6:$W$25,15,0))</f>
        <v>0</v>
      </c>
      <c r="AO18" s="211">
        <f>IF(ISNA(VLOOKUP(E18,'Rennen 1'!$C$6:$W$25,20,0)),0,VLOOKUP(E18,'Rennen 1'!$C$6:$W$25,20,0))</f>
        <v>0</v>
      </c>
      <c r="AP18" s="209">
        <f>IF(ISNA(VLOOKUP(E18,'Rennen 2'!$C$6:$W$25,5,0)),0,VLOOKUP(E18,'Rennen 2'!$C$6:$W$25,5,0))</f>
        <v>0</v>
      </c>
      <c r="AQ18" s="210">
        <f>IF(ISNA(VLOOKUP(E18,'Rennen 2'!$C$6:$W$25,10,0)),0,VLOOKUP(E18,'Rennen 2'!$C$6:$W$25,10,0))</f>
        <v>0</v>
      </c>
      <c r="AR18" s="210">
        <f>IF(ISNA(VLOOKUP(E18,'Rennen 2'!$C$6:$W$25,15,0)),0,VLOOKUP(E18,'Rennen 2'!$C$6:$W$25,15,0))</f>
        <v>0</v>
      </c>
      <c r="AS18" s="211">
        <f>IF(ISNA(VLOOKUP(E18,'Rennen 2'!$C$6:$W$25,20,0)),0,VLOOKUP(E18,'Rennen 2'!$C$6:$W$25,20,0))</f>
        <v>0</v>
      </c>
      <c r="AT18" s="209">
        <f>IF(ISNA(VLOOKUP(E18,'Rennen 3'!$C$6:$W$25,5,0)),0,VLOOKUP(E18,'Rennen 3'!$C$6:$W$25,5,0))</f>
        <v>0</v>
      </c>
      <c r="AU18" s="210">
        <f>IF(ISNA(VLOOKUP(E18,'Rennen 3'!$C$6:$W$25,10,0)),0,VLOOKUP(E18,'Rennen 3'!$C$6:$W$25,10,0))</f>
        <v>0</v>
      </c>
      <c r="AV18" s="210">
        <f>IF(ISNA(VLOOKUP(E18,'Rennen 3'!$C$6:$W$25,15,0)),0,VLOOKUP(E18,'Rennen 3'!$C$6:$W$25,15,0))</f>
        <v>0</v>
      </c>
      <c r="AW18" s="211">
        <f>IF(ISNA(VLOOKUP(E18,'Rennen 3'!$C$6:$W$25,20,0)),0,VLOOKUP(E18,'Rennen 3'!$C$6:$W$25,20,0))</f>
        <v>0</v>
      </c>
      <c r="AX18" s="209">
        <f>IF(ISNA(VLOOKUP(E18,'Rennen 4'!$C$6:$W$25,5,0)),0,VLOOKUP(E18,'Rennen 4'!$C$6:$W$25,5,0))</f>
        <v>0</v>
      </c>
      <c r="AY18" s="210">
        <f>IF(ISNA(VLOOKUP(E18,'Rennen 4'!$C$6:$W$25,10,0)),0,VLOOKUP(E18,'Rennen 4'!$C$6:$W$25,10,0))</f>
        <v>0</v>
      </c>
      <c r="AZ18" s="210">
        <f>IF(ISNA(VLOOKUP(E18,'Rennen 4'!$C$6:$W$25,15,0)),0,VLOOKUP(E18,'Rennen 4'!$C$6:$W$25,15,0))</f>
        <v>0</v>
      </c>
      <c r="BA18" s="211">
        <f>IF(ISNA(VLOOKUP(E18,'Rennen 4'!$C$6:$W$25,20,0)),0,VLOOKUP(E18,'Rennen 4'!$C$6:$W$25,20,0))</f>
        <v>0</v>
      </c>
      <c r="BB18" s="209">
        <f>IF(ISNA(VLOOKUP(E18,'Rennen 5'!$C$6:$W$25,5,0)),0,VLOOKUP(E18,'Rennen 5'!$C$6:$W$25,5,0))</f>
        <v>0</v>
      </c>
      <c r="BC18" s="210">
        <f>IF(ISNA(VLOOKUP(E18,'Rennen 5'!$C$6:$W$25,10,0)),0,VLOOKUP(E18,'Rennen 5'!$C$6:$W$25,10,0))</f>
        <v>0</v>
      </c>
      <c r="BD18" s="210">
        <f>IF(ISNA(VLOOKUP(E18,'Rennen 5'!$C$6:$W$25,15,0)),0,VLOOKUP(E18,'Rennen 5'!$C$6:$W$25,15,0))</f>
        <v>0</v>
      </c>
      <c r="BE18" s="211">
        <f>IF(ISNA(VLOOKUP(E18,'Rennen 5'!$C$6:$W$25,20,0)),0,VLOOKUP(E18,'Rennen 5'!$C$6:$W$25,20,0))</f>
        <v>0</v>
      </c>
      <c r="BF18" s="209">
        <f>IF(ISNA(VLOOKUP(E18,'Rennen 6'!$C$6:$W$25,5,0)),0,VLOOKUP(E18,'Rennen 6'!$C$6:$W$25,5,0))</f>
        <v>0</v>
      </c>
      <c r="BG18" s="210">
        <f>IF(ISNA(VLOOKUP(E18,'Rennen 6'!$C$6:$W$25,10,0)),0,VLOOKUP(E18,'Rennen 6'!$C$6:$W$25,10,0))</f>
        <v>0</v>
      </c>
      <c r="BH18" s="210">
        <f>IF(ISNA(VLOOKUP(E18,'Rennen 6'!$C$6:$W$25,15,0)),0,VLOOKUP(E18,'Rennen 6'!$C$6:$W$25,15,0))</f>
        <v>0</v>
      </c>
      <c r="BI18" s="211">
        <f>IF(ISNA(VLOOKUP(E18,'Rennen 6'!$C$6:$W$25,20,0)),0,VLOOKUP(E18,'Rennen 6'!$C$6:$W$25,20,0))</f>
        <v>0</v>
      </c>
      <c r="BJ18" s="209">
        <f>IF(ISNA(VLOOKUP(E18,'Rennen 7'!$C$6:$W$25,5,0)),0,VLOOKUP(E18,'Rennen 7'!$C$6:$W$25,5,0))</f>
        <v>0</v>
      </c>
      <c r="BK18" s="210">
        <f>IF(ISNA(VLOOKUP(E18,'Rennen 7'!$C$6:$W$25,10,0)),0,VLOOKUP(E18,'Rennen 7'!$C$6:$W$25,10,0))</f>
        <v>0</v>
      </c>
      <c r="BL18" s="210">
        <f>IF(ISNA(VLOOKUP(E18,'Rennen 7'!$C$6:$W$25,15,0)),0,VLOOKUP(E18,'Rennen 7'!$C$6:$W$25,15,0))</f>
        <v>0</v>
      </c>
      <c r="BM18" s="211">
        <f>IF(ISNA(VLOOKUP(E18,'Rennen 7'!$C$6:$W$25,20,0)),0,VLOOKUP(E18,'Rennen 7'!$C$6:$W$25,20,0))</f>
        <v>0</v>
      </c>
      <c r="BN18" s="209">
        <f>IF(ISNA(VLOOKUP(E18,'Rennen 8'!$C$6:$W$25,5,0)),0,VLOOKUP(E18,'Rennen 8'!$C$6:$W$25,5,0))</f>
        <v>0</v>
      </c>
      <c r="BO18" s="210">
        <f>IF(ISNA(VLOOKUP(E18,'Rennen 8'!$C$6:$W$25,10,0)),0,VLOOKUP(E18,'Rennen 8'!$C$6:$W$25,10,0))</f>
        <v>0</v>
      </c>
      <c r="BP18" s="210">
        <f>IF(ISNA(VLOOKUP(E18,'Rennen 8'!$C$6:$W$25,15,0)),0,VLOOKUP(E18,'Rennen 8'!$C$6:$W$25,15,0))</f>
        <v>0</v>
      </c>
      <c r="BQ18" s="211">
        <f>IF(ISNA(VLOOKUP(E18,'Rennen 8'!$C$6:$W$25,20,0)),0,VLOOKUP(E18,'Rennen 8'!$C$6:$W$25,20,0))</f>
        <v>0</v>
      </c>
      <c r="BR18" s="212">
        <f>IF(ISNA(VLOOKUP(E18,'Rennen 1'!$C$6:$AE$25,27,0)),0,VLOOKUP(E18,'Rennen 1'!$C$6:$AE$25,27,0))</f>
        <v>0</v>
      </c>
      <c r="BS18" s="211">
        <f>IF(ISNA(VLOOKUP(E18,'Rennen 2'!$C$6:$AE$25,27,0)),0,VLOOKUP(E18,'Rennen 2'!$C$6:$AE$25,27,0))</f>
        <v>0</v>
      </c>
      <c r="BT18" s="211">
        <f>IF(ISNA(VLOOKUP(E18,'Rennen 3'!$C$6:$AE$25,27,0)),0,VLOOKUP(E18,'Rennen 3'!$C$6:$AE$25,27,0))</f>
        <v>0</v>
      </c>
      <c r="BU18" s="211">
        <f>IF(ISNA(VLOOKUP(E18,'Rennen 4'!$C$6:$AE$25,27,0)),0,VLOOKUP(E18,'Rennen 4'!$C$6:$AE$25,27,0))</f>
        <v>0</v>
      </c>
      <c r="BV18" s="211">
        <f>IF(ISNA(VLOOKUP(E18,'Rennen 5'!$C$6:$AE$25,27,0)),0,VLOOKUP(E18,'Rennen 5'!$C$6:$AE$25,27,0))</f>
        <v>0</v>
      </c>
      <c r="BW18" s="211">
        <f>IF(ISNA(VLOOKUP(E18,'Rennen 6'!$C$6:$AE$25,27,0)),0,VLOOKUP(E18,'Rennen 6'!$C$6:$AE$25,27,0))</f>
        <v>0</v>
      </c>
      <c r="BX18" s="211">
        <f>IF(ISNA(VLOOKUP(E18,'Rennen 7'!$C$6:$AE$25,27,0)),0,VLOOKUP(E18,'Rennen 7'!$C$6:$AE$25,27,0))</f>
        <v>0</v>
      </c>
      <c r="BY18" s="211">
        <f>IF(ISNA(VLOOKUP(E18,'Rennen 8'!$C$6:$AE$25,27,0)),0,VLOOKUP(E18,'Rennen 8'!$C$6:$AE$25,27,0))</f>
        <v>0</v>
      </c>
      <c r="BZ18" s="211">
        <f t="shared" si="5"/>
        <v>0</v>
      </c>
      <c r="CA18" s="257">
        <f t="shared" si="6"/>
        <v>0</v>
      </c>
      <c r="CB18" s="212">
        <f t="shared" si="0"/>
        <v>0</v>
      </c>
      <c r="CC18" s="257">
        <f t="shared" si="7"/>
        <v>0</v>
      </c>
      <c r="CD18" s="209">
        <f t="shared" si="8"/>
        <v>0</v>
      </c>
      <c r="CE18" s="755"/>
      <c r="CF18" s="755"/>
      <c r="CG18" s="761"/>
      <c r="CH18" s="761"/>
    </row>
    <row r="19" spans="1:89" s="20" customFormat="1" ht="18" hidden="1" customHeight="1" x14ac:dyDescent="0.3">
      <c r="A19" s="5"/>
      <c r="B19" s="16">
        <v>14</v>
      </c>
      <c r="C19" s="16"/>
      <c r="D19" s="200" t="str">
        <f>VLOOKUP(E19,Fahrer!$B$5:$C$114,2,0)</f>
        <v>Schmieber, Erik</v>
      </c>
      <c r="E19" s="205">
        <v>14</v>
      </c>
      <c r="F19" s="202">
        <f>IF(ISNA(VLOOKUP(E19,'Rennen 1'!$C$6:$W$25,6,0)),0,VLOOKUP(E19,'Rennen 1'!$C$6:$W$25,6,0))</f>
        <v>0</v>
      </c>
      <c r="G19" s="201">
        <f>IF(ISNA(VLOOKUP(E19,'Rennen 1'!$C$6:$W$25,11,0)),0,VLOOKUP(E19,'Rennen 1'!$C$6:$W$25,11,0))</f>
        <v>0</v>
      </c>
      <c r="H19" s="201">
        <f>IF(ISNA(VLOOKUP(E19,'Rennen 1'!$C$6:$W$25,16,0)),0,VLOOKUP(E19,'Rennen 1'!$C$6:$W$25,16,0))</f>
        <v>0</v>
      </c>
      <c r="I19" s="203">
        <f>IF(ISNA(VLOOKUP(E19,'Rennen 1'!$C$6:$W$25,21,0)),0,VLOOKUP(E19,'Rennen 1'!$C$6:$W$25,21,0))</f>
        <v>0</v>
      </c>
      <c r="J19" s="202">
        <f>IF(ISNA(VLOOKUP(E19,'Rennen 2'!$C$6:$W$25,6,0)),0,VLOOKUP(E19,'Rennen 2'!$C$6:$W$25,6,0))</f>
        <v>0</v>
      </c>
      <c r="K19" s="201">
        <f>IF(ISNA(VLOOKUP(E19,'Rennen 2'!$C$6:$W$25,11,0)),0,VLOOKUP(E19,'Rennen 2'!$C$6:$W$25,11,0))</f>
        <v>0</v>
      </c>
      <c r="L19" s="201">
        <f>IF(ISNA(VLOOKUP(E19,'Rennen 2'!$C$6:$W$25,16,0)),0,VLOOKUP(E19,'Rennen 2'!$C$6:$W$25,16,0))</f>
        <v>0</v>
      </c>
      <c r="M19" s="203">
        <f>IF(ISNA(VLOOKUP(E19,'Rennen 2'!$C$6:$W$25,21,0)),0,VLOOKUP(E19,'Rennen 2'!$C$6:$W$25,21,0))</f>
        <v>0</v>
      </c>
      <c r="N19" s="202">
        <f>IF(ISNA(VLOOKUP(E19,'Rennen 3'!$C$6:$W$25,6,0)),0,VLOOKUP(E19,'Rennen 3'!$C$6:$W$25,6,0))</f>
        <v>0</v>
      </c>
      <c r="O19" s="201">
        <f>IF(ISNA(VLOOKUP(E19,'Rennen 3'!$C$6:$W$25,11,0)),0,VLOOKUP(E19,'Rennen 3'!$C$6:$W$25,11,0))</f>
        <v>0</v>
      </c>
      <c r="P19" s="201">
        <f>IF(ISNA(VLOOKUP(E19,'Rennen 3'!$C$6:$W$25,16,0)),0,VLOOKUP(E19,'Rennen 3'!$C$6:$W$25,16,0))</f>
        <v>0</v>
      </c>
      <c r="Q19" s="203">
        <f>IF(ISNA(VLOOKUP(E19,'Rennen 3'!$C$6:$W$25,21,0)),0,VLOOKUP(E19,'Rennen 3'!$C$6:$W$25,21,0))</f>
        <v>0</v>
      </c>
      <c r="R19" s="202">
        <f>IF(ISNA(VLOOKUP(E19,'Rennen 4'!$C$6:$W$25,6,0)),0,VLOOKUP(E19,'Rennen 4'!$C$6:$W$25,6,0))</f>
        <v>0</v>
      </c>
      <c r="S19" s="201">
        <f>IF(ISNA(VLOOKUP(E19,'Rennen 4'!$C$6:$W$25,11,0)),0,VLOOKUP(E19,'Rennen 4'!$C$6:$W$25,11,0))</f>
        <v>0</v>
      </c>
      <c r="T19" s="201">
        <f>IF(ISNA(VLOOKUP(E19,'Rennen 4'!$C$6:$W$25,16,0)),0,VLOOKUP(E19,'Rennen 4'!$C$6:$W$25,16,0))</f>
        <v>0</v>
      </c>
      <c r="U19" s="203">
        <f>IF(ISNA(VLOOKUP(E19,'Rennen 4'!$C$6:$W$25,21,0)),0,VLOOKUP(E19,'Rennen 4'!$C$6:$W$25,21,0))</f>
        <v>0</v>
      </c>
      <c r="V19" s="202">
        <f>IF(ISNA(VLOOKUP(E19,'Rennen 5'!$C$6:$W$25,6,0)),0,VLOOKUP(E19,'Rennen 5'!$C$6:$W$25,6,0))</f>
        <v>0</v>
      </c>
      <c r="W19" s="201">
        <f>IF(ISNA(VLOOKUP(E19,'Rennen 5'!$C$6:$W$25,11,0)),0,VLOOKUP(E19,'Rennen 5'!$C$6:$W$25,11,0))</f>
        <v>0</v>
      </c>
      <c r="X19" s="201">
        <f>IF(ISNA(VLOOKUP(E19,'Rennen 5'!$C$6:$W$25,16,0)),0,VLOOKUP(E19,'Rennen 5'!$C$6:$W$25,16,0))</f>
        <v>0</v>
      </c>
      <c r="Y19" s="203">
        <f>IF(ISNA(VLOOKUP(E19,'Rennen 5'!$C$6:$W$25,21,0)),0,VLOOKUP(E19,'Rennen 5'!$C$6:$W$25,21,0))</f>
        <v>0</v>
      </c>
      <c r="Z19" s="202">
        <f>IF(ISNA(VLOOKUP(E19,'Rennen 6'!$C$6:$W$25,6,0)),0,VLOOKUP(E19,'Rennen 6'!$C$6:$W$25,6,0))</f>
        <v>0</v>
      </c>
      <c r="AA19" s="201">
        <f>IF(ISNA(VLOOKUP(E19,'Rennen 6'!$C$6:$W$25,11,0)),0,VLOOKUP(E19,'Rennen 6'!$C$6:$W$25,11,0))</f>
        <v>0</v>
      </c>
      <c r="AB19" s="201">
        <f>IF(ISNA(VLOOKUP(E19,'Rennen 6'!$C$6:$W$25,16,0)),0,VLOOKUP(E19,'Rennen 6'!$C$6:$W$25,16,0))</f>
        <v>0</v>
      </c>
      <c r="AC19" s="203">
        <f>IF(ISNA(VLOOKUP(E19,'Rennen 6'!$C$6:$W$25,21,0)),0,VLOOKUP(E19,'Rennen 6'!$C$6:$W$25,21,0))</f>
        <v>0</v>
      </c>
      <c r="AD19" s="202">
        <f>IF(ISNA(VLOOKUP(E19,'Rennen 7'!$C$6:$W$25,6,0)),0,VLOOKUP(E19,'Rennen 7'!$C$6:$W$25,6,0))</f>
        <v>0</v>
      </c>
      <c r="AE19" s="201">
        <f>IF(ISNA(VLOOKUP(E19,'Rennen 7'!$C$6:$W$25,11,0)),0,VLOOKUP(E19,'Rennen 7'!$C$6:$W$25,11,0))</f>
        <v>0</v>
      </c>
      <c r="AF19" s="201">
        <f>IF(ISNA(VLOOKUP(E19,'Rennen 7'!$C$6:$W$25,16,0)),0,VLOOKUP(E19,'Rennen 7'!$C$6:$W$25,16,0))</f>
        <v>0</v>
      </c>
      <c r="AG19" s="203">
        <f>IF(ISNA(VLOOKUP(E19,'Rennen 7'!$C$6:$W$25,21,0)),0,VLOOKUP(E19,'Rennen 7'!$C$6:$W$25,21,0))</f>
        <v>0</v>
      </c>
      <c r="AH19" s="202">
        <f>IF(ISNA(VLOOKUP(E19,'Rennen 8'!$C$6:$W$25,6,0)),0,VLOOKUP(E19,'Rennen 8'!$C$6:$W$25,6,0))</f>
        <v>0</v>
      </c>
      <c r="AI19" s="201">
        <f>IF(ISNA(VLOOKUP(E19,'Rennen 8'!$C$6:$W$25,11,0)),0,VLOOKUP(E19,'Rennen 8'!$C$6:$W$25,11,0))</f>
        <v>0</v>
      </c>
      <c r="AJ19" s="201">
        <f>IF(ISNA(VLOOKUP(E19,'Rennen 8'!$C$6:$W$25,16,0)),0,VLOOKUP(E19,'Rennen 8'!$C$6:$W$25,16,0))</f>
        <v>0</v>
      </c>
      <c r="AK19" s="203">
        <f>IF(ISNA(VLOOKUP(E19,'Rennen 8'!$C$6:$W$25,21,0)),0,VLOOKUP(E19,'Rennen 8'!$C$6:$W$25,21,0))</f>
        <v>0</v>
      </c>
      <c r="AL19" s="202">
        <f>IF(ISNA(VLOOKUP(E19,'Rennen 1'!$C$6:$W$25,5,0)),0,VLOOKUP(E19,'Rennen 1'!$C$6:$W$25,5,0))</f>
        <v>0</v>
      </c>
      <c r="AM19" s="201">
        <f>IF(ISNA(VLOOKUP(E19,'Rennen 1'!$C$6:$W$25,10,0)),0,VLOOKUP(E19,'Rennen 1'!$C$6:$W$25,10,0))</f>
        <v>0</v>
      </c>
      <c r="AN19" s="201">
        <f>IF(ISNA(VLOOKUP(E19,'Rennen 1'!$C$6:$W$25,15,0)),0,VLOOKUP(E19,'Rennen 1'!$C$6:$W$25,15,0))</f>
        <v>0</v>
      </c>
      <c r="AO19" s="203">
        <f>IF(ISNA(VLOOKUP(E19,'Rennen 1'!$C$6:$W$25,20,0)),0,VLOOKUP(E19,'Rennen 1'!$C$6:$W$25,20,0))</f>
        <v>0</v>
      </c>
      <c r="AP19" s="202">
        <f>IF(ISNA(VLOOKUP(E19,'Rennen 2'!$C$6:$W$25,5,0)),0,VLOOKUP(E19,'Rennen 2'!$C$6:$W$25,5,0))</f>
        <v>0</v>
      </c>
      <c r="AQ19" s="201">
        <f>IF(ISNA(VLOOKUP(E19,'Rennen 2'!$C$6:$W$25,10,0)),0,VLOOKUP(E19,'Rennen 2'!$C$6:$W$25,10,0))</f>
        <v>0</v>
      </c>
      <c r="AR19" s="201">
        <f>IF(ISNA(VLOOKUP(E19,'Rennen 2'!$C$6:$W$25,15,0)),0,VLOOKUP(E19,'Rennen 2'!$C$6:$W$25,15,0))</f>
        <v>0</v>
      </c>
      <c r="AS19" s="203">
        <f>IF(ISNA(VLOOKUP(E19,'Rennen 2'!$C$6:$W$25,20,0)),0,VLOOKUP(E19,'Rennen 2'!$C$6:$W$25,20,0))</f>
        <v>0</v>
      </c>
      <c r="AT19" s="202">
        <f>IF(ISNA(VLOOKUP(E19,'Rennen 3'!$C$6:$W$25,5,0)),0,VLOOKUP(E19,'Rennen 3'!$C$6:$W$25,5,0))</f>
        <v>0</v>
      </c>
      <c r="AU19" s="201">
        <f>IF(ISNA(VLOOKUP(E19,'Rennen 3'!$C$6:$W$25,10,0)),0,VLOOKUP(E19,'Rennen 3'!$C$6:$W$25,10,0))</f>
        <v>0</v>
      </c>
      <c r="AV19" s="201">
        <f>IF(ISNA(VLOOKUP(E19,'Rennen 3'!$C$6:$W$25,15,0)),0,VLOOKUP(E19,'Rennen 3'!$C$6:$W$25,15,0))</f>
        <v>0</v>
      </c>
      <c r="AW19" s="203">
        <f>IF(ISNA(VLOOKUP(E19,'Rennen 3'!$C$6:$W$25,20,0)),0,VLOOKUP(E19,'Rennen 3'!$C$6:$W$25,20,0))</f>
        <v>0</v>
      </c>
      <c r="AX19" s="202">
        <f>IF(ISNA(VLOOKUP(E19,'Rennen 4'!$C$6:$W$25,5,0)),0,VLOOKUP(E19,'Rennen 4'!$C$6:$W$25,5,0))</f>
        <v>0</v>
      </c>
      <c r="AY19" s="201">
        <f>IF(ISNA(VLOOKUP(E19,'Rennen 4'!$C$6:$W$25,10,0)),0,VLOOKUP(E19,'Rennen 4'!$C$6:$W$25,10,0))</f>
        <v>0</v>
      </c>
      <c r="AZ19" s="201">
        <f>IF(ISNA(VLOOKUP(E19,'Rennen 4'!$C$6:$W$25,15,0)),0,VLOOKUP(E19,'Rennen 4'!$C$6:$W$25,15,0))</f>
        <v>0</v>
      </c>
      <c r="BA19" s="203">
        <f>IF(ISNA(VLOOKUP(E19,'Rennen 4'!$C$6:$W$25,20,0)),0,VLOOKUP(E19,'Rennen 4'!$C$6:$W$25,20,0))</f>
        <v>0</v>
      </c>
      <c r="BB19" s="202">
        <f>IF(ISNA(VLOOKUP(E19,'Rennen 5'!$C$6:$W$25,5,0)),0,VLOOKUP(E19,'Rennen 5'!$C$6:$W$25,5,0))</f>
        <v>0</v>
      </c>
      <c r="BC19" s="201">
        <f>IF(ISNA(VLOOKUP(E19,'Rennen 5'!$C$6:$W$25,10,0)),0,VLOOKUP(E19,'Rennen 5'!$C$6:$W$25,10,0))</f>
        <v>0</v>
      </c>
      <c r="BD19" s="201">
        <f>IF(ISNA(VLOOKUP(E19,'Rennen 5'!$C$6:$W$25,15,0)),0,VLOOKUP(E19,'Rennen 5'!$C$6:$W$25,15,0))</f>
        <v>0</v>
      </c>
      <c r="BE19" s="203">
        <f>IF(ISNA(VLOOKUP(E19,'Rennen 5'!$C$6:$W$25,20,0)),0,VLOOKUP(E19,'Rennen 5'!$C$6:$W$25,20,0))</f>
        <v>0</v>
      </c>
      <c r="BF19" s="202">
        <f>IF(ISNA(VLOOKUP(E19,'Rennen 6'!$C$6:$W$25,5,0)),0,VLOOKUP(E19,'Rennen 6'!$C$6:$W$25,5,0))</f>
        <v>0</v>
      </c>
      <c r="BG19" s="201">
        <f>IF(ISNA(VLOOKUP(E19,'Rennen 6'!$C$6:$W$25,10,0)),0,VLOOKUP(E19,'Rennen 6'!$C$6:$W$25,10,0))</f>
        <v>0</v>
      </c>
      <c r="BH19" s="201">
        <f>IF(ISNA(VLOOKUP(E19,'Rennen 6'!$C$6:$W$25,15,0)),0,VLOOKUP(E19,'Rennen 6'!$C$6:$W$25,15,0))</f>
        <v>0</v>
      </c>
      <c r="BI19" s="203">
        <f>IF(ISNA(VLOOKUP(E19,'Rennen 6'!$C$6:$W$25,20,0)),0,VLOOKUP(E19,'Rennen 6'!$C$6:$W$25,20,0))</f>
        <v>0</v>
      </c>
      <c r="BJ19" s="202">
        <f>IF(ISNA(VLOOKUP(E19,'Rennen 7'!$C$6:$W$25,5,0)),0,VLOOKUP(E19,'Rennen 7'!$C$6:$W$25,5,0))</f>
        <v>0</v>
      </c>
      <c r="BK19" s="201">
        <f>IF(ISNA(VLOOKUP(E19,'Rennen 7'!$C$6:$W$25,10,0)),0,VLOOKUP(E19,'Rennen 7'!$C$6:$W$25,10,0))</f>
        <v>0</v>
      </c>
      <c r="BL19" s="201">
        <f>IF(ISNA(VLOOKUP(E19,'Rennen 7'!$C$6:$W$25,15,0)),0,VLOOKUP(E19,'Rennen 7'!$C$6:$W$25,15,0))</f>
        <v>0</v>
      </c>
      <c r="BM19" s="203">
        <f>IF(ISNA(VLOOKUP(E19,'Rennen 7'!$C$6:$W$25,20,0)),0,VLOOKUP(E19,'Rennen 7'!$C$6:$W$25,20,0))</f>
        <v>0</v>
      </c>
      <c r="BN19" s="202">
        <f>IF(ISNA(VLOOKUP(E19,'Rennen 8'!$C$6:$W$25,5,0)),0,VLOOKUP(E19,'Rennen 8'!$C$6:$W$25,5,0))</f>
        <v>0</v>
      </c>
      <c r="BO19" s="201">
        <f>IF(ISNA(VLOOKUP(E19,'Rennen 8'!$C$6:$W$25,10,0)),0,VLOOKUP(E19,'Rennen 8'!$C$6:$W$25,10,0))</f>
        <v>0</v>
      </c>
      <c r="BP19" s="201">
        <f>IF(ISNA(VLOOKUP(E19,'Rennen 8'!$C$6:$W$25,15,0)),0,VLOOKUP(E19,'Rennen 8'!$C$6:$W$25,15,0))</f>
        <v>0</v>
      </c>
      <c r="BQ19" s="203">
        <f>IF(ISNA(VLOOKUP(E19,'Rennen 8'!$C$6:$W$25,20,0)),0,VLOOKUP(E19,'Rennen 8'!$C$6:$W$25,20,0))</f>
        <v>0</v>
      </c>
      <c r="BR19" s="204">
        <f>IF(ISNA(VLOOKUP(E19,'Rennen 1'!$C$6:$AE$25,27,0)),0,VLOOKUP(E19,'Rennen 1'!$C$6:$AE$25,27,0))</f>
        <v>0</v>
      </c>
      <c r="BS19" s="203">
        <f>IF(ISNA(VLOOKUP(E19,'Rennen 2'!$C$6:$AE$25,27,0)),0,VLOOKUP(E19,'Rennen 2'!$C$6:$AE$25,27,0))</f>
        <v>0</v>
      </c>
      <c r="BT19" s="203">
        <f>IF(ISNA(VLOOKUP(E19,'Rennen 3'!$C$6:$AE$25,27,0)),0,VLOOKUP(E19,'Rennen 3'!$C$6:$AE$25,27,0))</f>
        <v>0</v>
      </c>
      <c r="BU19" s="203">
        <f>IF(ISNA(VLOOKUP(E19,'Rennen 4'!$C$6:$AE$25,27,0)),0,VLOOKUP(E19,'Rennen 4'!$C$6:$AE$25,27,0))</f>
        <v>0</v>
      </c>
      <c r="BV19" s="203">
        <f>IF(ISNA(VLOOKUP(E19,'Rennen 5'!$C$6:$AE$25,27,0)),0,VLOOKUP(E19,'Rennen 5'!$C$6:$AE$25,27,0))</f>
        <v>0</v>
      </c>
      <c r="BW19" s="203">
        <f>IF(ISNA(VLOOKUP(E19,'Rennen 6'!$C$6:$AE$25,27,0)),0,VLOOKUP(E19,'Rennen 6'!$C$6:$AE$25,27,0))</f>
        <v>0</v>
      </c>
      <c r="BX19" s="203">
        <f>IF(ISNA(VLOOKUP(E19,'Rennen 7'!$C$6:$AE$25,27,0)),0,VLOOKUP(E19,'Rennen 7'!$C$6:$AE$25,27,0))</f>
        <v>0</v>
      </c>
      <c r="BY19" s="203">
        <f>IF(ISNA(VLOOKUP(E19,'Rennen 8'!$C$6:$AE$25,27,0)),0,VLOOKUP(E19,'Rennen 8'!$C$6:$AE$25,27,0))</f>
        <v>0</v>
      </c>
      <c r="BZ19" s="203">
        <f t="shared" si="5"/>
        <v>0</v>
      </c>
      <c r="CA19" s="206">
        <f t="shared" si="6"/>
        <v>0</v>
      </c>
      <c r="CB19" s="204">
        <f t="shared" si="0"/>
        <v>0</v>
      </c>
      <c r="CC19" s="206">
        <f t="shared" si="7"/>
        <v>0</v>
      </c>
      <c r="CD19" s="202">
        <f t="shared" si="8"/>
        <v>0</v>
      </c>
      <c r="CE19" s="755"/>
      <c r="CF19" s="755"/>
      <c r="CG19" s="761" t="s">
        <v>40</v>
      </c>
      <c r="CH19" s="762" t="s">
        <v>41</v>
      </c>
      <c r="CI19" s="348"/>
      <c r="CJ19" s="348"/>
      <c r="CK19" s="348"/>
    </row>
    <row r="20" spans="1:89" ht="18" hidden="1" customHeight="1" x14ac:dyDescent="0.3">
      <c r="A20" s="5"/>
      <c r="B20" s="16">
        <v>15</v>
      </c>
      <c r="C20" s="16"/>
      <c r="D20" s="208" t="str">
        <f>VLOOKUP(E20,Fahrer!$B$5:$C$114,2,0)</f>
        <v>Sparsam, Eric</v>
      </c>
      <c r="E20" s="256">
        <v>15</v>
      </c>
      <c r="F20" s="209">
        <f>IF(ISNA(VLOOKUP(E20,'Rennen 1'!$C$6:$W$25,6,0)),0,VLOOKUP(E20,'Rennen 1'!$C$6:$W$25,6,0))</f>
        <v>0</v>
      </c>
      <c r="G20" s="210">
        <f>IF(ISNA(VLOOKUP(E20,'Rennen 1'!$C$6:$W$25,11,0)),0,VLOOKUP(E20,'Rennen 1'!$C$6:$W$25,11,0))</f>
        <v>0</v>
      </c>
      <c r="H20" s="210">
        <f>IF(ISNA(VLOOKUP(E20,'Rennen 1'!$C$6:$W$25,16,0)),0,VLOOKUP(E20,'Rennen 1'!$C$6:$W$25,16,0))</f>
        <v>0</v>
      </c>
      <c r="I20" s="211">
        <f>IF(ISNA(VLOOKUP(E20,'Rennen 1'!$C$6:$W$25,21,0)),0,VLOOKUP(E20,'Rennen 1'!$C$6:$W$25,21,0))</f>
        <v>0</v>
      </c>
      <c r="J20" s="209">
        <f>IF(ISNA(VLOOKUP(E20,'Rennen 2'!$C$6:$W$25,6,0)),0,VLOOKUP(E20,'Rennen 2'!$C$6:$W$25,6,0))</f>
        <v>0</v>
      </c>
      <c r="K20" s="210">
        <f>IF(ISNA(VLOOKUP(E20,'Rennen 2'!$C$6:$W$25,11,0)),0,VLOOKUP(E20,'Rennen 2'!$C$6:$W$25,11,0))</f>
        <v>0</v>
      </c>
      <c r="L20" s="210">
        <f>IF(ISNA(VLOOKUP(E20,'Rennen 2'!$C$6:$W$25,16,0)),0,VLOOKUP(E20,'Rennen 2'!$C$6:$W$25,16,0))</f>
        <v>0</v>
      </c>
      <c r="M20" s="211">
        <f>IF(ISNA(VLOOKUP(E20,'Rennen 2'!$C$6:$W$25,21,0)),0,VLOOKUP(E20,'Rennen 2'!$C$6:$W$25,21,0))</f>
        <v>0</v>
      </c>
      <c r="N20" s="209">
        <f>IF(ISNA(VLOOKUP(E20,'Rennen 3'!$C$6:$W$25,6,0)),0,VLOOKUP(E20,'Rennen 3'!$C$6:$W$25,6,0))</f>
        <v>0</v>
      </c>
      <c r="O20" s="210">
        <f>IF(ISNA(VLOOKUP(E20,'Rennen 3'!$C$6:$W$25,11,0)),0,VLOOKUP(E20,'Rennen 3'!$C$6:$W$25,11,0))</f>
        <v>0</v>
      </c>
      <c r="P20" s="210">
        <f>IF(ISNA(VLOOKUP(E20,'Rennen 3'!$C$6:$W$25,16,0)),0,VLOOKUP(E20,'Rennen 3'!$C$6:$W$25,16,0))</f>
        <v>0</v>
      </c>
      <c r="Q20" s="211">
        <f>IF(ISNA(VLOOKUP(E20,'Rennen 3'!$C$6:$W$25,21,0)),0,VLOOKUP(E20,'Rennen 3'!$C$6:$W$25,21,0))</f>
        <v>0</v>
      </c>
      <c r="R20" s="209">
        <f>IF(ISNA(VLOOKUP(E20,'Rennen 4'!$C$6:$W$25,6,0)),0,VLOOKUP(E20,'Rennen 4'!$C$6:$W$25,6,0))</f>
        <v>0</v>
      </c>
      <c r="S20" s="210">
        <f>IF(ISNA(VLOOKUP(E20,'Rennen 4'!$C$6:$W$25,11,0)),0,VLOOKUP(E20,'Rennen 4'!$C$6:$W$25,11,0))</f>
        <v>0</v>
      </c>
      <c r="T20" s="210">
        <f>IF(ISNA(VLOOKUP(E20,'Rennen 4'!$C$6:$W$25,16,0)),0,VLOOKUP(E20,'Rennen 4'!$C$6:$W$25,16,0))</f>
        <v>0</v>
      </c>
      <c r="U20" s="211">
        <f>IF(ISNA(VLOOKUP(E20,'Rennen 4'!$C$6:$W$25,21,0)),0,VLOOKUP(E20,'Rennen 4'!$C$6:$W$25,21,0))</f>
        <v>0</v>
      </c>
      <c r="V20" s="209">
        <f>IF(ISNA(VLOOKUP(E20,'Rennen 5'!$C$6:$W$25,6,0)),0,VLOOKUP(E20,'Rennen 5'!$C$6:$W$25,6,0))</f>
        <v>0</v>
      </c>
      <c r="W20" s="210">
        <f>IF(ISNA(VLOOKUP(E20,'Rennen 5'!$C$6:$W$25,11,0)),0,VLOOKUP(E20,'Rennen 5'!$C$6:$W$25,11,0))</f>
        <v>0</v>
      </c>
      <c r="X20" s="210">
        <f>IF(ISNA(VLOOKUP(E20,'Rennen 5'!$C$6:$W$25,16,0)),0,VLOOKUP(E20,'Rennen 5'!$C$6:$W$25,16,0))</f>
        <v>0</v>
      </c>
      <c r="Y20" s="211">
        <f>IF(ISNA(VLOOKUP(E20,'Rennen 5'!$C$6:$W$25,21,0)),0,VLOOKUP(E20,'Rennen 5'!$C$6:$W$25,21,0))</f>
        <v>0</v>
      </c>
      <c r="Z20" s="400">
        <f>IF(ISNA(VLOOKUP(E20,'Rennen 6'!$C$6:$W$25,6,0)),0,VLOOKUP(E20,'Rennen 6'!$C$6:$W$25,6,0))</f>
        <v>0</v>
      </c>
      <c r="AA20" s="401">
        <f>IF(ISNA(VLOOKUP(E20,'Rennen 6'!$C$6:$W$25,11,0)),0,VLOOKUP(E20,'Rennen 6'!$C$6:$W$25,11,0))</f>
        <v>0</v>
      </c>
      <c r="AB20" s="401">
        <f>IF(ISNA(VLOOKUP(E20,'Rennen 6'!$C$6:$W$25,16,0)),0,VLOOKUP(E20,'Rennen 6'!$C$6:$W$25,16,0))</f>
        <v>0</v>
      </c>
      <c r="AC20" s="402">
        <f>IF(ISNA(VLOOKUP(E20,'Rennen 6'!$C$6:$W$25,21,0)),0,VLOOKUP(E20,'Rennen 6'!$C$6:$W$25,21,0))</f>
        <v>0</v>
      </c>
      <c r="AD20" s="209">
        <f>IF(ISNA(VLOOKUP(E20,'Rennen 7'!$C$6:$W$25,6,0)),0,VLOOKUP(E20,'Rennen 7'!$C$6:$W$25,6,0))</f>
        <v>0</v>
      </c>
      <c r="AE20" s="210">
        <f>IF(ISNA(VLOOKUP(E20,'Rennen 7'!$C$6:$W$25,11,0)),0,VLOOKUP(E20,'Rennen 7'!$C$6:$W$25,11,0))</f>
        <v>0</v>
      </c>
      <c r="AF20" s="210">
        <f>IF(ISNA(VLOOKUP(E20,'Rennen 7'!$C$6:$W$25,16,0)),0,VLOOKUP(E20,'Rennen 7'!$C$6:$W$25,16,0))</f>
        <v>0</v>
      </c>
      <c r="AG20" s="211">
        <f>IF(ISNA(VLOOKUP(E20,'Rennen 7'!$C$6:$W$25,21,0)),0,VLOOKUP(E20,'Rennen 7'!$C$6:$W$25,21,0))</f>
        <v>0</v>
      </c>
      <c r="AH20" s="209">
        <f>IF(ISNA(VLOOKUP(E20,'Rennen 8'!$C$6:$W$25,6,0)),0,VLOOKUP(E20,'Rennen 8'!$C$6:$W$25,6,0))</f>
        <v>0</v>
      </c>
      <c r="AI20" s="210">
        <f>IF(ISNA(VLOOKUP(E20,'Rennen 8'!$C$6:$W$25,11,0)),0,VLOOKUP(E20,'Rennen 8'!$C$6:$W$25,11,0))</f>
        <v>0</v>
      </c>
      <c r="AJ20" s="210">
        <f>IF(ISNA(VLOOKUP(E20,'Rennen 8'!$C$6:$W$25,16,0)),0,VLOOKUP(E20,'Rennen 8'!$C$6:$W$25,16,0))</f>
        <v>0</v>
      </c>
      <c r="AK20" s="211">
        <f>IF(ISNA(VLOOKUP(E20,'Rennen 8'!$C$6:$W$25,21,0)),0,VLOOKUP(E20,'Rennen 8'!$C$6:$W$25,21,0))</f>
        <v>0</v>
      </c>
      <c r="AL20" s="209">
        <f>IF(ISNA(VLOOKUP(E20,'Rennen 1'!$C$6:$W$25,5,0)),0,VLOOKUP(E20,'Rennen 1'!$C$6:$W$25,5,0))</f>
        <v>0</v>
      </c>
      <c r="AM20" s="210">
        <f>IF(ISNA(VLOOKUP(E20,'Rennen 1'!$C$6:$W$25,10,0)),0,VLOOKUP(E20,'Rennen 1'!$C$6:$W$25,10,0))</f>
        <v>0</v>
      </c>
      <c r="AN20" s="210">
        <f>IF(ISNA(VLOOKUP(E20,'Rennen 1'!$C$6:$W$25,15,0)),0,VLOOKUP(E20,'Rennen 1'!$C$6:$W$25,15,0))</f>
        <v>0</v>
      </c>
      <c r="AO20" s="211">
        <f>IF(ISNA(VLOOKUP(E20,'Rennen 1'!$C$6:$W$25,20,0)),0,VLOOKUP(E20,'Rennen 1'!$C$6:$W$25,20,0))</f>
        <v>0</v>
      </c>
      <c r="AP20" s="209">
        <f>IF(ISNA(VLOOKUP(E20,'Rennen 2'!$C$6:$W$25,5,0)),0,VLOOKUP(E20,'Rennen 2'!$C$6:$W$25,5,0))</f>
        <v>0</v>
      </c>
      <c r="AQ20" s="210">
        <f>IF(ISNA(VLOOKUP(E20,'Rennen 2'!$C$6:$W$25,10,0)),0,VLOOKUP(E20,'Rennen 2'!$C$6:$W$25,10,0))</f>
        <v>0</v>
      </c>
      <c r="AR20" s="210">
        <f>IF(ISNA(VLOOKUP(E20,'Rennen 2'!$C$6:$W$25,15,0)),0,VLOOKUP(E20,'Rennen 2'!$C$6:$W$25,15,0))</f>
        <v>0</v>
      </c>
      <c r="AS20" s="211">
        <f>IF(ISNA(VLOOKUP(E20,'Rennen 2'!$C$6:$W$25,20,0)),0,VLOOKUP(E20,'Rennen 2'!$C$6:$W$25,20,0))</f>
        <v>0</v>
      </c>
      <c r="AT20" s="209">
        <f>IF(ISNA(VLOOKUP(E20,'Rennen 3'!$C$6:$W$25,5,0)),0,VLOOKUP(E20,'Rennen 3'!$C$6:$W$25,5,0))</f>
        <v>0</v>
      </c>
      <c r="AU20" s="210">
        <f>IF(ISNA(VLOOKUP(E20,'Rennen 3'!$C$6:$W$25,10,0)),0,VLOOKUP(E20,'Rennen 3'!$C$6:$W$25,10,0))</f>
        <v>0</v>
      </c>
      <c r="AV20" s="210">
        <f>IF(ISNA(VLOOKUP(E20,'Rennen 3'!$C$6:$W$25,15,0)),0,VLOOKUP(E20,'Rennen 3'!$C$6:$W$25,15,0))</f>
        <v>0</v>
      </c>
      <c r="AW20" s="211">
        <f>IF(ISNA(VLOOKUP(E20,'Rennen 3'!$C$6:$W$25,20,0)),0,VLOOKUP(E20,'Rennen 3'!$C$6:$W$25,20,0))</f>
        <v>0</v>
      </c>
      <c r="AX20" s="209">
        <f>IF(ISNA(VLOOKUP(E20,'Rennen 4'!$C$6:$W$25,5,0)),0,VLOOKUP(E20,'Rennen 4'!$C$6:$W$25,5,0))</f>
        <v>0</v>
      </c>
      <c r="AY20" s="210">
        <f>IF(ISNA(VLOOKUP(E20,'Rennen 4'!$C$6:$W$25,10,0)),0,VLOOKUP(E20,'Rennen 4'!$C$6:$W$25,10,0))</f>
        <v>0</v>
      </c>
      <c r="AZ20" s="210">
        <f>IF(ISNA(VLOOKUP(E20,'Rennen 4'!$C$6:$W$25,15,0)),0,VLOOKUP(E20,'Rennen 4'!$C$6:$W$25,15,0))</f>
        <v>0</v>
      </c>
      <c r="BA20" s="211">
        <f>IF(ISNA(VLOOKUP(E20,'Rennen 4'!$C$6:$W$25,20,0)),0,VLOOKUP(E20,'Rennen 4'!$C$6:$W$25,20,0))</f>
        <v>0</v>
      </c>
      <c r="BB20" s="209">
        <f>IF(ISNA(VLOOKUP(E20,'Rennen 5'!$C$6:$W$25,5,0)),0,VLOOKUP(E20,'Rennen 5'!$C$6:$W$25,5,0))</f>
        <v>0</v>
      </c>
      <c r="BC20" s="210">
        <f>IF(ISNA(VLOOKUP(E20,'Rennen 5'!$C$6:$W$25,10,0)),0,VLOOKUP(E20,'Rennen 5'!$C$6:$W$25,10,0))</f>
        <v>0</v>
      </c>
      <c r="BD20" s="210">
        <f>IF(ISNA(VLOOKUP(E20,'Rennen 5'!$C$6:$W$25,15,0)),0,VLOOKUP(E20,'Rennen 5'!$C$6:$W$25,15,0))</f>
        <v>0</v>
      </c>
      <c r="BE20" s="211">
        <f>IF(ISNA(VLOOKUP(E20,'Rennen 5'!$C$6:$W$25,20,0)),0,VLOOKUP(E20,'Rennen 5'!$C$6:$W$25,20,0))</f>
        <v>0</v>
      </c>
      <c r="BF20" s="209">
        <f>IF(ISNA(VLOOKUP(E20,'Rennen 6'!$C$6:$W$25,5,0)),0,VLOOKUP(E20,'Rennen 6'!$C$6:$W$25,5,0))</f>
        <v>0</v>
      </c>
      <c r="BG20" s="210">
        <f>IF(ISNA(VLOOKUP(E20,'Rennen 6'!$C$6:$W$25,10,0)),0,VLOOKUP(E20,'Rennen 6'!$C$6:$W$25,10,0))</f>
        <v>0</v>
      </c>
      <c r="BH20" s="210">
        <f>IF(ISNA(VLOOKUP(E20,'Rennen 6'!$C$6:$W$25,15,0)),0,VLOOKUP(E20,'Rennen 6'!$C$6:$W$25,15,0))</f>
        <v>0</v>
      </c>
      <c r="BI20" s="211">
        <f>IF(ISNA(VLOOKUP(E20,'Rennen 6'!$C$6:$W$25,20,0)),0,VLOOKUP(E20,'Rennen 6'!$C$6:$W$25,20,0))</f>
        <v>0</v>
      </c>
      <c r="BJ20" s="209">
        <f>IF(ISNA(VLOOKUP(E20,'Rennen 7'!$C$6:$W$25,5,0)),0,VLOOKUP(E20,'Rennen 7'!$C$6:$W$25,5,0))</f>
        <v>0</v>
      </c>
      <c r="BK20" s="210">
        <f>IF(ISNA(VLOOKUP(E20,'Rennen 7'!$C$6:$W$25,10,0)),0,VLOOKUP(E20,'Rennen 7'!$C$6:$W$25,10,0))</f>
        <v>0</v>
      </c>
      <c r="BL20" s="210">
        <f>IF(ISNA(VLOOKUP(E20,'Rennen 7'!$C$6:$W$25,15,0)),0,VLOOKUP(E20,'Rennen 7'!$C$6:$W$25,15,0))</f>
        <v>0</v>
      </c>
      <c r="BM20" s="211">
        <f>IF(ISNA(VLOOKUP(E20,'Rennen 7'!$C$6:$W$25,20,0)),0,VLOOKUP(E20,'Rennen 7'!$C$6:$W$25,20,0))</f>
        <v>0</v>
      </c>
      <c r="BN20" s="209">
        <f>IF(ISNA(VLOOKUP(E20,'Rennen 8'!$C$6:$W$25,5,0)),0,VLOOKUP(E20,'Rennen 8'!$C$6:$W$25,5,0))</f>
        <v>0</v>
      </c>
      <c r="BO20" s="210">
        <f>IF(ISNA(VLOOKUP(E20,'Rennen 8'!$C$6:$W$25,10,0)),0,VLOOKUP(E20,'Rennen 8'!$C$6:$W$25,10,0))</f>
        <v>0</v>
      </c>
      <c r="BP20" s="210">
        <f>IF(ISNA(VLOOKUP(E20,'Rennen 8'!$C$6:$W$25,15,0)),0,VLOOKUP(E20,'Rennen 8'!$C$6:$W$25,15,0))</f>
        <v>0</v>
      </c>
      <c r="BQ20" s="211">
        <f>IF(ISNA(VLOOKUP(E20,'Rennen 8'!$C$6:$W$25,20,0)),0,VLOOKUP(E20,'Rennen 8'!$C$6:$W$25,20,0))</f>
        <v>0</v>
      </c>
      <c r="BR20" s="212">
        <f>IF(ISNA(VLOOKUP(E20,'Rennen 1'!$C$6:$AE$25,27,0)),0,VLOOKUP(E20,'Rennen 1'!$C$6:$AE$25,27,0))</f>
        <v>0</v>
      </c>
      <c r="BS20" s="211">
        <f>IF(ISNA(VLOOKUP(E20,'Rennen 2'!$C$6:$AE$25,27,0)),0,VLOOKUP(E20,'Rennen 2'!$C$6:$AE$25,27,0))</f>
        <v>0</v>
      </c>
      <c r="BT20" s="211">
        <f>IF(ISNA(VLOOKUP(E20,'Rennen 3'!$C$6:$AE$25,27,0)),0,VLOOKUP(E20,'Rennen 3'!$C$6:$AE$25,27,0))</f>
        <v>0</v>
      </c>
      <c r="BU20" s="211">
        <f>IF(ISNA(VLOOKUP(E20,'Rennen 4'!$C$6:$AE$25,27,0)),0,VLOOKUP(E20,'Rennen 4'!$C$6:$AE$25,27,0))</f>
        <v>0</v>
      </c>
      <c r="BV20" s="211">
        <f>IF(ISNA(VLOOKUP(E20,'Rennen 5'!$C$6:$AE$25,27,0)),0,VLOOKUP(E20,'Rennen 5'!$C$6:$AE$25,27,0))</f>
        <v>0</v>
      </c>
      <c r="BW20" s="211">
        <f>IF(ISNA(VLOOKUP(E20,'Rennen 6'!$C$6:$AE$25,27,0)),0,VLOOKUP(E20,'Rennen 6'!$C$6:$AE$25,27,0))</f>
        <v>0</v>
      </c>
      <c r="BX20" s="211">
        <f>IF(ISNA(VLOOKUP(E20,'Rennen 7'!$C$6:$AE$25,27,0)),0,VLOOKUP(E20,'Rennen 7'!$C$6:$AE$25,27,0))</f>
        <v>0</v>
      </c>
      <c r="BY20" s="211">
        <f>IF(ISNA(VLOOKUP(E20,'Rennen 8'!$C$6:$AE$25,27,0)),0,VLOOKUP(E20,'Rennen 8'!$C$6:$AE$25,27,0))</f>
        <v>0</v>
      </c>
      <c r="BZ20" s="211">
        <f t="shared" si="5"/>
        <v>0</v>
      </c>
      <c r="CA20" s="257">
        <f t="shared" si="6"/>
        <v>0</v>
      </c>
      <c r="CB20" s="212">
        <f t="shared" si="0"/>
        <v>0</v>
      </c>
      <c r="CC20" s="257">
        <f t="shared" si="7"/>
        <v>0</v>
      </c>
      <c r="CD20" s="209">
        <f t="shared" si="8"/>
        <v>0</v>
      </c>
      <c r="CE20" s="755"/>
      <c r="CF20" s="755"/>
      <c r="CG20" s="761"/>
      <c r="CH20" s="761"/>
    </row>
    <row r="21" spans="1:89" s="20" customFormat="1" ht="18" hidden="1" customHeight="1" x14ac:dyDescent="0.3">
      <c r="A21" s="5"/>
      <c r="B21" s="16">
        <v>16</v>
      </c>
      <c r="C21" s="16"/>
      <c r="D21" s="200" t="str">
        <f>VLOOKUP(E21,Fahrer!$B$5:$C$114,2,0)</f>
        <v>Dau, Felix</v>
      </c>
      <c r="E21" s="205">
        <v>16</v>
      </c>
      <c r="F21" s="202">
        <f>IF(ISNA(VLOOKUP(E21,'Rennen 1'!$C$6:$W$25,6,0)),0,VLOOKUP(E21,'Rennen 1'!$C$6:$W$25,6,0))</f>
        <v>0</v>
      </c>
      <c r="G21" s="201">
        <f>IF(ISNA(VLOOKUP(E21,'Rennen 1'!$C$6:$W$25,11,0)),0,VLOOKUP(E21,'Rennen 1'!$C$6:$W$25,11,0))</f>
        <v>0</v>
      </c>
      <c r="H21" s="201">
        <f>IF(ISNA(VLOOKUP(E21,'Rennen 1'!$C$6:$W$25,16,0)),0,VLOOKUP(E21,'Rennen 1'!$C$6:$W$25,16,0))</f>
        <v>0</v>
      </c>
      <c r="I21" s="203">
        <f>IF(ISNA(VLOOKUP(E21,'Rennen 1'!$C$6:$W$25,21,0)),0,VLOOKUP(E21,'Rennen 1'!$C$6:$W$25,21,0))</f>
        <v>0</v>
      </c>
      <c r="J21" s="202">
        <f>IF(ISNA(VLOOKUP(E21,'Rennen 2'!$C$6:$W$25,6,0)),0,VLOOKUP(E21,'Rennen 2'!$C$6:$W$25,6,0))</f>
        <v>0</v>
      </c>
      <c r="K21" s="201">
        <f>IF(ISNA(VLOOKUP(E21,'Rennen 2'!$C$6:$W$25,11,0)),0,VLOOKUP(E21,'Rennen 2'!$C$6:$W$25,11,0))</f>
        <v>0</v>
      </c>
      <c r="L21" s="201">
        <f>IF(ISNA(VLOOKUP(E21,'Rennen 2'!$C$6:$W$25,16,0)),0,VLOOKUP(E21,'Rennen 2'!$C$6:$W$25,16,0))</f>
        <v>0</v>
      </c>
      <c r="M21" s="203">
        <f>IF(ISNA(VLOOKUP(E21,'Rennen 2'!$C$6:$W$25,21,0)),0,VLOOKUP(E21,'Rennen 2'!$C$6:$W$25,21,0))</f>
        <v>0</v>
      </c>
      <c r="N21" s="202">
        <f>IF(ISNA(VLOOKUP(E21,'Rennen 3'!$C$6:$W$25,6,0)),0,VLOOKUP(E21,'Rennen 3'!$C$6:$W$25,6,0))</f>
        <v>0</v>
      </c>
      <c r="O21" s="201">
        <f>IF(ISNA(VLOOKUP(E21,'Rennen 3'!$C$6:$W$25,11,0)),0,VLOOKUP(E21,'Rennen 3'!$C$6:$W$25,11,0))</f>
        <v>0</v>
      </c>
      <c r="P21" s="201">
        <f>IF(ISNA(VLOOKUP(E21,'Rennen 3'!$C$6:$W$25,16,0)),0,VLOOKUP(E21,'Rennen 3'!$C$6:$W$25,16,0))</f>
        <v>0</v>
      </c>
      <c r="Q21" s="203">
        <f>IF(ISNA(VLOOKUP(E21,'Rennen 3'!$C$6:$W$25,21,0)),0,VLOOKUP(E21,'Rennen 3'!$C$6:$W$25,21,0))</f>
        <v>0</v>
      </c>
      <c r="R21" s="202">
        <f>IF(ISNA(VLOOKUP(E21,'Rennen 4'!$C$6:$W$25,6,0)),0,VLOOKUP(E21,'Rennen 4'!$C$6:$W$25,6,0))</f>
        <v>0</v>
      </c>
      <c r="S21" s="201">
        <f>IF(ISNA(VLOOKUP(E21,'Rennen 4'!$C$6:$W$25,11,0)),0,VLOOKUP(E21,'Rennen 4'!$C$6:$W$25,11,0))</f>
        <v>0</v>
      </c>
      <c r="T21" s="201">
        <f>IF(ISNA(VLOOKUP(E21,'Rennen 4'!$C$6:$W$25,16,0)),0,VLOOKUP(E21,'Rennen 4'!$C$6:$W$25,16,0))</f>
        <v>0</v>
      </c>
      <c r="U21" s="203">
        <f>IF(ISNA(VLOOKUP(E21,'Rennen 4'!$C$6:$W$25,21,0)),0,VLOOKUP(E21,'Rennen 4'!$C$6:$W$25,21,0))</f>
        <v>0</v>
      </c>
      <c r="V21" s="202">
        <f>IF(ISNA(VLOOKUP(E21,'Rennen 5'!$C$6:$W$25,6,0)),0,VLOOKUP(E21,'Rennen 5'!$C$6:$W$25,6,0))</f>
        <v>0</v>
      </c>
      <c r="W21" s="201">
        <f>IF(ISNA(VLOOKUP(E21,'Rennen 5'!$C$6:$W$25,11,0)),0,VLOOKUP(E21,'Rennen 5'!$C$6:$W$25,11,0))</f>
        <v>0</v>
      </c>
      <c r="X21" s="201">
        <f>IF(ISNA(VLOOKUP(E21,'Rennen 5'!$C$6:$W$25,16,0)),0,VLOOKUP(E21,'Rennen 5'!$C$6:$W$25,16,0))</f>
        <v>0</v>
      </c>
      <c r="Y21" s="203">
        <f>IF(ISNA(VLOOKUP(E21,'Rennen 5'!$C$6:$W$25,21,0)),0,VLOOKUP(E21,'Rennen 5'!$C$6:$W$25,21,0))</f>
        <v>0</v>
      </c>
      <c r="Z21" s="202">
        <f>IF(ISNA(VLOOKUP(E21,'Rennen 6'!$C$6:$W$25,6,0)),0,VLOOKUP(E21,'Rennen 6'!$C$6:$W$25,6,0))</f>
        <v>0</v>
      </c>
      <c r="AA21" s="201">
        <f>IF(ISNA(VLOOKUP(E21,'Rennen 6'!$C$6:$W$25,11,0)),0,VLOOKUP(E21,'Rennen 6'!$C$6:$W$25,11,0))</f>
        <v>0</v>
      </c>
      <c r="AB21" s="201">
        <f>IF(ISNA(VLOOKUP(E21,'Rennen 6'!$C$6:$W$25,16,0)),0,VLOOKUP(E21,'Rennen 6'!$C$6:$W$25,16,0))</f>
        <v>0</v>
      </c>
      <c r="AC21" s="203">
        <f>IF(ISNA(VLOOKUP(E21,'Rennen 6'!$C$6:$W$25,21,0)),0,VLOOKUP(E21,'Rennen 6'!$C$6:$W$25,21,0))</f>
        <v>0</v>
      </c>
      <c r="AD21" s="202">
        <f>IF(ISNA(VLOOKUP(E21,'Rennen 7'!$C$6:$W$25,6,0)),0,VLOOKUP(E21,'Rennen 7'!$C$6:$W$25,6,0))</f>
        <v>0</v>
      </c>
      <c r="AE21" s="201">
        <f>IF(ISNA(VLOOKUP(E21,'Rennen 7'!$C$6:$W$25,11,0)),0,VLOOKUP(E21,'Rennen 7'!$C$6:$W$25,11,0))</f>
        <v>0</v>
      </c>
      <c r="AF21" s="201">
        <f>IF(ISNA(VLOOKUP(E21,'Rennen 7'!$C$6:$W$25,16,0)),0,VLOOKUP(E21,'Rennen 7'!$C$6:$W$25,16,0))</f>
        <v>0</v>
      </c>
      <c r="AG21" s="203">
        <f>IF(ISNA(VLOOKUP(E21,'Rennen 7'!$C$6:$W$25,21,0)),0,VLOOKUP(E21,'Rennen 7'!$C$6:$W$25,21,0))</f>
        <v>0</v>
      </c>
      <c r="AH21" s="202">
        <f>IF(ISNA(VLOOKUP(E21,'Rennen 8'!$C$6:$W$25,6,0)),0,VLOOKUP(E21,'Rennen 8'!$C$6:$W$25,6,0))</f>
        <v>0</v>
      </c>
      <c r="AI21" s="201">
        <f>IF(ISNA(VLOOKUP(E21,'Rennen 8'!$C$6:$W$25,11,0)),0,VLOOKUP(E21,'Rennen 8'!$C$6:$W$25,11,0))</f>
        <v>0</v>
      </c>
      <c r="AJ21" s="201">
        <f>IF(ISNA(VLOOKUP(E21,'Rennen 8'!$C$6:$W$25,16,0)),0,VLOOKUP(E21,'Rennen 8'!$C$6:$W$25,16,0))</f>
        <v>0</v>
      </c>
      <c r="AK21" s="203">
        <f>IF(ISNA(VLOOKUP(E21,'Rennen 8'!$C$6:$W$25,21,0)),0,VLOOKUP(E21,'Rennen 8'!$C$6:$W$25,21,0))</f>
        <v>0</v>
      </c>
      <c r="AL21" s="202">
        <f>IF(ISNA(VLOOKUP(E21,'Rennen 1'!$C$6:$W$25,5,0)),0,VLOOKUP(E21,'Rennen 1'!$C$6:$W$25,5,0))</f>
        <v>0</v>
      </c>
      <c r="AM21" s="201">
        <f>IF(ISNA(VLOOKUP(E21,'Rennen 1'!$C$6:$W$25,10,0)),0,VLOOKUP(E21,'Rennen 1'!$C$6:$W$25,10,0))</f>
        <v>0</v>
      </c>
      <c r="AN21" s="201">
        <f>IF(ISNA(VLOOKUP(E21,'Rennen 1'!$C$6:$W$25,15,0)),0,VLOOKUP(E21,'Rennen 1'!$C$6:$W$25,15,0))</f>
        <v>0</v>
      </c>
      <c r="AO21" s="203">
        <f>IF(ISNA(VLOOKUP(E21,'Rennen 1'!$C$6:$W$25,20,0)),0,VLOOKUP(E21,'Rennen 1'!$C$6:$W$25,20,0))</f>
        <v>0</v>
      </c>
      <c r="AP21" s="202">
        <f>IF(ISNA(VLOOKUP(E21,'Rennen 2'!$C$6:$W$25,5,0)),0,VLOOKUP(E21,'Rennen 2'!$C$6:$W$25,5,0))</f>
        <v>0</v>
      </c>
      <c r="AQ21" s="201">
        <f>IF(ISNA(VLOOKUP(E21,'Rennen 2'!$C$6:$W$25,10,0)),0,VLOOKUP(E21,'Rennen 2'!$C$6:$W$25,10,0))</f>
        <v>0</v>
      </c>
      <c r="AR21" s="201">
        <f>IF(ISNA(VLOOKUP(E21,'Rennen 2'!$C$6:$W$25,15,0)),0,VLOOKUP(E21,'Rennen 2'!$C$6:$W$25,15,0))</f>
        <v>0</v>
      </c>
      <c r="AS21" s="203">
        <f>IF(ISNA(VLOOKUP(E21,'Rennen 2'!$C$6:$W$25,20,0)),0,VLOOKUP(E21,'Rennen 2'!$C$6:$W$25,20,0))</f>
        <v>0</v>
      </c>
      <c r="AT21" s="202">
        <f>IF(ISNA(VLOOKUP(E21,'Rennen 3'!$C$6:$W$25,5,0)),0,VLOOKUP(E21,'Rennen 3'!$C$6:$W$25,5,0))</f>
        <v>0</v>
      </c>
      <c r="AU21" s="201">
        <f>IF(ISNA(VLOOKUP(E21,'Rennen 3'!$C$6:$W$25,10,0)),0,VLOOKUP(E21,'Rennen 3'!$C$6:$W$25,10,0))</f>
        <v>0</v>
      </c>
      <c r="AV21" s="201">
        <f>IF(ISNA(VLOOKUP(E21,'Rennen 3'!$C$6:$W$25,15,0)),0,VLOOKUP(E21,'Rennen 3'!$C$6:$W$25,15,0))</f>
        <v>0</v>
      </c>
      <c r="AW21" s="203">
        <f>IF(ISNA(VLOOKUP(E21,'Rennen 3'!$C$6:$W$25,20,0)),0,VLOOKUP(E21,'Rennen 3'!$C$6:$W$25,20,0))</f>
        <v>0</v>
      </c>
      <c r="AX21" s="202">
        <f>IF(ISNA(VLOOKUP(E21,'Rennen 4'!$C$6:$W$25,5,0)),0,VLOOKUP(E21,'Rennen 4'!$C$6:$W$25,5,0))</f>
        <v>0</v>
      </c>
      <c r="AY21" s="201">
        <f>IF(ISNA(VLOOKUP(E21,'Rennen 4'!$C$6:$W$25,10,0)),0,VLOOKUP(E21,'Rennen 4'!$C$6:$W$25,10,0))</f>
        <v>0</v>
      </c>
      <c r="AZ21" s="201">
        <f>IF(ISNA(VLOOKUP(E21,'Rennen 4'!$C$6:$W$25,15,0)),0,VLOOKUP(E21,'Rennen 4'!$C$6:$W$25,15,0))</f>
        <v>0</v>
      </c>
      <c r="BA21" s="203">
        <f>IF(ISNA(VLOOKUP(E21,'Rennen 4'!$C$6:$W$25,20,0)),0,VLOOKUP(E21,'Rennen 4'!$C$6:$W$25,20,0))</f>
        <v>0</v>
      </c>
      <c r="BB21" s="202">
        <f>IF(ISNA(VLOOKUP(E21,'Rennen 5'!$C$6:$W$25,5,0)),0,VLOOKUP(E21,'Rennen 5'!$C$6:$W$25,5,0))</f>
        <v>0</v>
      </c>
      <c r="BC21" s="201">
        <f>IF(ISNA(VLOOKUP(E21,'Rennen 5'!$C$6:$W$25,10,0)),0,VLOOKUP(E21,'Rennen 5'!$C$6:$W$25,10,0))</f>
        <v>0</v>
      </c>
      <c r="BD21" s="201">
        <f>IF(ISNA(VLOOKUP(E21,'Rennen 5'!$C$6:$W$25,15,0)),0,VLOOKUP(E21,'Rennen 5'!$C$6:$W$25,15,0))</f>
        <v>0</v>
      </c>
      <c r="BE21" s="203">
        <f>IF(ISNA(VLOOKUP(E21,'Rennen 5'!$C$6:$W$25,20,0)),0,VLOOKUP(E21,'Rennen 5'!$C$6:$W$25,20,0))</f>
        <v>0</v>
      </c>
      <c r="BF21" s="202">
        <f>IF(ISNA(VLOOKUP(E21,'Rennen 6'!$C$6:$W$25,5,0)),0,VLOOKUP(E21,'Rennen 6'!$C$6:$W$25,5,0))</f>
        <v>0</v>
      </c>
      <c r="BG21" s="201">
        <f>IF(ISNA(VLOOKUP(E21,'Rennen 6'!$C$6:$W$25,10,0)),0,VLOOKUP(E21,'Rennen 6'!$C$6:$W$25,10,0))</f>
        <v>0</v>
      </c>
      <c r="BH21" s="201">
        <f>IF(ISNA(VLOOKUP(E21,'Rennen 6'!$C$6:$W$25,15,0)),0,VLOOKUP(E21,'Rennen 6'!$C$6:$W$25,15,0))</f>
        <v>0</v>
      </c>
      <c r="BI21" s="203">
        <f>IF(ISNA(VLOOKUP(E21,'Rennen 6'!$C$6:$W$25,20,0)),0,VLOOKUP(E21,'Rennen 6'!$C$6:$W$25,20,0))</f>
        <v>0</v>
      </c>
      <c r="BJ21" s="202">
        <f>IF(ISNA(VLOOKUP(E21,'Rennen 7'!$C$6:$W$25,5,0)),0,VLOOKUP(E21,'Rennen 7'!$C$6:$W$25,5,0))</f>
        <v>0</v>
      </c>
      <c r="BK21" s="201">
        <f>IF(ISNA(VLOOKUP(E21,'Rennen 7'!$C$6:$W$25,10,0)),0,VLOOKUP(E21,'Rennen 7'!$C$6:$W$25,10,0))</f>
        <v>0</v>
      </c>
      <c r="BL21" s="201">
        <f>IF(ISNA(VLOOKUP(E21,'Rennen 7'!$C$6:$W$25,15,0)),0,VLOOKUP(E21,'Rennen 7'!$C$6:$W$25,15,0))</f>
        <v>0</v>
      </c>
      <c r="BM21" s="203">
        <f>IF(ISNA(VLOOKUP(E21,'Rennen 7'!$C$6:$W$25,20,0)),0,VLOOKUP(E21,'Rennen 7'!$C$6:$W$25,20,0))</f>
        <v>0</v>
      </c>
      <c r="BN21" s="202">
        <f>IF(ISNA(VLOOKUP(E21,'Rennen 8'!$C$6:$W$25,5,0)),0,VLOOKUP(E21,'Rennen 8'!$C$6:$W$25,5,0))</f>
        <v>0</v>
      </c>
      <c r="BO21" s="201">
        <f>IF(ISNA(VLOOKUP(E21,'Rennen 8'!$C$6:$W$25,10,0)),0,VLOOKUP(E21,'Rennen 8'!$C$6:$W$25,10,0))</f>
        <v>0</v>
      </c>
      <c r="BP21" s="201">
        <f>IF(ISNA(VLOOKUP(E21,'Rennen 8'!$C$6:$W$25,15,0)),0,VLOOKUP(E21,'Rennen 8'!$C$6:$W$25,15,0))</f>
        <v>0</v>
      </c>
      <c r="BQ21" s="203">
        <f>IF(ISNA(VLOOKUP(E21,'Rennen 8'!$C$6:$W$25,20,0)),0,VLOOKUP(E21,'Rennen 8'!$C$6:$W$25,20,0))</f>
        <v>0</v>
      </c>
      <c r="BR21" s="204">
        <f>IF(ISNA(VLOOKUP(E21,'Rennen 1'!$C$6:$AE$25,27,0)),0,VLOOKUP(E21,'Rennen 1'!$C$6:$AE$25,27,0))</f>
        <v>0</v>
      </c>
      <c r="BS21" s="203">
        <f>IF(ISNA(VLOOKUP(E21,'Rennen 2'!$C$6:$AE$25,27,0)),0,VLOOKUP(E21,'Rennen 2'!$C$6:$AE$25,27,0))</f>
        <v>0</v>
      </c>
      <c r="BT21" s="203">
        <f>IF(ISNA(VLOOKUP(E21,'Rennen 3'!$C$6:$AE$25,27,0)),0,VLOOKUP(E21,'Rennen 3'!$C$6:$AE$25,27,0))</f>
        <v>0</v>
      </c>
      <c r="BU21" s="203">
        <f>IF(ISNA(VLOOKUP(E21,'Rennen 4'!$C$6:$AE$25,27,0)),0,VLOOKUP(E21,'Rennen 4'!$C$6:$AE$25,27,0))</f>
        <v>0</v>
      </c>
      <c r="BV21" s="203">
        <f>IF(ISNA(VLOOKUP(E21,'Rennen 5'!$C$6:$AE$25,27,0)),0,VLOOKUP(E21,'Rennen 5'!$C$6:$AE$25,27,0))</f>
        <v>0</v>
      </c>
      <c r="BW21" s="203">
        <f>IF(ISNA(VLOOKUP(E21,'Rennen 6'!$C$6:$AE$25,27,0)),0,VLOOKUP(E21,'Rennen 6'!$C$6:$AE$25,27,0))</f>
        <v>0</v>
      </c>
      <c r="BX21" s="203">
        <f>IF(ISNA(VLOOKUP(E21,'Rennen 7'!$C$6:$AE$25,27,0)),0,VLOOKUP(E21,'Rennen 7'!$C$6:$AE$25,27,0))</f>
        <v>0</v>
      </c>
      <c r="BY21" s="203">
        <f>IF(ISNA(VLOOKUP(E21,'Rennen 8'!$C$6:$AE$25,27,0)),0,VLOOKUP(E21,'Rennen 8'!$C$6:$AE$25,27,0))</f>
        <v>0</v>
      </c>
      <c r="BZ21" s="203">
        <f t="shared" si="5"/>
        <v>0</v>
      </c>
      <c r="CA21" s="206">
        <f t="shared" si="6"/>
        <v>0</v>
      </c>
      <c r="CB21" s="204">
        <f t="shared" si="0"/>
        <v>0</v>
      </c>
      <c r="CC21" s="206">
        <f t="shared" si="7"/>
        <v>0</v>
      </c>
      <c r="CD21" s="202">
        <f t="shared" si="8"/>
        <v>0</v>
      </c>
      <c r="CE21" s="755"/>
      <c r="CF21" s="755"/>
      <c r="CG21" s="761" t="s">
        <v>42</v>
      </c>
      <c r="CH21" s="762" t="s">
        <v>43</v>
      </c>
      <c r="CI21" s="348"/>
      <c r="CJ21" s="348"/>
      <c r="CK21" s="348"/>
    </row>
    <row r="22" spans="1:89" ht="18" hidden="1" customHeight="1" x14ac:dyDescent="0.3">
      <c r="A22" s="5"/>
      <c r="B22" s="16">
        <v>17</v>
      </c>
      <c r="C22" s="16"/>
      <c r="D22" s="208" t="str">
        <f>VLOOKUP(E22,Fahrer!$B$5:$C$114,2,0)</f>
        <v>Meyer, Marvin</v>
      </c>
      <c r="E22" s="342">
        <v>17</v>
      </c>
      <c r="F22" s="209">
        <f>IF(ISNA(VLOOKUP(E22,'Rennen 1'!$C$6:$W$25,6,0)),0,VLOOKUP(E22,'Rennen 1'!$C$6:$W$25,6,0))</f>
        <v>0</v>
      </c>
      <c r="G22" s="210">
        <f>IF(ISNA(VLOOKUP(E22,'Rennen 1'!$C$6:$W$25,11,0)),0,VLOOKUP(E22,'Rennen 1'!$C$6:$W$25,11,0))</f>
        <v>0</v>
      </c>
      <c r="H22" s="210">
        <f>IF(ISNA(VLOOKUP(E22,'Rennen 1'!$C$6:$W$25,16,0)),0,VLOOKUP(E22,'Rennen 1'!$C$6:$W$25,16,0))</f>
        <v>0</v>
      </c>
      <c r="I22" s="211">
        <f>IF(ISNA(VLOOKUP(E22,'Rennen 1'!$C$6:$W$25,21,0)),0,VLOOKUP(E22,'Rennen 1'!$C$6:$W$25,21,0))</f>
        <v>0</v>
      </c>
      <c r="J22" s="209">
        <f>IF(ISNA(VLOOKUP(E22,'Rennen 2'!$C$6:$W$25,6,0)),0,VLOOKUP(E22,'Rennen 2'!$C$6:$W$25,6,0))</f>
        <v>0</v>
      </c>
      <c r="K22" s="210">
        <f>IF(ISNA(VLOOKUP(E22,'Rennen 2'!$C$6:$W$25,11,0)),0,VLOOKUP(E22,'Rennen 2'!$C$6:$W$25,11,0))</f>
        <v>0</v>
      </c>
      <c r="L22" s="210">
        <f>IF(ISNA(VLOOKUP(E22,'Rennen 2'!$C$6:$W$25,16,0)),0,VLOOKUP(E22,'Rennen 2'!$C$6:$W$25,16,0))</f>
        <v>0</v>
      </c>
      <c r="M22" s="211">
        <f>IF(ISNA(VLOOKUP(E22,'Rennen 2'!$C$6:$W$25,21,0)),0,VLOOKUP(E22,'Rennen 2'!$C$6:$W$25,21,0))</f>
        <v>0</v>
      </c>
      <c r="N22" s="209">
        <f>IF(ISNA(VLOOKUP(E22,'Rennen 3'!$C$6:$W$25,6,0)),0,VLOOKUP(E22,'Rennen 3'!$C$6:$W$25,6,0))</f>
        <v>0</v>
      </c>
      <c r="O22" s="210">
        <f>IF(ISNA(VLOOKUP(E22,'Rennen 3'!$C$6:$W$25,11,0)),0,VLOOKUP(E22,'Rennen 3'!$C$6:$W$25,11,0))</f>
        <v>0</v>
      </c>
      <c r="P22" s="210">
        <f>IF(ISNA(VLOOKUP(E22,'Rennen 3'!$C$6:$W$25,16,0)),0,VLOOKUP(E22,'Rennen 3'!$C$6:$W$25,16,0))</f>
        <v>0</v>
      </c>
      <c r="Q22" s="211">
        <f>IF(ISNA(VLOOKUP(E22,'Rennen 3'!$C$6:$W$25,21,0)),0,VLOOKUP(E22,'Rennen 3'!$C$6:$W$25,21,0))</f>
        <v>0</v>
      </c>
      <c r="R22" s="209">
        <f>IF(ISNA(VLOOKUP(E22,'Rennen 4'!$C$6:$W$25,6,0)),0,VLOOKUP(E22,'Rennen 4'!$C$6:$W$25,6,0))</f>
        <v>0</v>
      </c>
      <c r="S22" s="210">
        <f>IF(ISNA(VLOOKUP(E22,'Rennen 4'!$C$6:$W$25,11,0)),0,VLOOKUP(E22,'Rennen 4'!$C$6:$W$25,11,0))</f>
        <v>0</v>
      </c>
      <c r="T22" s="210">
        <f>IF(ISNA(VLOOKUP(E22,'Rennen 4'!$C$6:$W$25,16,0)),0,VLOOKUP(E22,'Rennen 4'!$C$6:$W$25,16,0))</f>
        <v>0</v>
      </c>
      <c r="U22" s="211">
        <f>IF(ISNA(VLOOKUP(E22,'Rennen 4'!$C$6:$W$25,21,0)),0,VLOOKUP(E22,'Rennen 4'!$C$6:$W$25,21,0))</f>
        <v>0</v>
      </c>
      <c r="V22" s="209">
        <f>IF(ISNA(VLOOKUP(E22,'Rennen 5'!$C$6:$W$25,6,0)),0,VLOOKUP(E22,'Rennen 5'!$C$6:$W$25,6,0))</f>
        <v>0</v>
      </c>
      <c r="W22" s="210">
        <f>IF(ISNA(VLOOKUP(E22,'Rennen 5'!$C$6:$W$25,11,0)),0,VLOOKUP(E22,'Rennen 5'!$C$6:$W$25,11,0))</f>
        <v>0</v>
      </c>
      <c r="X22" s="210">
        <f>IF(ISNA(VLOOKUP(E22,'Rennen 5'!$C$6:$W$25,16,0)),0,VLOOKUP(E22,'Rennen 5'!$C$6:$W$25,16,0))</f>
        <v>0</v>
      </c>
      <c r="Y22" s="211">
        <f>IF(ISNA(VLOOKUP(E22,'Rennen 5'!$C$6:$W$25,21,0)),0,VLOOKUP(E22,'Rennen 5'!$C$6:$W$25,21,0))</f>
        <v>0</v>
      </c>
      <c r="Z22" s="400">
        <f>IF(ISNA(VLOOKUP(E22,'Rennen 6'!$C$6:$W$25,6,0)),0,VLOOKUP(E22,'Rennen 6'!$C$6:$W$25,6,0))</f>
        <v>0</v>
      </c>
      <c r="AA22" s="401">
        <f>IF(ISNA(VLOOKUP(E22,'Rennen 6'!$C$6:$W$25,11,0)),0,VLOOKUP(E22,'Rennen 6'!$C$6:$W$25,11,0))</f>
        <v>0</v>
      </c>
      <c r="AB22" s="401">
        <f>IF(ISNA(VLOOKUP(E22,'Rennen 6'!$C$6:$W$25,16,0)),0,VLOOKUP(E22,'Rennen 6'!$C$6:$W$25,16,0))</f>
        <v>0</v>
      </c>
      <c r="AC22" s="402">
        <f>IF(ISNA(VLOOKUP(E22,'Rennen 6'!$C$6:$W$25,21,0)),0,VLOOKUP(E22,'Rennen 6'!$C$6:$W$25,21,0))</f>
        <v>0</v>
      </c>
      <c r="AD22" s="209">
        <f>IF(ISNA(VLOOKUP(E22,'Rennen 7'!$C$6:$W$25,6,0)),0,VLOOKUP(E22,'Rennen 7'!$C$6:$W$25,6,0))</f>
        <v>0</v>
      </c>
      <c r="AE22" s="210">
        <f>IF(ISNA(VLOOKUP(E22,'Rennen 7'!$C$6:$W$25,11,0)),0,VLOOKUP(E22,'Rennen 7'!$C$6:$W$25,11,0))</f>
        <v>0</v>
      </c>
      <c r="AF22" s="210">
        <f>IF(ISNA(VLOOKUP(E22,'Rennen 7'!$C$6:$W$25,16,0)),0,VLOOKUP(E22,'Rennen 7'!$C$6:$W$25,16,0))</f>
        <v>0</v>
      </c>
      <c r="AG22" s="211">
        <f>IF(ISNA(VLOOKUP(E22,'Rennen 7'!$C$6:$W$25,21,0)),0,VLOOKUP(E22,'Rennen 7'!$C$6:$W$25,21,0))</f>
        <v>0</v>
      </c>
      <c r="AH22" s="209">
        <f>IF(ISNA(VLOOKUP(E22,'Rennen 8'!$C$6:$W$25,6,0)),0,VLOOKUP(E22,'Rennen 8'!$C$6:$W$25,6,0))</f>
        <v>0</v>
      </c>
      <c r="AI22" s="210">
        <f>IF(ISNA(VLOOKUP(E22,'Rennen 8'!$C$6:$W$25,11,0)),0,VLOOKUP(E22,'Rennen 8'!$C$6:$W$25,11,0))</f>
        <v>0</v>
      </c>
      <c r="AJ22" s="210">
        <f>IF(ISNA(VLOOKUP(E22,'Rennen 8'!$C$6:$W$25,16,0)),0,VLOOKUP(E22,'Rennen 8'!$C$6:$W$25,16,0))</f>
        <v>0</v>
      </c>
      <c r="AK22" s="211">
        <f>IF(ISNA(VLOOKUP(E22,'Rennen 8'!$C$6:$W$25,21,0)),0,VLOOKUP(E22,'Rennen 8'!$C$6:$W$25,21,0))</f>
        <v>0</v>
      </c>
      <c r="AL22" s="209">
        <f>IF(ISNA(VLOOKUP(E22,'Rennen 1'!$C$6:$W$25,5,0)),0,VLOOKUP(E22,'Rennen 1'!$C$6:$W$25,5,0))</f>
        <v>0</v>
      </c>
      <c r="AM22" s="210">
        <f>IF(ISNA(VLOOKUP(E22,'Rennen 1'!$C$6:$W$25,10,0)),0,VLOOKUP(E22,'Rennen 1'!$C$6:$W$25,10,0))</f>
        <v>0</v>
      </c>
      <c r="AN22" s="210">
        <f>IF(ISNA(VLOOKUP(E22,'Rennen 1'!$C$6:$W$25,15,0)),0,VLOOKUP(E22,'Rennen 1'!$C$6:$W$25,15,0))</f>
        <v>0</v>
      </c>
      <c r="AO22" s="211">
        <f>IF(ISNA(VLOOKUP(E22,'Rennen 1'!$C$6:$W$25,20,0)),0,VLOOKUP(E22,'Rennen 1'!$C$6:$W$25,20,0))</f>
        <v>0</v>
      </c>
      <c r="AP22" s="209">
        <f>IF(ISNA(VLOOKUP(E22,'Rennen 2'!$C$6:$W$25,5,0)),0,VLOOKUP(E22,'Rennen 2'!$C$6:$W$25,5,0))</f>
        <v>0</v>
      </c>
      <c r="AQ22" s="210">
        <f>IF(ISNA(VLOOKUP(E22,'Rennen 2'!$C$6:$W$25,10,0)),0,VLOOKUP(E22,'Rennen 2'!$C$6:$W$25,10,0))</f>
        <v>0</v>
      </c>
      <c r="AR22" s="210">
        <f>IF(ISNA(VLOOKUP(E22,'Rennen 2'!$C$6:$W$25,15,0)),0,VLOOKUP(E22,'Rennen 2'!$C$6:$W$25,15,0))</f>
        <v>0</v>
      </c>
      <c r="AS22" s="211">
        <f>IF(ISNA(VLOOKUP(E22,'Rennen 2'!$C$6:$W$25,20,0)),0,VLOOKUP(E22,'Rennen 2'!$C$6:$W$25,20,0))</f>
        <v>0</v>
      </c>
      <c r="AT22" s="209">
        <f>IF(ISNA(VLOOKUP(E22,'Rennen 3'!$C$6:$W$25,5,0)),0,VLOOKUP(E22,'Rennen 3'!$C$6:$W$25,5,0))</f>
        <v>0</v>
      </c>
      <c r="AU22" s="210">
        <f>IF(ISNA(VLOOKUP(E22,'Rennen 3'!$C$6:$W$25,10,0)),0,VLOOKUP(E22,'Rennen 3'!$C$6:$W$25,10,0))</f>
        <v>0</v>
      </c>
      <c r="AV22" s="210">
        <f>IF(ISNA(VLOOKUP(E22,'Rennen 3'!$C$6:$W$25,15,0)),0,VLOOKUP(E22,'Rennen 3'!$C$6:$W$25,15,0))</f>
        <v>0</v>
      </c>
      <c r="AW22" s="211">
        <f>IF(ISNA(VLOOKUP(E22,'Rennen 3'!$C$6:$W$25,20,0)),0,VLOOKUP(E22,'Rennen 3'!$C$6:$W$25,20,0))</f>
        <v>0</v>
      </c>
      <c r="AX22" s="209">
        <f>IF(ISNA(VLOOKUP(E22,'Rennen 4'!$C$6:$W$25,5,0)),0,VLOOKUP(E22,'Rennen 4'!$C$6:$W$25,5,0))</f>
        <v>0</v>
      </c>
      <c r="AY22" s="210">
        <f>IF(ISNA(VLOOKUP(E22,'Rennen 4'!$C$6:$W$25,10,0)),0,VLOOKUP(E22,'Rennen 4'!$C$6:$W$25,10,0))</f>
        <v>0</v>
      </c>
      <c r="AZ22" s="210">
        <f>IF(ISNA(VLOOKUP(E22,'Rennen 4'!$C$6:$W$25,15,0)),0,VLOOKUP(E22,'Rennen 4'!$C$6:$W$25,15,0))</f>
        <v>0</v>
      </c>
      <c r="BA22" s="211">
        <f>IF(ISNA(VLOOKUP(E22,'Rennen 4'!$C$6:$W$25,20,0)),0,VLOOKUP(E22,'Rennen 4'!$C$6:$W$25,20,0))</f>
        <v>0</v>
      </c>
      <c r="BB22" s="209">
        <f>IF(ISNA(VLOOKUP(E22,'Rennen 5'!$C$6:$W$25,5,0)),0,VLOOKUP(E22,'Rennen 5'!$C$6:$W$25,5,0))</f>
        <v>0</v>
      </c>
      <c r="BC22" s="210">
        <f>IF(ISNA(VLOOKUP(E22,'Rennen 5'!$C$6:$W$25,10,0)),0,VLOOKUP(E22,'Rennen 5'!$C$6:$W$25,10,0))</f>
        <v>0</v>
      </c>
      <c r="BD22" s="210">
        <f>IF(ISNA(VLOOKUP(E22,'Rennen 5'!$C$6:$W$25,15,0)),0,VLOOKUP(E22,'Rennen 5'!$C$6:$W$25,15,0))</f>
        <v>0</v>
      </c>
      <c r="BE22" s="211">
        <f>IF(ISNA(VLOOKUP(E22,'Rennen 5'!$C$6:$W$25,20,0)),0,VLOOKUP(E22,'Rennen 5'!$C$6:$W$25,20,0))</f>
        <v>0</v>
      </c>
      <c r="BF22" s="209">
        <f>IF(ISNA(VLOOKUP(E22,'Rennen 6'!$C$6:$W$25,5,0)),0,VLOOKUP(E22,'Rennen 6'!$C$6:$W$25,5,0))</f>
        <v>0</v>
      </c>
      <c r="BG22" s="210">
        <f>IF(ISNA(VLOOKUP(E22,'Rennen 6'!$C$6:$W$25,10,0)),0,VLOOKUP(E22,'Rennen 6'!$C$6:$W$25,10,0))</f>
        <v>0</v>
      </c>
      <c r="BH22" s="210">
        <f>IF(ISNA(VLOOKUP(E22,'Rennen 6'!$C$6:$W$25,15,0)),0,VLOOKUP(E22,'Rennen 6'!$C$6:$W$25,15,0))</f>
        <v>0</v>
      </c>
      <c r="BI22" s="211">
        <f>IF(ISNA(VLOOKUP(E22,'Rennen 6'!$C$6:$W$25,20,0)),0,VLOOKUP(E22,'Rennen 6'!$C$6:$W$25,20,0))</f>
        <v>0</v>
      </c>
      <c r="BJ22" s="209">
        <f>IF(ISNA(VLOOKUP(E22,'Rennen 7'!$C$6:$W$25,5,0)),0,VLOOKUP(E22,'Rennen 7'!$C$6:$W$25,5,0))</f>
        <v>0</v>
      </c>
      <c r="BK22" s="210">
        <f>IF(ISNA(VLOOKUP(E22,'Rennen 7'!$C$6:$W$25,10,0)),0,VLOOKUP(E22,'Rennen 7'!$C$6:$W$25,10,0))</f>
        <v>0</v>
      </c>
      <c r="BL22" s="210">
        <f>IF(ISNA(VLOOKUP(E22,'Rennen 7'!$C$6:$W$25,15,0)),0,VLOOKUP(E22,'Rennen 7'!$C$6:$W$25,15,0))</f>
        <v>0</v>
      </c>
      <c r="BM22" s="211">
        <f>IF(ISNA(VLOOKUP(E22,'Rennen 7'!$C$6:$W$25,20,0)),0,VLOOKUP(E22,'Rennen 7'!$C$6:$W$25,20,0))</f>
        <v>0</v>
      </c>
      <c r="BN22" s="209">
        <f>IF(ISNA(VLOOKUP(E22,'Rennen 8'!$C$6:$W$25,5,0)),0,VLOOKUP(E22,'Rennen 8'!$C$6:$W$25,5,0))</f>
        <v>0</v>
      </c>
      <c r="BO22" s="210">
        <f>IF(ISNA(VLOOKUP(E22,'Rennen 8'!$C$6:$W$25,10,0)),0,VLOOKUP(E22,'Rennen 8'!$C$6:$W$25,10,0))</f>
        <v>0</v>
      </c>
      <c r="BP22" s="210">
        <f>IF(ISNA(VLOOKUP(E22,'Rennen 8'!$C$6:$W$25,15,0)),0,VLOOKUP(E22,'Rennen 8'!$C$6:$W$25,15,0))</f>
        <v>0</v>
      </c>
      <c r="BQ22" s="211">
        <f>IF(ISNA(VLOOKUP(E22,'Rennen 8'!$C$6:$W$25,20,0)),0,VLOOKUP(E22,'Rennen 8'!$C$6:$W$25,20,0))</f>
        <v>0</v>
      </c>
      <c r="BR22" s="212">
        <f>IF(ISNA(VLOOKUP(E22,'Rennen 1'!$C$6:$AE$25,27,0)),0,VLOOKUP(E22,'Rennen 1'!$C$6:$AE$25,27,0))</f>
        <v>0</v>
      </c>
      <c r="BS22" s="211">
        <f>IF(ISNA(VLOOKUP(E22,'Rennen 2'!$C$6:$AE$25,27,0)),0,VLOOKUP(E22,'Rennen 2'!$C$6:$AE$25,27,0))</f>
        <v>0</v>
      </c>
      <c r="BT22" s="211">
        <f>IF(ISNA(VLOOKUP(E22,'Rennen 3'!$C$6:$AE$25,27,0)),0,VLOOKUP(E22,'Rennen 3'!$C$6:$AE$25,27,0))</f>
        <v>0</v>
      </c>
      <c r="BU22" s="211">
        <f>IF(ISNA(VLOOKUP(E22,'Rennen 4'!$C$6:$AE$25,27,0)),0,VLOOKUP(E22,'Rennen 4'!$C$6:$AE$25,27,0))</f>
        <v>0</v>
      </c>
      <c r="BV22" s="211">
        <f>IF(ISNA(VLOOKUP(E22,'Rennen 5'!$C$6:$AE$25,27,0)),0,VLOOKUP(E22,'Rennen 5'!$C$6:$AE$25,27,0))</f>
        <v>0</v>
      </c>
      <c r="BW22" s="211">
        <f>IF(ISNA(VLOOKUP(E22,'Rennen 6'!$C$6:$AE$25,27,0)),0,VLOOKUP(E22,'Rennen 6'!$C$6:$AE$25,27,0))</f>
        <v>0</v>
      </c>
      <c r="BX22" s="211">
        <f>IF(ISNA(VLOOKUP(E22,'Rennen 7'!$C$6:$AE$25,27,0)),0,VLOOKUP(E22,'Rennen 7'!$C$6:$AE$25,27,0))</f>
        <v>0</v>
      </c>
      <c r="BY22" s="211">
        <f>IF(ISNA(VLOOKUP(E22,'Rennen 8'!$C$6:$AE$25,27,0)),0,VLOOKUP(E22,'Rennen 8'!$C$6:$AE$25,27,0))</f>
        <v>0</v>
      </c>
      <c r="BZ22" s="211">
        <f t="shared" si="5"/>
        <v>0</v>
      </c>
      <c r="CA22" s="257">
        <f t="shared" si="6"/>
        <v>0</v>
      </c>
      <c r="CB22" s="212">
        <f t="shared" si="0"/>
        <v>0</v>
      </c>
      <c r="CC22" s="257">
        <f t="shared" si="7"/>
        <v>0</v>
      </c>
      <c r="CD22" s="209">
        <f t="shared" si="8"/>
        <v>0</v>
      </c>
      <c r="CE22" s="755"/>
      <c r="CF22" s="755"/>
      <c r="CG22" s="761"/>
      <c r="CH22" s="761"/>
    </row>
    <row r="23" spans="1:89" s="20" customFormat="1" ht="18" hidden="1" customHeight="1" x14ac:dyDescent="0.3">
      <c r="A23" s="5"/>
      <c r="B23" s="16">
        <v>18</v>
      </c>
      <c r="C23" s="16"/>
      <c r="D23" s="200" t="str">
        <f>VLOOKUP(E23,Fahrer!$B$5:$C$114,2,0)</f>
        <v>Kartheuser, Tristan</v>
      </c>
      <c r="E23" s="205">
        <v>18</v>
      </c>
      <c r="F23" s="202">
        <f>IF(ISNA(VLOOKUP(E23,'Rennen 1'!$C$6:$W$25,6,0)),0,VLOOKUP(E23,'Rennen 1'!$C$6:$W$25,6,0))</f>
        <v>0</v>
      </c>
      <c r="G23" s="201">
        <f>IF(ISNA(VLOOKUP(E23,'Rennen 1'!$C$6:$W$25,11,0)),0,VLOOKUP(E23,'Rennen 1'!$C$6:$W$25,11,0))</f>
        <v>0</v>
      </c>
      <c r="H23" s="201">
        <f>IF(ISNA(VLOOKUP(E23,'Rennen 1'!$C$6:$W$25,16,0)),0,VLOOKUP(E23,'Rennen 1'!$C$6:$W$25,16,0))</f>
        <v>0</v>
      </c>
      <c r="I23" s="203">
        <f>IF(ISNA(VLOOKUP(E23,'Rennen 1'!$C$6:$W$25,21,0)),0,VLOOKUP(E23,'Rennen 1'!$C$6:$W$25,21,0))</f>
        <v>0</v>
      </c>
      <c r="J23" s="202">
        <f>IF(ISNA(VLOOKUP(E23,'Rennen 2'!$C$6:$W$25,6,0)),0,VLOOKUP(E23,'Rennen 2'!$C$6:$W$25,6,0))</f>
        <v>0</v>
      </c>
      <c r="K23" s="201">
        <f>IF(ISNA(VLOOKUP(E23,'Rennen 2'!$C$6:$W$25,11,0)),0,VLOOKUP(E23,'Rennen 2'!$C$6:$W$25,11,0))</f>
        <v>0</v>
      </c>
      <c r="L23" s="201">
        <f>IF(ISNA(VLOOKUP(E23,'Rennen 2'!$C$6:$W$25,16,0)),0,VLOOKUP(E23,'Rennen 2'!$C$6:$W$25,16,0))</f>
        <v>0</v>
      </c>
      <c r="M23" s="203">
        <f>IF(ISNA(VLOOKUP(E23,'Rennen 2'!$C$6:$W$25,21,0)),0,VLOOKUP(E23,'Rennen 2'!$C$6:$W$25,21,0))</f>
        <v>0</v>
      </c>
      <c r="N23" s="202">
        <f>IF(ISNA(VLOOKUP(E23,'Rennen 3'!$C$6:$W$25,6,0)),0,VLOOKUP(E23,'Rennen 3'!$C$6:$W$25,6,0))</f>
        <v>0</v>
      </c>
      <c r="O23" s="201">
        <f>IF(ISNA(VLOOKUP(E23,'Rennen 3'!$C$6:$W$25,11,0)),0,VLOOKUP(E23,'Rennen 3'!$C$6:$W$25,11,0))</f>
        <v>0</v>
      </c>
      <c r="P23" s="201">
        <f>IF(ISNA(VLOOKUP(E23,'Rennen 3'!$C$6:$W$25,16,0)),0,VLOOKUP(E23,'Rennen 3'!$C$6:$W$25,16,0))</f>
        <v>0</v>
      </c>
      <c r="Q23" s="203">
        <f>IF(ISNA(VLOOKUP(E23,'Rennen 3'!$C$6:$W$25,21,0)),0,VLOOKUP(E23,'Rennen 3'!$C$6:$W$25,21,0))</f>
        <v>0</v>
      </c>
      <c r="R23" s="202">
        <f>IF(ISNA(VLOOKUP(E23,'Rennen 4'!$C$6:$W$25,6,0)),0,VLOOKUP(E23,'Rennen 4'!$C$6:$W$25,6,0))</f>
        <v>0</v>
      </c>
      <c r="S23" s="201">
        <f>IF(ISNA(VLOOKUP(E23,'Rennen 4'!$C$6:$W$25,11,0)),0,VLOOKUP(E23,'Rennen 4'!$C$6:$W$25,11,0))</f>
        <v>0</v>
      </c>
      <c r="T23" s="201">
        <f>IF(ISNA(VLOOKUP(E23,'Rennen 4'!$C$6:$W$25,16,0)),0,VLOOKUP(E23,'Rennen 4'!$C$6:$W$25,16,0))</f>
        <v>0</v>
      </c>
      <c r="U23" s="203">
        <f>IF(ISNA(VLOOKUP(E23,'Rennen 4'!$C$6:$W$25,21,0)),0,VLOOKUP(E23,'Rennen 4'!$C$6:$W$25,21,0))</f>
        <v>0</v>
      </c>
      <c r="V23" s="202">
        <f>IF(ISNA(VLOOKUP(E23,'Rennen 5'!$C$6:$W$25,6,0)),0,VLOOKUP(E23,'Rennen 5'!$C$6:$W$25,6,0))</f>
        <v>0</v>
      </c>
      <c r="W23" s="201">
        <f>IF(ISNA(VLOOKUP(E23,'Rennen 5'!$C$6:$W$25,11,0)),0,VLOOKUP(E23,'Rennen 5'!$C$6:$W$25,11,0))</f>
        <v>0</v>
      </c>
      <c r="X23" s="201">
        <f>IF(ISNA(VLOOKUP(E23,'Rennen 5'!$C$6:$W$25,16,0)),0,VLOOKUP(E23,'Rennen 5'!$C$6:$W$25,16,0))</f>
        <v>0</v>
      </c>
      <c r="Y23" s="203">
        <f>IF(ISNA(VLOOKUP(E23,'Rennen 5'!$C$6:$W$25,21,0)),0,VLOOKUP(E23,'Rennen 5'!$C$6:$W$25,21,0))</f>
        <v>0</v>
      </c>
      <c r="Z23" s="202">
        <f>IF(ISNA(VLOOKUP(E23,'Rennen 6'!$C$6:$W$25,6,0)),0,VLOOKUP(E23,'Rennen 6'!$C$6:$W$25,6,0))</f>
        <v>0</v>
      </c>
      <c r="AA23" s="201">
        <f>IF(ISNA(VLOOKUP(E23,'Rennen 6'!$C$6:$W$25,11,0)),0,VLOOKUP(E23,'Rennen 6'!$C$6:$W$25,11,0))</f>
        <v>0</v>
      </c>
      <c r="AB23" s="201">
        <f>IF(ISNA(VLOOKUP(E23,'Rennen 6'!$C$6:$W$25,16,0)),0,VLOOKUP(E23,'Rennen 6'!$C$6:$W$25,16,0))</f>
        <v>0</v>
      </c>
      <c r="AC23" s="203">
        <f>IF(ISNA(VLOOKUP(E23,'Rennen 6'!$C$6:$W$25,21,0)),0,VLOOKUP(E23,'Rennen 6'!$C$6:$W$25,21,0))</f>
        <v>0</v>
      </c>
      <c r="AD23" s="202">
        <f>IF(ISNA(VLOOKUP(E23,'Rennen 7'!$C$6:$W$25,6,0)),0,VLOOKUP(E23,'Rennen 7'!$C$6:$W$25,6,0))</f>
        <v>0</v>
      </c>
      <c r="AE23" s="201">
        <f>IF(ISNA(VLOOKUP(E23,'Rennen 7'!$C$6:$W$25,11,0)),0,VLOOKUP(E23,'Rennen 7'!$C$6:$W$25,11,0))</f>
        <v>0</v>
      </c>
      <c r="AF23" s="201">
        <f>IF(ISNA(VLOOKUP(E23,'Rennen 7'!$C$6:$W$25,16,0)),0,VLOOKUP(E23,'Rennen 7'!$C$6:$W$25,16,0))</f>
        <v>0</v>
      </c>
      <c r="AG23" s="203">
        <f>IF(ISNA(VLOOKUP(E23,'Rennen 7'!$C$6:$W$25,21,0)),0,VLOOKUP(E23,'Rennen 7'!$C$6:$W$25,21,0))</f>
        <v>0</v>
      </c>
      <c r="AH23" s="202">
        <f>IF(ISNA(VLOOKUP(E23,'Rennen 8'!$C$6:$W$25,6,0)),0,VLOOKUP(E23,'Rennen 8'!$C$6:$W$25,6,0))</f>
        <v>0</v>
      </c>
      <c r="AI23" s="201">
        <f>IF(ISNA(VLOOKUP(E23,'Rennen 8'!$C$6:$W$25,11,0)),0,VLOOKUP(E23,'Rennen 8'!$C$6:$W$25,11,0))</f>
        <v>0</v>
      </c>
      <c r="AJ23" s="201">
        <f>IF(ISNA(VLOOKUP(E23,'Rennen 8'!$C$6:$W$25,16,0)),0,VLOOKUP(E23,'Rennen 8'!$C$6:$W$25,16,0))</f>
        <v>0</v>
      </c>
      <c r="AK23" s="203">
        <f>IF(ISNA(VLOOKUP(E23,'Rennen 8'!$C$6:$W$25,21,0)),0,VLOOKUP(E23,'Rennen 8'!$C$6:$W$25,21,0))</f>
        <v>0</v>
      </c>
      <c r="AL23" s="202">
        <f>IF(ISNA(VLOOKUP(E23,'Rennen 1'!$C$6:$W$25,5,0)),0,VLOOKUP(E23,'Rennen 1'!$C$6:$W$25,5,0))</f>
        <v>0</v>
      </c>
      <c r="AM23" s="201">
        <f>IF(ISNA(VLOOKUP(E23,'Rennen 1'!$C$6:$W$25,10,0)),0,VLOOKUP(E23,'Rennen 1'!$C$6:$W$25,10,0))</f>
        <v>0</v>
      </c>
      <c r="AN23" s="201">
        <f>IF(ISNA(VLOOKUP(E23,'Rennen 1'!$C$6:$W$25,15,0)),0,VLOOKUP(E23,'Rennen 1'!$C$6:$W$25,15,0))</f>
        <v>0</v>
      </c>
      <c r="AO23" s="203">
        <f>IF(ISNA(VLOOKUP(E23,'Rennen 1'!$C$6:$W$25,20,0)),0,VLOOKUP(E23,'Rennen 1'!$C$6:$W$25,20,0))</f>
        <v>0</v>
      </c>
      <c r="AP23" s="202">
        <f>IF(ISNA(VLOOKUP(E23,'Rennen 2'!$C$6:$W$25,5,0)),0,VLOOKUP(E23,'Rennen 2'!$C$6:$W$25,5,0))</f>
        <v>0</v>
      </c>
      <c r="AQ23" s="201">
        <f>IF(ISNA(VLOOKUP(E23,'Rennen 2'!$C$6:$W$25,10,0)),0,VLOOKUP(E23,'Rennen 2'!$C$6:$W$25,10,0))</f>
        <v>0</v>
      </c>
      <c r="AR23" s="201">
        <f>IF(ISNA(VLOOKUP(E23,'Rennen 2'!$C$6:$W$25,15,0)),0,VLOOKUP(E23,'Rennen 2'!$C$6:$W$25,15,0))</f>
        <v>0</v>
      </c>
      <c r="AS23" s="203">
        <f>IF(ISNA(VLOOKUP(E23,'Rennen 2'!$C$6:$W$25,20,0)),0,VLOOKUP(E23,'Rennen 2'!$C$6:$W$25,20,0))</f>
        <v>0</v>
      </c>
      <c r="AT23" s="202">
        <f>IF(ISNA(VLOOKUP(E23,'Rennen 3'!$C$6:$W$25,5,0)),0,VLOOKUP(E23,'Rennen 3'!$C$6:$W$25,5,0))</f>
        <v>0</v>
      </c>
      <c r="AU23" s="201">
        <f>IF(ISNA(VLOOKUP(E23,'Rennen 3'!$C$6:$W$25,10,0)),0,VLOOKUP(E23,'Rennen 3'!$C$6:$W$25,10,0))</f>
        <v>0</v>
      </c>
      <c r="AV23" s="201">
        <f>IF(ISNA(VLOOKUP(E23,'Rennen 3'!$C$6:$W$25,15,0)),0,VLOOKUP(E23,'Rennen 3'!$C$6:$W$25,15,0))</f>
        <v>0</v>
      </c>
      <c r="AW23" s="203">
        <f>IF(ISNA(VLOOKUP(E23,'Rennen 3'!$C$6:$W$25,20,0)),0,VLOOKUP(E23,'Rennen 3'!$C$6:$W$25,20,0))</f>
        <v>0</v>
      </c>
      <c r="AX23" s="202">
        <f>IF(ISNA(VLOOKUP(E23,'Rennen 4'!$C$6:$W$25,5,0)),0,VLOOKUP(E23,'Rennen 4'!$C$6:$W$25,5,0))</f>
        <v>0</v>
      </c>
      <c r="AY23" s="201">
        <f>IF(ISNA(VLOOKUP(E23,'Rennen 4'!$C$6:$W$25,10,0)),0,VLOOKUP(E23,'Rennen 4'!$C$6:$W$25,10,0))</f>
        <v>0</v>
      </c>
      <c r="AZ23" s="201">
        <f>IF(ISNA(VLOOKUP(E23,'Rennen 4'!$C$6:$W$25,15,0)),0,VLOOKUP(E23,'Rennen 4'!$C$6:$W$25,15,0))</f>
        <v>0</v>
      </c>
      <c r="BA23" s="203">
        <f>IF(ISNA(VLOOKUP(E23,'Rennen 4'!$C$6:$W$25,20,0)),0,VLOOKUP(E23,'Rennen 4'!$C$6:$W$25,20,0))</f>
        <v>0</v>
      </c>
      <c r="BB23" s="202">
        <f>IF(ISNA(VLOOKUP(E23,'Rennen 5'!$C$6:$W$25,5,0)),0,VLOOKUP(E23,'Rennen 5'!$C$6:$W$25,5,0))</f>
        <v>0</v>
      </c>
      <c r="BC23" s="201">
        <f>IF(ISNA(VLOOKUP(E23,'Rennen 5'!$C$6:$W$25,10,0)),0,VLOOKUP(E23,'Rennen 5'!$C$6:$W$25,10,0))</f>
        <v>0</v>
      </c>
      <c r="BD23" s="201">
        <f>IF(ISNA(VLOOKUP(E23,'Rennen 5'!$C$6:$W$25,15,0)),0,VLOOKUP(E23,'Rennen 5'!$C$6:$W$25,15,0))</f>
        <v>0</v>
      </c>
      <c r="BE23" s="203">
        <f>IF(ISNA(VLOOKUP(E23,'Rennen 5'!$C$6:$W$25,20,0)),0,VLOOKUP(E23,'Rennen 5'!$C$6:$W$25,20,0))</f>
        <v>0</v>
      </c>
      <c r="BF23" s="202">
        <f>IF(ISNA(VLOOKUP(E23,'Rennen 6'!$C$6:$W$25,5,0)),0,VLOOKUP(E23,'Rennen 6'!$C$6:$W$25,5,0))</f>
        <v>0</v>
      </c>
      <c r="BG23" s="201">
        <f>IF(ISNA(VLOOKUP(E23,'Rennen 6'!$C$6:$W$25,10,0)),0,VLOOKUP(E23,'Rennen 6'!$C$6:$W$25,10,0))</f>
        <v>0</v>
      </c>
      <c r="BH23" s="201">
        <f>IF(ISNA(VLOOKUP(E23,'Rennen 6'!$C$6:$W$25,15,0)),0,VLOOKUP(E23,'Rennen 6'!$C$6:$W$25,15,0))</f>
        <v>0</v>
      </c>
      <c r="BI23" s="203">
        <f>IF(ISNA(VLOOKUP(E23,'Rennen 6'!$C$6:$W$25,20,0)),0,VLOOKUP(E23,'Rennen 6'!$C$6:$W$25,20,0))</f>
        <v>0</v>
      </c>
      <c r="BJ23" s="202">
        <f>IF(ISNA(VLOOKUP(E23,'Rennen 7'!$C$6:$W$25,5,0)),0,VLOOKUP(E23,'Rennen 7'!$C$6:$W$25,5,0))</f>
        <v>0</v>
      </c>
      <c r="BK23" s="201">
        <f>IF(ISNA(VLOOKUP(E23,'Rennen 7'!$C$6:$W$25,10,0)),0,VLOOKUP(E23,'Rennen 7'!$C$6:$W$25,10,0))</f>
        <v>0</v>
      </c>
      <c r="BL23" s="201">
        <f>IF(ISNA(VLOOKUP(E23,'Rennen 7'!$C$6:$W$25,15,0)),0,VLOOKUP(E23,'Rennen 7'!$C$6:$W$25,15,0))</f>
        <v>0</v>
      </c>
      <c r="BM23" s="203">
        <f>IF(ISNA(VLOOKUP(E23,'Rennen 7'!$C$6:$W$25,20,0)),0,VLOOKUP(E23,'Rennen 7'!$C$6:$W$25,20,0))</f>
        <v>0</v>
      </c>
      <c r="BN23" s="202">
        <f>IF(ISNA(VLOOKUP(E23,'Rennen 8'!$C$6:$W$25,5,0)),0,VLOOKUP(E23,'Rennen 8'!$C$6:$W$25,5,0))</f>
        <v>0</v>
      </c>
      <c r="BO23" s="201">
        <f>IF(ISNA(VLOOKUP(E23,'Rennen 8'!$C$6:$W$25,10,0)),0,VLOOKUP(E23,'Rennen 8'!$C$6:$W$25,10,0))</f>
        <v>0</v>
      </c>
      <c r="BP23" s="201">
        <f>IF(ISNA(VLOOKUP(E23,'Rennen 8'!$C$6:$W$25,15,0)),0,VLOOKUP(E23,'Rennen 8'!$C$6:$W$25,15,0))</f>
        <v>0</v>
      </c>
      <c r="BQ23" s="203">
        <f>IF(ISNA(VLOOKUP(E23,'Rennen 8'!$C$6:$W$25,20,0)),0,VLOOKUP(E23,'Rennen 8'!$C$6:$W$25,20,0))</f>
        <v>0</v>
      </c>
      <c r="BR23" s="204">
        <f>IF(ISNA(VLOOKUP(E23,'Rennen 1'!$C$6:$AE$25,27,0)),0,VLOOKUP(E23,'Rennen 1'!$C$6:$AE$25,27,0))</f>
        <v>0</v>
      </c>
      <c r="BS23" s="203">
        <f>IF(ISNA(VLOOKUP(E23,'Rennen 2'!$C$6:$AE$25,27,0)),0,VLOOKUP(E23,'Rennen 2'!$C$6:$AE$25,27,0))</f>
        <v>0</v>
      </c>
      <c r="BT23" s="203">
        <f>IF(ISNA(VLOOKUP(E23,'Rennen 3'!$C$6:$AE$25,27,0)),0,VLOOKUP(E23,'Rennen 3'!$C$6:$AE$25,27,0))</f>
        <v>0</v>
      </c>
      <c r="BU23" s="203">
        <f>IF(ISNA(VLOOKUP(E23,'Rennen 4'!$C$6:$AE$25,27,0)),0,VLOOKUP(E23,'Rennen 4'!$C$6:$AE$25,27,0))</f>
        <v>0</v>
      </c>
      <c r="BV23" s="203">
        <f>IF(ISNA(VLOOKUP(E23,'Rennen 5'!$C$6:$AE$25,27,0)),0,VLOOKUP(E23,'Rennen 5'!$C$6:$AE$25,27,0))</f>
        <v>0</v>
      </c>
      <c r="BW23" s="203">
        <f>IF(ISNA(VLOOKUP(E23,'Rennen 6'!$C$6:$AE$25,27,0)),0,VLOOKUP(E23,'Rennen 6'!$C$6:$AE$25,27,0))</f>
        <v>0</v>
      </c>
      <c r="BX23" s="203">
        <f>IF(ISNA(VLOOKUP(E23,'Rennen 7'!$C$6:$AE$25,27,0)),0,VLOOKUP(E23,'Rennen 7'!$C$6:$AE$25,27,0))</f>
        <v>0</v>
      </c>
      <c r="BY23" s="203">
        <f>IF(ISNA(VLOOKUP(E23,'Rennen 8'!$C$6:$AE$25,27,0)),0,VLOOKUP(E23,'Rennen 8'!$C$6:$AE$25,27,0))</f>
        <v>0</v>
      </c>
      <c r="BZ23" s="203">
        <f t="shared" si="5"/>
        <v>0</v>
      </c>
      <c r="CA23" s="206">
        <f t="shared" si="6"/>
        <v>0</v>
      </c>
      <c r="CB23" s="204">
        <f t="shared" si="0"/>
        <v>0</v>
      </c>
      <c r="CC23" s="206">
        <f t="shared" si="7"/>
        <v>0</v>
      </c>
      <c r="CD23" s="202">
        <f t="shared" si="8"/>
        <v>0</v>
      </c>
      <c r="CE23" s="755"/>
      <c r="CF23" s="755"/>
      <c r="CG23" s="761" t="s">
        <v>44</v>
      </c>
      <c r="CH23" s="762" t="s">
        <v>45</v>
      </c>
      <c r="CI23" s="348"/>
      <c r="CJ23" s="348"/>
      <c r="CK23" s="348"/>
    </row>
    <row r="24" spans="1:89" ht="18" hidden="1" customHeight="1" x14ac:dyDescent="0.3">
      <c r="A24" s="5"/>
      <c r="B24" s="16">
        <v>19</v>
      </c>
      <c r="C24" s="16"/>
      <c r="D24" s="208" t="str">
        <f>VLOOKUP(E24,Fahrer!$B$5:$C$114,2,0)</f>
        <v>Altschuh, Ville</v>
      </c>
      <c r="E24" s="256">
        <v>19</v>
      </c>
      <c r="F24" s="209">
        <f>IF(ISNA(VLOOKUP(E24,'Rennen 1'!$C$6:$W$25,6,0)),0,VLOOKUP(E24,'Rennen 1'!$C$6:$W$25,6,0))</f>
        <v>0</v>
      </c>
      <c r="G24" s="210">
        <f>IF(ISNA(VLOOKUP(E24,'Rennen 1'!$C$6:$W$25,11,0)),0,VLOOKUP(E24,'Rennen 1'!$C$6:$W$25,11,0))</f>
        <v>0</v>
      </c>
      <c r="H24" s="210">
        <f>IF(ISNA(VLOOKUP(E24,'Rennen 1'!$C$6:$W$25,16,0)),0,VLOOKUP(E24,'Rennen 1'!$C$6:$W$25,16,0))</f>
        <v>0</v>
      </c>
      <c r="I24" s="211">
        <f>IF(ISNA(VLOOKUP(E24,'Rennen 1'!$C$6:$W$25,21,0)),0,VLOOKUP(E24,'Rennen 1'!$C$6:$W$25,21,0))</f>
        <v>0</v>
      </c>
      <c r="J24" s="209">
        <f>IF(ISNA(VLOOKUP(E24,'Rennen 2'!$C$6:$W$25,6,0)),0,VLOOKUP(E24,'Rennen 2'!$C$6:$W$25,6,0))</f>
        <v>0</v>
      </c>
      <c r="K24" s="210">
        <f>IF(ISNA(VLOOKUP(E24,'Rennen 2'!$C$6:$W$25,11,0)),0,VLOOKUP(E24,'Rennen 2'!$C$6:$W$25,11,0))</f>
        <v>0</v>
      </c>
      <c r="L24" s="210">
        <f>IF(ISNA(VLOOKUP(E24,'Rennen 2'!$C$6:$W$25,16,0)),0,VLOOKUP(E24,'Rennen 2'!$C$6:$W$25,16,0))</f>
        <v>0</v>
      </c>
      <c r="M24" s="211">
        <f>IF(ISNA(VLOOKUP(E24,'Rennen 2'!$C$6:$W$25,21,0)),0,VLOOKUP(E24,'Rennen 2'!$C$6:$W$25,21,0))</f>
        <v>0</v>
      </c>
      <c r="N24" s="209">
        <f>IF(ISNA(VLOOKUP(E24,'Rennen 3'!$C$6:$W$25,6,0)),0,VLOOKUP(E24,'Rennen 3'!$C$6:$W$25,6,0))</f>
        <v>0</v>
      </c>
      <c r="O24" s="210">
        <f>IF(ISNA(VLOOKUP(E24,'Rennen 3'!$C$6:$W$25,11,0)),0,VLOOKUP(E24,'Rennen 3'!$C$6:$W$25,11,0))</f>
        <v>0</v>
      </c>
      <c r="P24" s="210">
        <f>IF(ISNA(VLOOKUP(E24,'Rennen 3'!$C$6:$W$25,16,0)),0,VLOOKUP(E24,'Rennen 3'!$C$6:$W$25,16,0))</f>
        <v>0</v>
      </c>
      <c r="Q24" s="211">
        <f>IF(ISNA(VLOOKUP(E24,'Rennen 3'!$C$6:$W$25,21,0)),0,VLOOKUP(E24,'Rennen 3'!$C$6:$W$25,21,0))</f>
        <v>0</v>
      </c>
      <c r="R24" s="209">
        <f>IF(ISNA(VLOOKUP(E24,'Rennen 4'!$C$6:$W$25,6,0)),0,VLOOKUP(E24,'Rennen 4'!$C$6:$W$25,6,0))</f>
        <v>0</v>
      </c>
      <c r="S24" s="210">
        <f>IF(ISNA(VLOOKUP(E24,'Rennen 4'!$C$6:$W$25,11,0)),0,VLOOKUP(E24,'Rennen 4'!$C$6:$W$25,11,0))</f>
        <v>0</v>
      </c>
      <c r="T24" s="210">
        <f>IF(ISNA(VLOOKUP(E24,'Rennen 4'!$C$6:$W$25,16,0)),0,VLOOKUP(E24,'Rennen 4'!$C$6:$W$25,16,0))</f>
        <v>0</v>
      </c>
      <c r="U24" s="211">
        <f>IF(ISNA(VLOOKUP(E24,'Rennen 4'!$C$6:$W$25,21,0)),0,VLOOKUP(E24,'Rennen 4'!$C$6:$W$25,21,0))</f>
        <v>0</v>
      </c>
      <c r="V24" s="209">
        <f>IF(ISNA(VLOOKUP(E24,'Rennen 5'!$C$6:$W$25,6,0)),0,VLOOKUP(E24,'Rennen 5'!$C$6:$W$25,6,0))</f>
        <v>0</v>
      </c>
      <c r="W24" s="210">
        <f>IF(ISNA(VLOOKUP(E24,'Rennen 5'!$C$6:$W$25,11,0)),0,VLOOKUP(E24,'Rennen 5'!$C$6:$W$25,11,0))</f>
        <v>0</v>
      </c>
      <c r="X24" s="210">
        <f>IF(ISNA(VLOOKUP(E24,'Rennen 5'!$C$6:$W$25,16,0)),0,VLOOKUP(E24,'Rennen 5'!$C$6:$W$25,16,0))</f>
        <v>0</v>
      </c>
      <c r="Y24" s="211">
        <f>IF(ISNA(VLOOKUP(E24,'Rennen 5'!$C$6:$W$25,21,0)),0,VLOOKUP(E24,'Rennen 5'!$C$6:$W$25,21,0))</f>
        <v>0</v>
      </c>
      <c r="Z24" s="400">
        <f>IF(ISNA(VLOOKUP(E24,'Rennen 6'!$C$6:$W$25,6,0)),0,VLOOKUP(E24,'Rennen 6'!$C$6:$W$25,6,0))</f>
        <v>0</v>
      </c>
      <c r="AA24" s="401">
        <f>IF(ISNA(VLOOKUP(E24,'Rennen 6'!$C$6:$W$25,11,0)),0,VLOOKUP(E24,'Rennen 6'!$C$6:$W$25,11,0))</f>
        <v>0</v>
      </c>
      <c r="AB24" s="401">
        <f>IF(ISNA(VLOOKUP(E24,'Rennen 6'!$C$6:$W$25,16,0)),0,VLOOKUP(E24,'Rennen 6'!$C$6:$W$25,16,0))</f>
        <v>0</v>
      </c>
      <c r="AC24" s="402">
        <f>IF(ISNA(VLOOKUP(E24,'Rennen 6'!$C$6:$W$25,21,0)),0,VLOOKUP(E24,'Rennen 6'!$C$6:$W$25,21,0))</f>
        <v>0</v>
      </c>
      <c r="AD24" s="209">
        <f>IF(ISNA(VLOOKUP(E24,'Rennen 7'!$C$6:$W$25,6,0)),0,VLOOKUP(E24,'Rennen 7'!$C$6:$W$25,6,0))</f>
        <v>0</v>
      </c>
      <c r="AE24" s="210">
        <f>IF(ISNA(VLOOKUP(E24,'Rennen 7'!$C$6:$W$25,11,0)),0,VLOOKUP(E24,'Rennen 7'!$C$6:$W$25,11,0))</f>
        <v>0</v>
      </c>
      <c r="AF24" s="210">
        <f>IF(ISNA(VLOOKUP(E24,'Rennen 7'!$C$6:$W$25,16,0)),0,VLOOKUP(E24,'Rennen 7'!$C$6:$W$25,16,0))</f>
        <v>0</v>
      </c>
      <c r="AG24" s="211">
        <f>IF(ISNA(VLOOKUP(E24,'Rennen 7'!$C$6:$W$25,21,0)),0,VLOOKUP(E24,'Rennen 7'!$C$6:$W$25,21,0))</f>
        <v>0</v>
      </c>
      <c r="AH24" s="209">
        <f>IF(ISNA(VLOOKUP(E24,'Rennen 8'!$C$6:$W$25,6,0)),0,VLOOKUP(E24,'Rennen 8'!$C$6:$W$25,6,0))</f>
        <v>0</v>
      </c>
      <c r="AI24" s="210">
        <f>IF(ISNA(VLOOKUP(E24,'Rennen 8'!$C$6:$W$25,11,0)),0,VLOOKUP(E24,'Rennen 8'!$C$6:$W$25,11,0))</f>
        <v>0</v>
      </c>
      <c r="AJ24" s="210">
        <f>IF(ISNA(VLOOKUP(E24,'Rennen 8'!$C$6:$W$25,16,0)),0,VLOOKUP(E24,'Rennen 8'!$C$6:$W$25,16,0))</f>
        <v>0</v>
      </c>
      <c r="AK24" s="211">
        <f>IF(ISNA(VLOOKUP(E24,'Rennen 8'!$C$6:$W$25,21,0)),0,VLOOKUP(E24,'Rennen 8'!$C$6:$W$25,21,0))</f>
        <v>0</v>
      </c>
      <c r="AL24" s="209">
        <f>IF(ISNA(VLOOKUP(E24,'Rennen 1'!$C$6:$W$25,5,0)),0,VLOOKUP(E24,'Rennen 1'!$C$6:$W$25,5,0))</f>
        <v>0</v>
      </c>
      <c r="AM24" s="210">
        <f>IF(ISNA(VLOOKUP(E24,'Rennen 1'!$C$6:$W$25,10,0)),0,VLOOKUP(E24,'Rennen 1'!$C$6:$W$25,10,0))</f>
        <v>0</v>
      </c>
      <c r="AN24" s="210">
        <f>IF(ISNA(VLOOKUP(E24,'Rennen 1'!$C$6:$W$25,15,0)),0,VLOOKUP(E24,'Rennen 1'!$C$6:$W$25,15,0))</f>
        <v>0</v>
      </c>
      <c r="AO24" s="211">
        <f>IF(ISNA(VLOOKUP(E24,'Rennen 1'!$C$6:$W$25,20,0)),0,VLOOKUP(E24,'Rennen 1'!$C$6:$W$25,20,0))</f>
        <v>0</v>
      </c>
      <c r="AP24" s="209">
        <f>IF(ISNA(VLOOKUP(E24,'Rennen 2'!$C$6:$W$25,5,0)),0,VLOOKUP(E24,'Rennen 2'!$C$6:$W$25,5,0))</f>
        <v>0</v>
      </c>
      <c r="AQ24" s="210">
        <f>IF(ISNA(VLOOKUP(E24,'Rennen 2'!$C$6:$W$25,10,0)),0,VLOOKUP(E24,'Rennen 2'!$C$6:$W$25,10,0))</f>
        <v>0</v>
      </c>
      <c r="AR24" s="210">
        <f>IF(ISNA(VLOOKUP(E24,'Rennen 2'!$C$6:$W$25,15,0)),0,VLOOKUP(E24,'Rennen 2'!$C$6:$W$25,15,0))</f>
        <v>0</v>
      </c>
      <c r="AS24" s="211">
        <f>IF(ISNA(VLOOKUP(E24,'Rennen 2'!$C$6:$W$25,20,0)),0,VLOOKUP(E24,'Rennen 2'!$C$6:$W$25,20,0))</f>
        <v>0</v>
      </c>
      <c r="AT24" s="209">
        <f>IF(ISNA(VLOOKUP(E24,'Rennen 3'!$C$6:$W$25,5,0)),0,VLOOKUP(E24,'Rennen 3'!$C$6:$W$25,5,0))</f>
        <v>0</v>
      </c>
      <c r="AU24" s="210">
        <f>IF(ISNA(VLOOKUP(E24,'Rennen 3'!$C$6:$W$25,10,0)),0,VLOOKUP(E24,'Rennen 3'!$C$6:$W$25,10,0))</f>
        <v>0</v>
      </c>
      <c r="AV24" s="210">
        <f>IF(ISNA(VLOOKUP(E24,'Rennen 3'!$C$6:$W$25,15,0)),0,VLOOKUP(E24,'Rennen 3'!$C$6:$W$25,15,0))</f>
        <v>0</v>
      </c>
      <c r="AW24" s="211">
        <f>IF(ISNA(VLOOKUP(E24,'Rennen 3'!$C$6:$W$25,20,0)),0,VLOOKUP(E24,'Rennen 3'!$C$6:$W$25,20,0))</f>
        <v>0</v>
      </c>
      <c r="AX24" s="209">
        <f>IF(ISNA(VLOOKUP(E24,'Rennen 4'!$C$6:$W$25,5,0)),0,VLOOKUP(E24,'Rennen 4'!$C$6:$W$25,5,0))</f>
        <v>0</v>
      </c>
      <c r="AY24" s="210">
        <f>IF(ISNA(VLOOKUP(E24,'Rennen 4'!$C$6:$W$25,10,0)),0,VLOOKUP(E24,'Rennen 4'!$C$6:$W$25,10,0))</f>
        <v>0</v>
      </c>
      <c r="AZ24" s="210">
        <f>IF(ISNA(VLOOKUP(E24,'Rennen 4'!$C$6:$W$25,15,0)),0,VLOOKUP(E24,'Rennen 4'!$C$6:$W$25,15,0))</f>
        <v>0</v>
      </c>
      <c r="BA24" s="211">
        <f>IF(ISNA(VLOOKUP(E24,'Rennen 4'!$C$6:$W$25,20,0)),0,VLOOKUP(E24,'Rennen 4'!$C$6:$W$25,20,0))</f>
        <v>0</v>
      </c>
      <c r="BB24" s="209">
        <f>IF(ISNA(VLOOKUP(E24,'Rennen 5'!$C$6:$W$25,5,0)),0,VLOOKUP(E24,'Rennen 5'!$C$6:$W$25,5,0))</f>
        <v>0</v>
      </c>
      <c r="BC24" s="210">
        <f>IF(ISNA(VLOOKUP(E24,'Rennen 5'!$C$6:$W$25,10,0)),0,VLOOKUP(E24,'Rennen 5'!$C$6:$W$25,10,0))</f>
        <v>0</v>
      </c>
      <c r="BD24" s="210">
        <f>IF(ISNA(VLOOKUP(E24,'Rennen 5'!$C$6:$W$25,15,0)),0,VLOOKUP(E24,'Rennen 5'!$C$6:$W$25,15,0))</f>
        <v>0</v>
      </c>
      <c r="BE24" s="211">
        <f>IF(ISNA(VLOOKUP(E24,'Rennen 5'!$C$6:$W$25,20,0)),0,VLOOKUP(E24,'Rennen 5'!$C$6:$W$25,20,0))</f>
        <v>0</v>
      </c>
      <c r="BF24" s="209">
        <f>IF(ISNA(VLOOKUP(E24,'Rennen 6'!$C$6:$W$25,5,0)),0,VLOOKUP(E24,'Rennen 6'!$C$6:$W$25,5,0))</f>
        <v>0</v>
      </c>
      <c r="BG24" s="210">
        <f>IF(ISNA(VLOOKUP(E24,'Rennen 6'!$C$6:$W$25,10,0)),0,VLOOKUP(E24,'Rennen 6'!$C$6:$W$25,10,0))</f>
        <v>0</v>
      </c>
      <c r="BH24" s="210">
        <f>IF(ISNA(VLOOKUP(E24,'Rennen 6'!$C$6:$W$25,15,0)),0,VLOOKUP(E24,'Rennen 6'!$C$6:$W$25,15,0))</f>
        <v>0</v>
      </c>
      <c r="BI24" s="211">
        <f>IF(ISNA(VLOOKUP(E24,'Rennen 6'!$C$6:$W$25,20,0)),0,VLOOKUP(E24,'Rennen 6'!$C$6:$W$25,20,0))</f>
        <v>0</v>
      </c>
      <c r="BJ24" s="209">
        <f>IF(ISNA(VLOOKUP(E24,'Rennen 7'!$C$6:$W$25,5,0)),0,VLOOKUP(E24,'Rennen 7'!$C$6:$W$25,5,0))</f>
        <v>0</v>
      </c>
      <c r="BK24" s="210">
        <f>IF(ISNA(VLOOKUP(E24,'Rennen 7'!$C$6:$W$25,10,0)),0,VLOOKUP(E24,'Rennen 7'!$C$6:$W$25,10,0))</f>
        <v>0</v>
      </c>
      <c r="BL24" s="210">
        <f>IF(ISNA(VLOOKUP(E24,'Rennen 7'!$C$6:$W$25,15,0)),0,VLOOKUP(E24,'Rennen 7'!$C$6:$W$25,15,0))</f>
        <v>0</v>
      </c>
      <c r="BM24" s="211">
        <f>IF(ISNA(VLOOKUP(E24,'Rennen 7'!$C$6:$W$25,20,0)),0,VLOOKUP(E24,'Rennen 7'!$C$6:$W$25,20,0))</f>
        <v>0</v>
      </c>
      <c r="BN24" s="209">
        <f>IF(ISNA(VLOOKUP(E24,'Rennen 8'!$C$6:$W$25,5,0)),0,VLOOKUP(E24,'Rennen 8'!$C$6:$W$25,5,0))</f>
        <v>0</v>
      </c>
      <c r="BO24" s="210">
        <f>IF(ISNA(VLOOKUP(E24,'Rennen 8'!$C$6:$W$25,10,0)),0,VLOOKUP(E24,'Rennen 8'!$C$6:$W$25,10,0))</f>
        <v>0</v>
      </c>
      <c r="BP24" s="210">
        <f>IF(ISNA(VLOOKUP(E24,'Rennen 8'!$C$6:$W$25,15,0)),0,VLOOKUP(E24,'Rennen 8'!$C$6:$W$25,15,0))</f>
        <v>0</v>
      </c>
      <c r="BQ24" s="211">
        <f>IF(ISNA(VLOOKUP(E24,'Rennen 8'!$C$6:$W$25,20,0)),0,VLOOKUP(E24,'Rennen 8'!$C$6:$W$25,20,0))</f>
        <v>0</v>
      </c>
      <c r="BR24" s="212">
        <f>IF(ISNA(VLOOKUP(E24,'Rennen 1'!$C$6:$AE$25,27,0)),0,VLOOKUP(E24,'Rennen 1'!$C$6:$AE$25,27,0))</f>
        <v>0</v>
      </c>
      <c r="BS24" s="211">
        <f>IF(ISNA(VLOOKUP(E24,'Rennen 2'!$C$6:$AE$25,27,0)),0,VLOOKUP(E24,'Rennen 2'!$C$6:$AE$25,27,0))</f>
        <v>0</v>
      </c>
      <c r="BT24" s="211">
        <f>IF(ISNA(VLOOKUP(E24,'Rennen 3'!$C$6:$AE$25,27,0)),0,VLOOKUP(E24,'Rennen 3'!$C$6:$AE$25,27,0))</f>
        <v>0</v>
      </c>
      <c r="BU24" s="211">
        <f>IF(ISNA(VLOOKUP(E24,'Rennen 4'!$C$6:$AE$25,27,0)),0,VLOOKUP(E24,'Rennen 4'!$C$6:$AE$25,27,0))</f>
        <v>0</v>
      </c>
      <c r="BV24" s="211">
        <f>IF(ISNA(VLOOKUP(E24,'Rennen 5'!$C$6:$AE$25,27,0)),0,VLOOKUP(E24,'Rennen 5'!$C$6:$AE$25,27,0))</f>
        <v>0</v>
      </c>
      <c r="BW24" s="211">
        <f>IF(ISNA(VLOOKUP(E24,'Rennen 6'!$C$6:$AE$25,27,0)),0,VLOOKUP(E24,'Rennen 6'!$C$6:$AE$25,27,0))</f>
        <v>0</v>
      </c>
      <c r="BX24" s="211">
        <f>IF(ISNA(VLOOKUP(E24,'Rennen 7'!$C$6:$AE$25,27,0)),0,VLOOKUP(E24,'Rennen 7'!$C$6:$AE$25,27,0))</f>
        <v>0</v>
      </c>
      <c r="BY24" s="211">
        <f>IF(ISNA(VLOOKUP(E24,'Rennen 8'!$C$6:$AE$25,27,0)),0,VLOOKUP(E24,'Rennen 8'!$C$6:$AE$25,27,0))</f>
        <v>0</v>
      </c>
      <c r="BZ24" s="211">
        <f t="shared" si="5"/>
        <v>0</v>
      </c>
      <c r="CA24" s="257">
        <f t="shared" si="6"/>
        <v>0</v>
      </c>
      <c r="CB24" s="212">
        <f t="shared" si="0"/>
        <v>0</v>
      </c>
      <c r="CC24" s="257">
        <f t="shared" si="7"/>
        <v>0</v>
      </c>
      <c r="CD24" s="209">
        <f t="shared" si="8"/>
        <v>0</v>
      </c>
      <c r="CE24" s="755"/>
      <c r="CF24" s="755"/>
      <c r="CG24" s="761"/>
      <c r="CH24" s="761"/>
    </row>
    <row r="25" spans="1:89" s="20" customFormat="1" ht="18" hidden="1" customHeight="1" x14ac:dyDescent="0.3">
      <c r="A25" s="5"/>
      <c r="B25" s="16">
        <v>20</v>
      </c>
      <c r="C25" s="16"/>
      <c r="D25" s="200" t="str">
        <f>VLOOKUP(E25,Fahrer!$B$5:$C$114,2,0)</f>
        <v>Thomsen, Lukas</v>
      </c>
      <c r="E25" s="205">
        <v>20</v>
      </c>
      <c r="F25" s="202">
        <f>IF(ISNA(VLOOKUP(E25,'Rennen 1'!$C$6:$W$25,5,0)),0,VLOOKUP(E25,'Rennen 1'!$C$6:$W$25,5,0))</f>
        <v>0</v>
      </c>
      <c r="G25" s="201">
        <f>IF(ISNA(VLOOKUP(E25,'Rennen 1'!$C$6:$W$25,11,0)),0,VLOOKUP(E25,'Rennen 1'!$C$6:$W$25,11,0))</f>
        <v>0</v>
      </c>
      <c r="H25" s="201">
        <f>IF(ISNA(VLOOKUP(E25,'Rennen 1'!$C$6:$W$25,16,0)),0,VLOOKUP(E25,'Rennen 1'!$C$6:$W$25,16,0))</f>
        <v>0</v>
      </c>
      <c r="I25" s="203">
        <f>IF(ISNA(VLOOKUP(E25,'Rennen 1'!$C$6:$W$25,21,0)),0,VLOOKUP(E25,'Rennen 1'!$C$6:$W$25,21,0))</f>
        <v>0</v>
      </c>
      <c r="J25" s="202">
        <f>IF(ISNA(VLOOKUP(E25,'Rennen 2'!$C$6:$W$25,6,0)),0,VLOOKUP(E25,'Rennen 2'!$C$6:$W$25,6,0))</f>
        <v>0</v>
      </c>
      <c r="K25" s="201">
        <f>IF(ISNA(VLOOKUP(E25,'Rennen 2'!$C$6:$W$25,11,0)),0,VLOOKUP(E25,'Rennen 2'!$C$6:$W$25,11,0))</f>
        <v>0</v>
      </c>
      <c r="L25" s="201">
        <f>IF(ISNA(VLOOKUP(E25,'Rennen 2'!$C$6:$W$25,16,0)),0,VLOOKUP(E25,'Rennen 2'!$C$6:$W$25,16,0))</f>
        <v>0</v>
      </c>
      <c r="M25" s="203">
        <f>IF(ISNA(VLOOKUP(E25,'Rennen 2'!$C$6:$W$25,21,0)),0,VLOOKUP(E25,'Rennen 2'!$C$6:$W$25,21,0))</f>
        <v>0</v>
      </c>
      <c r="N25" s="202">
        <f>IF(ISNA(VLOOKUP(E25,'Rennen 3'!$C$6:$W$25,6,0)),0,VLOOKUP(E25,'Rennen 3'!$C$6:$W$25,6,0))</f>
        <v>0</v>
      </c>
      <c r="O25" s="201">
        <f>IF(ISNA(VLOOKUP(E25,'Rennen 3'!$C$6:$W$25,11,0)),0,VLOOKUP(E25,'Rennen 3'!$C$6:$W$25,11,0))</f>
        <v>0</v>
      </c>
      <c r="P25" s="201">
        <f>IF(ISNA(VLOOKUP(E25,'Rennen 3'!$C$6:$W$25,16,0)),0,VLOOKUP(E25,'Rennen 3'!$C$6:$W$25,16,0))</f>
        <v>0</v>
      </c>
      <c r="Q25" s="203">
        <f>IF(ISNA(VLOOKUP(E25,'Rennen 3'!$C$6:$W$25,21,0)),0,VLOOKUP(E25,'Rennen 3'!$C$6:$W$25,21,0))</f>
        <v>0</v>
      </c>
      <c r="R25" s="202">
        <f>IF(ISNA(VLOOKUP(E25,'Rennen 4'!$C$6:$W$25,6,0)),0,VLOOKUP(E25,'Rennen 4'!$C$6:$W$25,6,0))</f>
        <v>0</v>
      </c>
      <c r="S25" s="201">
        <f>IF(ISNA(VLOOKUP(E25,'Rennen 4'!$C$6:$W$25,11,0)),0,VLOOKUP(E25,'Rennen 4'!$C$6:$W$25,11,0))</f>
        <v>0</v>
      </c>
      <c r="T25" s="201">
        <f>IF(ISNA(VLOOKUP(E25,'Rennen 4'!$C$6:$W$25,16,0)),0,VLOOKUP(E25,'Rennen 4'!$C$6:$W$25,16,0))</f>
        <v>0</v>
      </c>
      <c r="U25" s="203">
        <f>IF(ISNA(VLOOKUP(E25,'Rennen 4'!$C$6:$W$25,21,0)),0,VLOOKUP(E25,'Rennen 4'!$C$6:$W$25,21,0))</f>
        <v>0</v>
      </c>
      <c r="V25" s="202">
        <f>IF(ISNA(VLOOKUP(E25,'Rennen 5'!$C$6:$W$25,6,0)),0,VLOOKUP(E25,'Rennen 5'!$C$6:$W$25,6,0))</f>
        <v>0</v>
      </c>
      <c r="W25" s="201">
        <f>IF(ISNA(VLOOKUP(E25,'Rennen 5'!$C$6:$W$25,11,0)),0,VLOOKUP(E25,'Rennen 5'!$C$6:$W$25,11,0))</f>
        <v>0</v>
      </c>
      <c r="X25" s="201">
        <f>IF(ISNA(VLOOKUP(E25,'Rennen 5'!$C$6:$W$25,16,0)),0,VLOOKUP(E25,'Rennen 5'!$C$6:$W$25,16,0))</f>
        <v>0</v>
      </c>
      <c r="Y25" s="203">
        <f>IF(ISNA(VLOOKUP(E25,'Rennen 5'!$C$6:$W$25,21,0)),0,VLOOKUP(E25,'Rennen 5'!$C$6:$W$25,21,0))</f>
        <v>0</v>
      </c>
      <c r="Z25" s="202">
        <f>IF(ISNA(VLOOKUP(E25,'Rennen 6'!$C$6:$W$25,6,0)),0,VLOOKUP(E25,'Rennen 6'!$C$6:$W$25,6,0))</f>
        <v>0</v>
      </c>
      <c r="AA25" s="201">
        <f>IF(ISNA(VLOOKUP(E25,'Rennen 6'!$C$6:$W$25,11,0)),0,VLOOKUP(E25,'Rennen 6'!$C$6:$W$25,11,0))</f>
        <v>0</v>
      </c>
      <c r="AB25" s="201">
        <f>IF(ISNA(VLOOKUP(E25,'Rennen 6'!$C$6:$W$25,16,0)),0,VLOOKUP(E25,'Rennen 6'!$C$6:$W$25,16,0))</f>
        <v>0</v>
      </c>
      <c r="AC25" s="203">
        <f>IF(ISNA(VLOOKUP(E25,'Rennen 6'!$C$6:$W$25,21,0)),0,VLOOKUP(E25,'Rennen 6'!$C$6:$W$25,21,0))</f>
        <v>0</v>
      </c>
      <c r="AD25" s="202">
        <f>IF(ISNA(VLOOKUP(E25,'Rennen 7'!$C$6:$W$25,6,0)),0,VLOOKUP(E25,'Rennen 7'!$C$6:$W$25,6,0))</f>
        <v>0</v>
      </c>
      <c r="AE25" s="201">
        <f>IF(ISNA(VLOOKUP(E25,'Rennen 7'!$C$6:$W$25,11,0)),0,VLOOKUP(E25,'Rennen 7'!$C$6:$W$25,11,0))</f>
        <v>0</v>
      </c>
      <c r="AF25" s="201">
        <f>IF(ISNA(VLOOKUP(E25,'Rennen 7'!$C$6:$W$25,16,0)),0,VLOOKUP(E25,'Rennen 7'!$C$6:$W$25,16,0))</f>
        <v>0</v>
      </c>
      <c r="AG25" s="203">
        <f>IF(ISNA(VLOOKUP(E25,'Rennen 7'!$C$6:$W$25,21,0)),0,VLOOKUP(E25,'Rennen 7'!$C$6:$W$25,21,0))</f>
        <v>0</v>
      </c>
      <c r="AH25" s="202">
        <f>IF(ISNA(VLOOKUP(E25,'Rennen 8'!$C$6:$W$25,6,0)),0,VLOOKUP(E25,'Rennen 8'!$C$6:$W$25,6,0))</f>
        <v>0</v>
      </c>
      <c r="AI25" s="201">
        <f>IF(ISNA(VLOOKUP(E25,'Rennen 8'!$C$6:$W$25,11,0)),0,VLOOKUP(E25,'Rennen 8'!$C$6:$W$25,11,0))</f>
        <v>0</v>
      </c>
      <c r="AJ25" s="201">
        <f>IF(ISNA(VLOOKUP(E25,'Rennen 8'!$C$6:$W$25,16,0)),0,VLOOKUP(E25,'Rennen 8'!$C$6:$W$25,16,0))</f>
        <v>0</v>
      </c>
      <c r="AK25" s="203">
        <f>IF(ISNA(VLOOKUP(E25,'Rennen 8'!$C$6:$W$25,21,0)),0,VLOOKUP(E25,'Rennen 8'!$C$6:$W$25,21,0))</f>
        <v>0</v>
      </c>
      <c r="AL25" s="202">
        <f>IF(ISNA(VLOOKUP(E25,'Rennen 1'!$C$6:$W$25,5,0)),0,VLOOKUP(E25,'Rennen 1'!$C$6:$W$25,5,0))</f>
        <v>0</v>
      </c>
      <c r="AM25" s="201">
        <f>IF(ISNA(VLOOKUP(E25,'Rennen 1'!$C$6:$W$25,10,0)),0,VLOOKUP(E25,'Rennen 1'!$C$6:$W$25,10,0))</f>
        <v>0</v>
      </c>
      <c r="AN25" s="201">
        <f>IF(ISNA(VLOOKUP(E25,'Rennen 1'!$C$6:$W$25,15,0)),0,VLOOKUP(E25,'Rennen 1'!$C$6:$W$25,15,0))</f>
        <v>0</v>
      </c>
      <c r="AO25" s="203">
        <f>IF(ISNA(VLOOKUP(E25,'Rennen 1'!$C$6:$W$25,20,0)),0,VLOOKUP(E25,'Rennen 1'!$C$6:$W$25,20,0))</f>
        <v>0</v>
      </c>
      <c r="AP25" s="202">
        <f>IF(ISNA(VLOOKUP(E25,'Rennen 2'!$C$6:$W$25,5,0)),0,VLOOKUP(E25,'Rennen 2'!$C$6:$W$25,5,0))</f>
        <v>0</v>
      </c>
      <c r="AQ25" s="201">
        <f>IF(ISNA(VLOOKUP(E25,'Rennen 2'!$C$6:$W$25,10,0)),0,VLOOKUP(E25,'Rennen 2'!$C$6:$W$25,10,0))</f>
        <v>0</v>
      </c>
      <c r="AR25" s="201">
        <f>IF(ISNA(VLOOKUP(E25,'Rennen 2'!$C$6:$W$25,15,0)),0,VLOOKUP(E25,'Rennen 2'!$C$6:$W$25,15,0))</f>
        <v>0</v>
      </c>
      <c r="AS25" s="203">
        <f>IF(ISNA(VLOOKUP(E25,'Rennen 2'!$C$6:$W$25,20,0)),0,VLOOKUP(E25,'Rennen 2'!$C$6:$W$25,20,0))</f>
        <v>0</v>
      </c>
      <c r="AT25" s="202">
        <f>IF(ISNA(VLOOKUP(E25,'Rennen 3'!$C$6:$W$25,5,0)),0,VLOOKUP(E25,'Rennen 3'!$C$6:$W$25,5,0))</f>
        <v>0</v>
      </c>
      <c r="AU25" s="201">
        <f>IF(ISNA(VLOOKUP(E25,'Rennen 3'!$C$6:$W$25,10,0)),0,VLOOKUP(E25,'Rennen 3'!$C$6:$W$25,10,0))</f>
        <v>0</v>
      </c>
      <c r="AV25" s="201">
        <f>IF(ISNA(VLOOKUP(E25,'Rennen 3'!$C$6:$W$25,15,0)),0,VLOOKUP(E25,'Rennen 3'!$C$6:$W$25,15,0))</f>
        <v>0</v>
      </c>
      <c r="AW25" s="203">
        <f>IF(ISNA(VLOOKUP(E25,'Rennen 3'!$C$6:$W$25,20,0)),0,VLOOKUP(E25,'Rennen 3'!$C$6:$W$25,20,0))</f>
        <v>0</v>
      </c>
      <c r="AX25" s="202">
        <f>IF(ISNA(VLOOKUP(E25,'Rennen 4'!$C$6:$W$25,5,0)),0,VLOOKUP(E25,'Rennen 4'!$C$6:$W$25,5,0))</f>
        <v>0</v>
      </c>
      <c r="AY25" s="201">
        <f>IF(ISNA(VLOOKUP(E25,'Rennen 4'!$C$6:$W$25,10,0)),0,VLOOKUP(E25,'Rennen 4'!$C$6:$W$25,10,0))</f>
        <v>0</v>
      </c>
      <c r="AZ25" s="201">
        <f>IF(ISNA(VLOOKUP(E25,'Rennen 4'!$C$6:$W$25,15,0)),0,VLOOKUP(E25,'Rennen 4'!$C$6:$W$25,15,0))</f>
        <v>0</v>
      </c>
      <c r="BA25" s="203">
        <f>IF(ISNA(VLOOKUP(E25,'Rennen 4'!$C$6:$W$25,20,0)),0,VLOOKUP(E25,'Rennen 4'!$C$6:$W$25,20,0))</f>
        <v>0</v>
      </c>
      <c r="BB25" s="202">
        <f>IF(ISNA(VLOOKUP(E25,'Rennen 5'!$C$6:$W$25,5,0)),0,VLOOKUP(E25,'Rennen 5'!$C$6:$W$25,5,0))</f>
        <v>0</v>
      </c>
      <c r="BC25" s="201">
        <f>IF(ISNA(VLOOKUP(E25,'Rennen 5'!$C$6:$W$25,10,0)),0,VLOOKUP(E25,'Rennen 5'!$C$6:$W$25,10,0))</f>
        <v>0</v>
      </c>
      <c r="BD25" s="201">
        <f>IF(ISNA(VLOOKUP(E25,'Rennen 5'!$C$6:$W$25,15,0)),0,VLOOKUP(E25,'Rennen 5'!$C$6:$W$25,15,0))</f>
        <v>0</v>
      </c>
      <c r="BE25" s="203">
        <f>IF(ISNA(VLOOKUP(E25,'Rennen 5'!$C$6:$W$25,20,0)),0,VLOOKUP(E25,'Rennen 5'!$C$6:$W$25,20,0))</f>
        <v>0</v>
      </c>
      <c r="BF25" s="202">
        <f>IF(ISNA(VLOOKUP(E25,'Rennen 6'!$C$6:$W$25,5,0)),0,VLOOKUP(E25,'Rennen 6'!$C$6:$W$25,5,0))</f>
        <v>0</v>
      </c>
      <c r="BG25" s="201">
        <f>IF(ISNA(VLOOKUP(E25,'Rennen 6'!$C$6:$W$25,10,0)),0,VLOOKUP(E25,'Rennen 6'!$C$6:$W$25,10,0))</f>
        <v>0</v>
      </c>
      <c r="BH25" s="201">
        <f>IF(ISNA(VLOOKUP(E25,'Rennen 6'!$C$6:$W$25,15,0)),0,VLOOKUP(E25,'Rennen 6'!$C$6:$W$25,15,0))</f>
        <v>0</v>
      </c>
      <c r="BI25" s="203">
        <f>IF(ISNA(VLOOKUP(E25,'Rennen 6'!$C$6:$W$25,20,0)),0,VLOOKUP(E25,'Rennen 6'!$C$6:$W$25,20,0))</f>
        <v>0</v>
      </c>
      <c r="BJ25" s="202">
        <f>IF(ISNA(VLOOKUP(E25,'Rennen 7'!$C$6:$W$25,5,0)),0,VLOOKUP(E25,'Rennen 7'!$C$6:$W$25,5,0))</f>
        <v>0</v>
      </c>
      <c r="BK25" s="201">
        <f>IF(ISNA(VLOOKUP(E25,'Rennen 7'!$C$6:$W$25,10,0)),0,VLOOKUP(E25,'Rennen 7'!$C$6:$W$25,10,0))</f>
        <v>0</v>
      </c>
      <c r="BL25" s="201">
        <f>IF(ISNA(VLOOKUP(E25,'Rennen 7'!$C$6:$W$25,15,0)),0,VLOOKUP(E25,'Rennen 7'!$C$6:$W$25,15,0))</f>
        <v>0</v>
      </c>
      <c r="BM25" s="203">
        <f>IF(ISNA(VLOOKUP(E25,'Rennen 7'!$C$6:$W$25,20,0)),0,VLOOKUP(E25,'Rennen 7'!$C$6:$W$25,20,0))</f>
        <v>0</v>
      </c>
      <c r="BN25" s="202">
        <f>IF(ISNA(VLOOKUP(E25,'Rennen 8'!$C$6:$W$25,5,0)),0,VLOOKUP(E25,'Rennen 8'!$C$6:$W$25,5,0))</f>
        <v>0</v>
      </c>
      <c r="BO25" s="201">
        <f>IF(ISNA(VLOOKUP(E25,'Rennen 8'!$C$6:$W$25,10,0)),0,VLOOKUP(E25,'Rennen 8'!$C$6:$W$25,10,0))</f>
        <v>0</v>
      </c>
      <c r="BP25" s="201">
        <f>IF(ISNA(VLOOKUP(E25,'Rennen 8'!$C$6:$W$25,15,0)),0,VLOOKUP(E25,'Rennen 8'!$C$6:$W$25,15,0))</f>
        <v>0</v>
      </c>
      <c r="BQ25" s="203">
        <f>IF(ISNA(VLOOKUP(E25,'Rennen 8'!$C$6:$W$25,20,0)),0,VLOOKUP(E25,'Rennen 8'!$C$6:$W$25,20,0))</f>
        <v>0</v>
      </c>
      <c r="BR25" s="204">
        <f>IF(ISNA(VLOOKUP(E25,'Rennen 1'!$C$6:$AE$25,27,0)),0,VLOOKUP(E25,'Rennen 1'!$C$6:$AE$25,27,0))</f>
        <v>0</v>
      </c>
      <c r="BS25" s="203">
        <f>IF(ISNA(VLOOKUP(E25,'Rennen 2'!$C$6:$AE$25,27,0)),0,VLOOKUP(E25,'Rennen 2'!$C$6:$AE$25,27,0))</f>
        <v>0</v>
      </c>
      <c r="BT25" s="203">
        <f>IF(ISNA(VLOOKUP(E25,'Rennen 3'!$C$6:$AE$25,27,0)),0,VLOOKUP(E25,'Rennen 3'!$C$6:$AE$25,27,0))</f>
        <v>0</v>
      </c>
      <c r="BU25" s="203">
        <f>IF(ISNA(VLOOKUP(E25,'Rennen 4'!$C$6:$AE$25,27,0)),0,VLOOKUP(E25,'Rennen 4'!$C$6:$AE$25,27,0))</f>
        <v>0</v>
      </c>
      <c r="BV25" s="203">
        <f>IF(ISNA(VLOOKUP(E25,'Rennen 5'!$C$6:$AE$25,27,0)),0,VLOOKUP(E25,'Rennen 5'!$C$6:$AE$25,27,0))</f>
        <v>0</v>
      </c>
      <c r="BW25" s="203">
        <f>IF(ISNA(VLOOKUP(E25,'Rennen 6'!$C$6:$AE$25,27,0)),0,VLOOKUP(E25,'Rennen 6'!$C$6:$AE$25,27,0))</f>
        <v>0</v>
      </c>
      <c r="BX25" s="203">
        <f>IF(ISNA(VLOOKUP(E25,'Rennen 7'!$C$6:$AE$25,27,0)),0,VLOOKUP(E25,'Rennen 7'!$C$6:$AE$25,27,0))</f>
        <v>0</v>
      </c>
      <c r="BY25" s="203">
        <f>IF(ISNA(VLOOKUP(E25,'Rennen 8'!$C$6:$AE$25,27,0)),0,VLOOKUP(E25,'Rennen 8'!$C$6:$AE$25,27,0))</f>
        <v>0</v>
      </c>
      <c r="BZ25" s="203">
        <f t="shared" si="5"/>
        <v>0</v>
      </c>
      <c r="CA25" s="206">
        <f t="shared" si="6"/>
        <v>0</v>
      </c>
      <c r="CB25" s="204">
        <f t="shared" si="0"/>
        <v>0</v>
      </c>
      <c r="CC25" s="206">
        <f t="shared" si="7"/>
        <v>0</v>
      </c>
      <c r="CD25" s="202">
        <f t="shared" si="8"/>
        <v>0</v>
      </c>
      <c r="CE25" s="755"/>
      <c r="CF25" s="755"/>
      <c r="CG25" s="761"/>
      <c r="CH25" s="761"/>
      <c r="CI25" s="348"/>
      <c r="CJ25" s="348"/>
      <c r="CK25" s="348"/>
    </row>
    <row r="26" spans="1:89" ht="15.75" customHeight="1" x14ac:dyDescent="0.25">
      <c r="A26" s="5"/>
      <c r="B26" s="755"/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755"/>
      <c r="U26" s="755"/>
      <c r="V26" s="755"/>
      <c r="W26" s="755"/>
      <c r="X26" s="755"/>
      <c r="Y26" s="755"/>
      <c r="Z26" s="755"/>
      <c r="AA26" s="755"/>
      <c r="AB26" s="755"/>
      <c r="AC26" s="755"/>
      <c r="AD26" s="755"/>
      <c r="AE26" s="755"/>
      <c r="AF26" s="755"/>
      <c r="AG26" s="755"/>
      <c r="AH26" s="755"/>
      <c r="AI26" s="755"/>
      <c r="AJ26" s="755"/>
      <c r="AK26" s="755"/>
      <c r="AL26" s="755"/>
      <c r="AM26" s="755"/>
      <c r="AN26" s="755"/>
      <c r="AO26" s="755"/>
      <c r="AP26" s="755"/>
      <c r="AQ26" s="755"/>
      <c r="AR26" s="755"/>
      <c r="AS26" s="755"/>
      <c r="AT26" s="755"/>
      <c r="AU26" s="755"/>
      <c r="AV26" s="755"/>
      <c r="AW26" s="755"/>
      <c r="AX26" s="755"/>
      <c r="AY26" s="755"/>
      <c r="AZ26" s="755"/>
      <c r="BA26" s="755"/>
      <c r="BB26" s="755"/>
      <c r="BC26" s="755"/>
      <c r="BD26" s="755"/>
      <c r="BE26" s="755"/>
      <c r="BF26" s="755"/>
      <c r="BG26" s="755"/>
      <c r="BH26" s="755"/>
      <c r="BI26" s="755"/>
      <c r="BJ26" s="755"/>
      <c r="BK26" s="755"/>
      <c r="BL26" s="755"/>
      <c r="BM26" s="755"/>
      <c r="BN26" s="755"/>
      <c r="BO26" s="755"/>
      <c r="BP26" s="755"/>
      <c r="BQ26" s="755"/>
      <c r="BR26" s="755"/>
      <c r="BS26" s="755"/>
      <c r="BT26" s="755"/>
      <c r="BU26" s="755"/>
      <c r="BV26" s="755"/>
      <c r="BW26" s="755"/>
      <c r="BX26" s="755"/>
      <c r="BY26" s="755"/>
      <c r="BZ26" s="755"/>
      <c r="CA26" s="755"/>
      <c r="CB26" s="755"/>
      <c r="CC26" s="755"/>
      <c r="CD26" s="755"/>
      <c r="CE26" s="755"/>
      <c r="CF26" s="755"/>
    </row>
    <row r="27" spans="1:89" ht="15.75" customHeight="1" thickBot="1" x14ac:dyDescent="0.3">
      <c r="A27" s="5"/>
      <c r="B27" s="755"/>
      <c r="C27" s="755"/>
      <c r="D27" s="755"/>
      <c r="E27" s="755"/>
      <c r="F27" s="755"/>
      <c r="G27" s="755"/>
      <c r="H27" s="755"/>
      <c r="I27" s="755"/>
      <c r="J27" s="755"/>
      <c r="K27" s="755"/>
      <c r="L27" s="755"/>
      <c r="M27" s="755"/>
      <c r="N27" s="755"/>
      <c r="O27" s="755"/>
      <c r="P27" s="755"/>
      <c r="Q27" s="755"/>
      <c r="R27" s="755"/>
      <c r="S27" s="755"/>
      <c r="T27" s="755"/>
      <c r="U27" s="755"/>
      <c r="V27" s="755"/>
      <c r="W27" s="755"/>
      <c r="X27" s="755"/>
      <c r="Y27" s="755"/>
      <c r="Z27" s="755"/>
      <c r="AA27" s="755"/>
      <c r="AB27" s="755"/>
      <c r="AC27" s="755"/>
      <c r="AD27" s="755"/>
      <c r="AE27" s="755"/>
      <c r="AF27" s="755"/>
      <c r="AG27" s="755"/>
      <c r="AH27" s="755"/>
      <c r="AI27" s="755"/>
      <c r="AJ27" s="755"/>
      <c r="AK27" s="755"/>
      <c r="AL27" s="755"/>
      <c r="AM27" s="755"/>
      <c r="AN27" s="755"/>
      <c r="AO27" s="755"/>
      <c r="AP27" s="755"/>
      <c r="AQ27" s="755"/>
      <c r="AR27" s="755"/>
      <c r="AS27" s="755"/>
      <c r="AT27" s="755"/>
      <c r="AU27" s="755"/>
      <c r="AV27" s="755"/>
      <c r="AW27" s="755"/>
      <c r="AX27" s="755"/>
      <c r="AY27" s="755"/>
      <c r="AZ27" s="755"/>
      <c r="BA27" s="755"/>
      <c r="BB27" s="755"/>
      <c r="BC27" s="755"/>
      <c r="BD27" s="755"/>
      <c r="BE27" s="755"/>
      <c r="BF27" s="755"/>
      <c r="BG27" s="755"/>
      <c r="BH27" s="755"/>
      <c r="BI27" s="755"/>
      <c r="BJ27" s="755"/>
      <c r="BK27" s="755"/>
      <c r="BL27" s="755"/>
      <c r="BM27" s="755"/>
      <c r="BN27" s="755"/>
      <c r="BO27" s="755"/>
      <c r="BP27" s="755"/>
      <c r="BQ27" s="755"/>
      <c r="BR27" s="755"/>
      <c r="BS27" s="755"/>
      <c r="BT27" s="755"/>
      <c r="BU27" s="755"/>
      <c r="BV27" s="755"/>
      <c r="BW27" s="755"/>
      <c r="BX27" s="755"/>
      <c r="BY27" s="755"/>
      <c r="BZ27" s="755"/>
      <c r="CA27" s="755"/>
      <c r="CB27" s="755"/>
      <c r="CC27" s="755"/>
      <c r="CD27" s="755"/>
      <c r="CE27" s="755"/>
      <c r="CF27" s="755"/>
    </row>
    <row r="28" spans="1:89" ht="18" customHeight="1" thickBot="1" x14ac:dyDescent="0.35">
      <c r="A28" s="5"/>
      <c r="B28" s="6"/>
      <c r="C28" s="773" t="s">
        <v>50</v>
      </c>
      <c r="D28" s="751" t="s">
        <v>46</v>
      </c>
      <c r="E28" s="6"/>
      <c r="F28" s="764" t="s">
        <v>2</v>
      </c>
      <c r="G28" s="765"/>
      <c r="H28" s="765"/>
      <c r="I28" s="766"/>
      <c r="J28" s="764" t="s">
        <v>3</v>
      </c>
      <c r="K28" s="765"/>
      <c r="L28" s="765"/>
      <c r="M28" s="766"/>
      <c r="N28" s="764" t="s">
        <v>4</v>
      </c>
      <c r="O28" s="765"/>
      <c r="P28" s="765"/>
      <c r="Q28" s="766"/>
      <c r="R28" s="764" t="s">
        <v>5</v>
      </c>
      <c r="S28" s="765"/>
      <c r="T28" s="765"/>
      <c r="U28" s="766"/>
      <c r="V28" s="764" t="s">
        <v>6</v>
      </c>
      <c r="W28" s="765"/>
      <c r="X28" s="765"/>
      <c r="Y28" s="766"/>
      <c r="Z28" s="764" t="s">
        <v>7</v>
      </c>
      <c r="AA28" s="765"/>
      <c r="AB28" s="765"/>
      <c r="AC28" s="766"/>
      <c r="AD28" s="764" t="s">
        <v>8</v>
      </c>
      <c r="AE28" s="765"/>
      <c r="AF28" s="765"/>
      <c r="AG28" s="766"/>
      <c r="AH28" s="764" t="s">
        <v>9</v>
      </c>
      <c r="AI28" s="765"/>
      <c r="AJ28" s="765"/>
      <c r="AK28" s="766"/>
      <c r="AL28" s="767" t="s">
        <v>2</v>
      </c>
      <c r="AM28" s="768"/>
      <c r="AN28" s="768"/>
      <c r="AO28" s="769"/>
      <c r="AP28" s="767" t="s">
        <v>3</v>
      </c>
      <c r="AQ28" s="768"/>
      <c r="AR28" s="768"/>
      <c r="AS28" s="769"/>
      <c r="AT28" s="767" t="s">
        <v>4</v>
      </c>
      <c r="AU28" s="768"/>
      <c r="AV28" s="768"/>
      <c r="AW28" s="769"/>
      <c r="AX28" s="767" t="s">
        <v>5</v>
      </c>
      <c r="AY28" s="768"/>
      <c r="AZ28" s="768"/>
      <c r="BA28" s="769"/>
      <c r="BB28" s="767" t="s">
        <v>6</v>
      </c>
      <c r="BC28" s="768"/>
      <c r="BD28" s="768"/>
      <c r="BE28" s="769"/>
      <c r="BF28" s="767" t="s">
        <v>7</v>
      </c>
      <c r="BG28" s="768"/>
      <c r="BH28" s="768"/>
      <c r="BI28" s="769"/>
      <c r="BJ28" s="767" t="s">
        <v>8</v>
      </c>
      <c r="BK28" s="768"/>
      <c r="BL28" s="768"/>
      <c r="BM28" s="769"/>
      <c r="BN28" s="767" t="s">
        <v>9</v>
      </c>
      <c r="BO28" s="768"/>
      <c r="BP28" s="768"/>
      <c r="BQ28" s="769"/>
      <c r="BR28" s="749" t="s">
        <v>10</v>
      </c>
      <c r="BS28" s="749" t="s">
        <v>11</v>
      </c>
      <c r="BT28" s="749" t="s">
        <v>12</v>
      </c>
      <c r="BU28" s="749" t="s">
        <v>13</v>
      </c>
      <c r="BV28" s="749" t="s">
        <v>14</v>
      </c>
      <c r="BW28" s="749" t="s">
        <v>15</v>
      </c>
      <c r="BX28" s="749" t="s">
        <v>16</v>
      </c>
      <c r="BY28" s="749" t="s">
        <v>17</v>
      </c>
      <c r="BZ28" s="749" t="s">
        <v>18</v>
      </c>
      <c r="CA28" s="749" t="s">
        <v>19</v>
      </c>
      <c r="CB28" s="771" t="s">
        <v>20</v>
      </c>
      <c r="CC28" s="771" t="s">
        <v>217</v>
      </c>
      <c r="CD28" s="771" t="s">
        <v>21</v>
      </c>
      <c r="CE28" s="755"/>
      <c r="CF28" s="755"/>
    </row>
    <row r="29" spans="1:89" ht="18" customHeight="1" thickBot="1" x14ac:dyDescent="0.35">
      <c r="A29" s="11"/>
      <c r="B29" s="12"/>
      <c r="C29" s="774"/>
      <c r="D29" s="751" t="s">
        <v>23</v>
      </c>
      <c r="E29" s="6" t="s">
        <v>24</v>
      </c>
      <c r="F29" s="750">
        <v>1</v>
      </c>
      <c r="G29" s="750">
        <v>2</v>
      </c>
      <c r="H29" s="750">
        <v>3</v>
      </c>
      <c r="I29" s="750">
        <v>4</v>
      </c>
      <c r="J29" s="750">
        <v>1</v>
      </c>
      <c r="K29" s="750">
        <v>2</v>
      </c>
      <c r="L29" s="750">
        <v>3</v>
      </c>
      <c r="M29" s="750">
        <v>4</v>
      </c>
      <c r="N29" s="750">
        <v>1</v>
      </c>
      <c r="O29" s="750">
        <v>2</v>
      </c>
      <c r="P29" s="750">
        <v>3</v>
      </c>
      <c r="Q29" s="750">
        <v>4</v>
      </c>
      <c r="R29" s="750">
        <v>1</v>
      </c>
      <c r="S29" s="750">
        <v>2</v>
      </c>
      <c r="T29" s="750">
        <v>3</v>
      </c>
      <c r="U29" s="750">
        <v>4</v>
      </c>
      <c r="V29" s="750">
        <v>1</v>
      </c>
      <c r="W29" s="750">
        <v>2</v>
      </c>
      <c r="X29" s="750">
        <v>3</v>
      </c>
      <c r="Y29" s="750">
        <v>4</v>
      </c>
      <c r="Z29" s="750">
        <v>1</v>
      </c>
      <c r="AA29" s="750">
        <v>2</v>
      </c>
      <c r="AB29" s="750">
        <v>3</v>
      </c>
      <c r="AC29" s="750">
        <v>4</v>
      </c>
      <c r="AD29" s="750">
        <v>1</v>
      </c>
      <c r="AE29" s="750">
        <v>2</v>
      </c>
      <c r="AF29" s="750">
        <v>3</v>
      </c>
      <c r="AG29" s="750">
        <v>4</v>
      </c>
      <c r="AH29" s="750">
        <v>1</v>
      </c>
      <c r="AI29" s="750">
        <v>2</v>
      </c>
      <c r="AJ29" s="750">
        <v>3</v>
      </c>
      <c r="AK29" s="750">
        <v>4</v>
      </c>
      <c r="AL29" s="750">
        <v>1</v>
      </c>
      <c r="AM29" s="750">
        <v>2</v>
      </c>
      <c r="AN29" s="750">
        <v>3</v>
      </c>
      <c r="AO29" s="750">
        <v>4</v>
      </c>
      <c r="AP29" s="750">
        <v>1</v>
      </c>
      <c r="AQ29" s="750">
        <v>2</v>
      </c>
      <c r="AR29" s="750">
        <v>3</v>
      </c>
      <c r="AS29" s="750">
        <v>4</v>
      </c>
      <c r="AT29" s="750">
        <v>1</v>
      </c>
      <c r="AU29" s="750">
        <v>2</v>
      </c>
      <c r="AV29" s="750">
        <v>3</v>
      </c>
      <c r="AW29" s="750">
        <v>4</v>
      </c>
      <c r="AX29" s="750">
        <v>1</v>
      </c>
      <c r="AY29" s="750">
        <v>2</v>
      </c>
      <c r="AZ29" s="750">
        <v>3</v>
      </c>
      <c r="BA29" s="750">
        <v>4</v>
      </c>
      <c r="BB29" s="750">
        <v>1</v>
      </c>
      <c r="BC29" s="750">
        <v>2</v>
      </c>
      <c r="BD29" s="750">
        <v>3</v>
      </c>
      <c r="BE29" s="750">
        <v>4</v>
      </c>
      <c r="BF29" s="750">
        <v>1</v>
      </c>
      <c r="BG29" s="750">
        <v>2</v>
      </c>
      <c r="BH29" s="750">
        <v>3</v>
      </c>
      <c r="BI29" s="750">
        <v>4</v>
      </c>
      <c r="BJ29" s="750">
        <v>1</v>
      </c>
      <c r="BK29" s="750">
        <v>2</v>
      </c>
      <c r="BL29" s="750">
        <v>3</v>
      </c>
      <c r="BM29" s="750">
        <v>4</v>
      </c>
      <c r="BN29" s="750">
        <v>1</v>
      </c>
      <c r="BO29" s="750">
        <v>2</v>
      </c>
      <c r="BP29" s="750">
        <v>3</v>
      </c>
      <c r="BQ29" s="750">
        <v>4</v>
      </c>
      <c r="BR29" s="750"/>
      <c r="BS29" s="750"/>
      <c r="BT29" s="750"/>
      <c r="BU29" s="750"/>
      <c r="BV29" s="750"/>
      <c r="BW29" s="750"/>
      <c r="BX29" s="750"/>
      <c r="BY29" s="750"/>
      <c r="BZ29" s="750"/>
      <c r="CA29" s="750"/>
      <c r="CB29" s="772"/>
      <c r="CC29" s="772"/>
      <c r="CD29" s="772"/>
      <c r="CE29" s="755"/>
      <c r="CF29" s="755"/>
    </row>
    <row r="30" spans="1:89" ht="18" customHeight="1" x14ac:dyDescent="0.3">
      <c r="A30" s="5"/>
      <c r="B30" s="16">
        <v>1</v>
      </c>
      <c r="C30" s="752" t="s">
        <v>218</v>
      </c>
      <c r="D30" s="753" t="str">
        <f>VLOOKUP(E30,Fahrer!$B$5:$C$144,2,0)</f>
        <v>Zcernikow,Maurice</v>
      </c>
      <c r="E30" s="424">
        <v>33</v>
      </c>
      <c r="F30" s="368">
        <f>IF(ISNA(VLOOKUP(E30,'Rennen 1'!$C$30:$W$59,6,0)),0,VLOOKUP(E30,'Rennen 1'!$C$30:$W$59,6,0))</f>
        <v>47</v>
      </c>
      <c r="G30" s="569">
        <f>IF(ISNA(VLOOKUP(E30,'Rennen 1'!$C$30:$W$59,11,0)),0,VLOOKUP(E30,'Rennen 1'!$C$30:$W$59,11,0))</f>
        <v>51</v>
      </c>
      <c r="H30" s="569">
        <f>IF(ISNA(VLOOKUP(E30,'Rennen 1'!$C$30:$W$59,16,0)),0,VLOOKUP(E30,'Rennen 1'!$C$30:$W$59,16,0))</f>
        <v>39</v>
      </c>
      <c r="I30" s="570">
        <f>IF(ISNA(VLOOKUP(E30,'Rennen 1'!$C$30:$W$59,21,0)),0,VLOOKUP(E30,'Rennen 1'!$C$30:$W$59,21,0))</f>
        <v>43</v>
      </c>
      <c r="J30" s="571">
        <f>IF(ISNA(VLOOKUP(E30,'Rennen 2'!$C$30:$W$59,6,0)),0,VLOOKUP(E30,'Rennen 2'!$C$30:$W$59,6,0))</f>
        <v>43</v>
      </c>
      <c r="K30" s="571">
        <f>IF(ISNA(VLOOKUP(E30,'Rennen 2'!$C$30:$W$59,11,0)),0,VLOOKUP(E30,'Rennen 2'!$C$30:$W$59,11,0))</f>
        <v>41</v>
      </c>
      <c r="L30" s="571">
        <f>IF(ISNA(VLOOKUP(E30,'Rennen 2'!$C$30:$W$59,16,0)),0,VLOOKUP(E30,'Rennen 2'!$C$30:$W$59,16,0))</f>
        <v>52</v>
      </c>
      <c r="M30" s="571">
        <f>IF(ISNA(VLOOKUP(E30,'Rennen 2'!$C$30:$W$59,21,0)),0,VLOOKUP(E30,'Rennen 2'!$C$30:$W$59,21,0))</f>
        <v>47</v>
      </c>
      <c r="N30" s="572">
        <f>IF(ISNA(VLOOKUP(E30,'Rennen 3'!$C$30:$W$59,6,0)),0,VLOOKUP(E30,'Rennen 3'!$C$30:$W$59,6,0))</f>
        <v>47</v>
      </c>
      <c r="O30" s="571">
        <f>IF(ISNA(VLOOKUP(E30,'Rennen 3'!$C$30:$W$59,11,0)),0,VLOOKUP(E30,'Rennen 3'!$C$30:$W$59,11,0))</f>
        <v>46</v>
      </c>
      <c r="P30" s="571">
        <f>IF(ISNA(VLOOKUP(E30,'Rennen 3'!$C$30:$W$59,16,0)),0,VLOOKUP(E30,'Rennen 3'!$C$30:$W$59,16,0))</f>
        <v>52</v>
      </c>
      <c r="Q30" s="571">
        <f>IF(ISNA(VLOOKUP(E30,'Rennen 3'!$C$30:$W$59,21,0)),0,VLOOKUP(E30,'Rennen 3'!$C$30:$W$59,21,0))</f>
        <v>43</v>
      </c>
      <c r="R30" s="572">
        <f>IF(ISNA(VLOOKUP(E30,'Rennen 4'!$C$30:$W$59,6,0)),0,VLOOKUP(E30,'Rennen 4'!$C$30:$W$59,6,0))</f>
        <v>48</v>
      </c>
      <c r="S30" s="571">
        <f>IF(ISNA(VLOOKUP(E30,'Rennen 4'!$C$30:$W$59,11,0)),0,VLOOKUP(E30,'Rennen 4'!$C$30:$W$59,11,0))</f>
        <v>47</v>
      </c>
      <c r="T30" s="571">
        <f>IF(ISNA(VLOOKUP(E30,'Rennen 4'!$C$30:$W$59,16,0)),0,VLOOKUP(E30,'Rennen 4'!$C$30:$W$59,16,0))</f>
        <v>52</v>
      </c>
      <c r="U30" s="602">
        <f>IF(ISNA(VLOOKUP(E30,'Rennen 4'!$C$30:$W$59,21,0)),0,VLOOKUP(E30,'Rennen 4'!$C$30:$W$59,21,0))</f>
        <v>0</v>
      </c>
      <c r="V30" s="572">
        <f>IF(ISNA(VLOOKUP(E30,'Rennen 5'!$C$30:$W$59,6,0)),0,VLOOKUP(E30,'Rennen 5'!$C$30:$W$59,6,0))</f>
        <v>52</v>
      </c>
      <c r="W30" s="571">
        <f>IF(ISNA(VLOOKUP(E30,'Rennen 5'!$C$30:$W$59,11,0)),0,VLOOKUP(E30,'Rennen 5'!$C$30:$W$59,11,0))</f>
        <v>52</v>
      </c>
      <c r="X30" s="571">
        <f>IF(ISNA(VLOOKUP(E30,'Rennen 5'!$C$30:$W$59,16,0)),0,VLOOKUP(E30,'Rennen 5'!$C$30:$W$59,16,0))</f>
        <v>52</v>
      </c>
      <c r="Y30" s="573">
        <f>IF(ISNA(VLOOKUP(E30,'Rennen 5'!$C$30:$W$59,21,0)),0,VLOOKUP(E30,'Rennen 5'!$C$30:$W$59,21,0))</f>
        <v>52</v>
      </c>
      <c r="Z30" s="572">
        <f>IF(ISNA(VLOOKUP(E30,'Rennen 6'!$C$30:$W$59,6,0)),0,VLOOKUP(E30,'Rennen 6'!$C$30:$W$59,6,0))</f>
        <v>35</v>
      </c>
      <c r="AA30" s="571">
        <f>IF(ISNA(VLOOKUP(E30,'Rennen 6'!$C$30:$W$59,11,0)),0,VLOOKUP(E30,'Rennen 6'!$C$30:$W$59,11,0))</f>
        <v>41</v>
      </c>
      <c r="AB30" s="571">
        <f>IF(ISNA(VLOOKUP(E30,'Rennen 6'!$C$30:$W$59,16,0)),0,VLOOKUP(E30,'Rennen 6'!$C$30:$W$59,16,0))</f>
        <v>43</v>
      </c>
      <c r="AC30" s="573">
        <f>IF(ISNA(VLOOKUP(E30,'Rennen 6'!$C$30:$W$59,21,0)),0,VLOOKUP(E30,'Rennen 6'!$C$30:$W$59,21,0))</f>
        <v>44</v>
      </c>
      <c r="AD30" s="572">
        <f>IF(ISNA(VLOOKUP(E30,'Rennen 7'!$C$30:$W$59,6,0)),0,VLOOKUP(E30,'Rennen 7'!$C$30:$W$59,6,0))</f>
        <v>41</v>
      </c>
      <c r="AE30" s="571">
        <f>IF(ISNA(VLOOKUP(E30,'Rennen 7'!$C$30:$W$59,11,0)),0,VLOOKUP(E30,'Rennen 7'!$C$30:$W$59,11,0))</f>
        <v>52</v>
      </c>
      <c r="AF30" s="571">
        <f>IF(ISNA(VLOOKUP(E30,'Rennen 7'!$C$30:$W$59,16,0)),0,VLOOKUP(E30,'Rennen 7'!$C$30:$W$59,16,0))</f>
        <v>43</v>
      </c>
      <c r="AG30" s="573">
        <f>IF(ISNA(VLOOKUP(E30,'Rennen 7'!$C$30:$W$59,21,0)),0,VLOOKUP(E30,'Rennen 7'!$C$30:$W$59,21,0))</f>
        <v>52</v>
      </c>
      <c r="AH30" s="745">
        <f>IF(ISNA(VLOOKUP(E30,'Rennen 8'!$C$30:$W$58,6,0)),0,VLOOKUP(E30,'Rennen 8'!$C$30:$W$58,6,0))</f>
        <v>0</v>
      </c>
      <c r="AI30" s="602">
        <f>IF(ISNA(VLOOKUP(E30,'Rennen 8'!$C$30:$W$58,11,0)),0,VLOOKUP(E30,'Rennen 8'!$C$30:$W$58,11,0))</f>
        <v>0</v>
      </c>
      <c r="AJ30" s="602">
        <f>IF(ISNA(VLOOKUP(E30,'Rennen 8'!$C$30:$W$58,16,0)),0,VLOOKUP(E30,'Rennen 8'!$C$30:$W$58,16,0))</f>
        <v>0</v>
      </c>
      <c r="AK30" s="746">
        <f>IF(ISNA(VLOOKUP(E30,'Rennen 8'!$C$30:$W$58,21,0)),0,VLOOKUP(E30,'Rennen 8'!$C$30:$W$58,21,0))</f>
        <v>0</v>
      </c>
      <c r="AL30" s="369">
        <f>IF(ISNA(VLOOKUP(E30,'Rennen 1'!$C$30:$W$49,5,0)),0,VLOOKUP(E30,'Rennen 1'!$C$30:$W$49,5,0))</f>
        <v>46</v>
      </c>
      <c r="AM30" s="370">
        <f>IF(ISNA(VLOOKUP(E30,'Rennen 1'!$C$30:$W$49,10,0)),0,VLOOKUP(E30,'Rennen 1'!$C$30:$W$49,10,0))</f>
        <v>50</v>
      </c>
      <c r="AN30" s="370">
        <f>IF(ISNA(VLOOKUP(E30,'Rennen 1'!$C$30:$W$49,15,0)),0,VLOOKUP(E30,'Rennen 1'!$C$30:$W$49,15,0))</f>
        <v>39</v>
      </c>
      <c r="AO30" s="371">
        <f>IF(ISNA(VLOOKUP(E30,'Rennen 1'!$C$30:$W$49,20,0)),0,VLOOKUP(E30,'Rennen 1'!$C$30:$W$49,20,0))</f>
        <v>43</v>
      </c>
      <c r="AP30" s="369">
        <f>IF(ISNA(VLOOKUP(E30,'Rennen 2'!$C$30:$W$59,5,0)),0,VLOOKUP(E30,'Rennen 2'!$C$30:$W$59,5,0))</f>
        <v>43</v>
      </c>
      <c r="AQ30" s="370">
        <f>IF(ISNA(VLOOKUP(E30,'Rennen 2'!$C$30:$W$59,10,0)),0,VLOOKUP(E30,'Rennen 2'!$C$30:$W$59,10,0))</f>
        <v>41</v>
      </c>
      <c r="AR30" s="370">
        <f>IF(ISNA(VLOOKUP(E30,'Rennen 2'!$C$30:$W$59,15,0)),0,VLOOKUP(E30,'Rennen 2'!$C$30:$W$59,15,0))</f>
        <v>50</v>
      </c>
      <c r="AS30" s="371">
        <f>IF(ISNA(VLOOKUP(E30,'Rennen 2'!$C$30:$W$59,20,0)),0,VLOOKUP(E30,'Rennen 2'!$C$30:$W$59,20,0))</f>
        <v>46</v>
      </c>
      <c r="AT30" s="369">
        <f>IF(ISNA(VLOOKUP(E30,'Rennen 3'!$C$30:$W$49,5,0)),0,VLOOKUP(E30,'Rennen 3'!$C$30:$W$49,5,0))</f>
        <v>46</v>
      </c>
      <c r="AU30" s="370">
        <f>IF(ISNA(VLOOKUP(E30,'Rennen 3'!$C$30:$W$49,10,0)),0,VLOOKUP(E30,'Rennen 3'!$C$30:$W$49,10,0))</f>
        <v>46</v>
      </c>
      <c r="AV30" s="370">
        <f>IF(ISNA(VLOOKUP(E30,'Rennen 3'!$C$30:$W$49,15,0)),0,VLOOKUP(E30,'Rennen 3'!$C$30:$W$49,15,0))</f>
        <v>50</v>
      </c>
      <c r="AW30" s="371">
        <f>IF(ISNA(VLOOKUP(E30,'Rennen 3'!$C$30:$W$49,20,0)),0,VLOOKUP(E30,'Rennen 3'!$C$30:$W$49,20,0))</f>
        <v>43</v>
      </c>
      <c r="AX30" s="369">
        <f>IF(ISNA(VLOOKUP(E30,'Rennen 4'!$C$30:$W$49,5,0)),0,VLOOKUP(E30,'Rennen 4'!$C$30:$W$49,5,0))</f>
        <v>46</v>
      </c>
      <c r="AY30" s="370">
        <f>IF(ISNA(VLOOKUP(E30,'Rennen 4'!$C$30:$W$49,10,0)),0,VLOOKUP(E30,'Rennen 4'!$C$30:$W$49,10,0))</f>
        <v>46</v>
      </c>
      <c r="AZ30" s="370">
        <f>IF(ISNA(VLOOKUP(E30,'Rennen 4'!$C$30:$W$49,15,0)),0,VLOOKUP(E30,'Rennen 4'!$C$30:$W$49,15,0))</f>
        <v>50</v>
      </c>
      <c r="BA30" s="371">
        <f>IF(ISNA(VLOOKUP(E30,'Rennen 4'!$C$30:$W$49,20,0)),0,VLOOKUP(E30,'Rennen 4'!$C$30:$W$49,20,0))</f>
        <v>0</v>
      </c>
      <c r="BB30" s="369">
        <f>IF(ISNA(VLOOKUP(E30,'Rennen 5'!$C$30:$W$49,5,0)),0,VLOOKUP(E30,'Rennen 5'!$C$30:$W$49,5,0))</f>
        <v>50</v>
      </c>
      <c r="BC30" s="370">
        <f>IF(ISNA(VLOOKUP(E30,'Rennen 5'!$C$30:$W$49,10,0)),0,VLOOKUP(E30,'Rennen 5'!$C$30:$W$49,10,0))</f>
        <v>50</v>
      </c>
      <c r="BD30" s="370">
        <f>IF(ISNA(VLOOKUP(E30,'Rennen 5'!$C$30:$W$49,15,0)),0,VLOOKUP(E30,'Rennen 5'!$C$30:$W$49,15,0))</f>
        <v>50</v>
      </c>
      <c r="BE30" s="371">
        <f>IF(ISNA(VLOOKUP(E30,'Rennen 5'!$C$30:$W$49,20,0)),0,VLOOKUP(E30,'Rennen 5'!$C$30:$W$49,20,0))</f>
        <v>50</v>
      </c>
      <c r="BF30" s="369">
        <f>IF(ISNA(VLOOKUP(E30,'Rennen 6'!$C$30:$W$49,5,0)),0,VLOOKUP(E30,'Rennen 6'!$C$30:$W$49,5,0))</f>
        <v>35</v>
      </c>
      <c r="BG30" s="370">
        <f>IF(ISNA(VLOOKUP(E30,'Rennen 6'!$C$30:$W$49,10,0)),0,VLOOKUP(E30,'Rennen 6'!$C$30:$W$49,10,0))</f>
        <v>41</v>
      </c>
      <c r="BH30" s="370">
        <f>IF(ISNA(VLOOKUP(E30,'Rennen 6'!$C$30:$W$49,15,0)),0,VLOOKUP(E30,'Rennen 6'!$C$30:$W$49,15,0))</f>
        <v>43</v>
      </c>
      <c r="BI30" s="371">
        <f>IF(ISNA(VLOOKUP(E30,'Rennen 6'!$C$30:$W$49,20,0)),0,VLOOKUP(E30,'Rennen 6'!$C$30:$W$49,20,0))</f>
        <v>43</v>
      </c>
      <c r="BJ30" s="369">
        <f>IF(ISNA(VLOOKUP(E30,'Rennen 7'!$C$30:$W$49,5,0)),0,VLOOKUP(E30,'Rennen 7'!$C$30:$W$49,5,0))</f>
        <v>41</v>
      </c>
      <c r="BK30" s="370">
        <f>IF(ISNA(VLOOKUP(E30,'Rennen 7'!$C$30:$W$49,10,0)),0,VLOOKUP(E30,'Rennen 7'!$C$30:$W$49,10,0))</f>
        <v>50</v>
      </c>
      <c r="BL30" s="370">
        <f>IF(ISNA(VLOOKUP(E30,'Rennen 7'!$C$30:$W$49,15,0)),0,VLOOKUP(E30,'Rennen 7'!$C$30:$W$49,15,0))</f>
        <v>43</v>
      </c>
      <c r="BM30" s="371">
        <f>IF(ISNA(VLOOKUP(E30,'Rennen 7'!$C$30:$W$49,20,0)),0,VLOOKUP(E30,'Rennen 7'!$C$30:$W$49,20,0))</f>
        <v>50</v>
      </c>
      <c r="BN30" s="369">
        <f>IF(ISNA(VLOOKUP(E30,'Rennen 8'!$C$30:$W$58,5,0)),0,VLOOKUP(E30,'Rennen 8'!$C$30:$W$58,5,0))</f>
        <v>0</v>
      </c>
      <c r="BO30" s="370">
        <f>IF(ISNA(VLOOKUP(E30,'Rennen 8'!$C$30:$W$58,10,0)),0,VLOOKUP(E30,'Rennen 8'!$C$30:$W$58,10,0))</f>
        <v>0</v>
      </c>
      <c r="BP30" s="370">
        <f>IF(ISNA(VLOOKUP(E30,'Rennen 8'!$C$30:$W$58,15,0)),0,VLOOKUP(E30,'Rennen 8'!$C$30:$W$58,15,0))</f>
        <v>0</v>
      </c>
      <c r="BQ30" s="371">
        <f>IF(ISNA(VLOOKUP(E30,'Rennen 8'!$C$30:$W$58,20,0)),0,VLOOKUP(E30,'Rennen 8'!$C$30:$W$58,20,0))</f>
        <v>0</v>
      </c>
      <c r="BR30" s="573">
        <f>IF(ISNA(VLOOKUP(E30,'Rennen 1'!$C$30:$AE$59,27,0)),0,VLOOKUP(E30,'Rennen 1'!$C$30:$AE$59,27,0))</f>
        <v>2</v>
      </c>
      <c r="BS30" s="573">
        <f>IF(ISNA(VLOOKUP(E30,'Rennen 2'!$C$30:$AE$59,27,0)),0,VLOOKUP(E30,'Rennen 2'!$C$30:$AE$59,27,0))</f>
        <v>3</v>
      </c>
      <c r="BT30" s="573">
        <f>IF(ISNA(VLOOKUP(E30,'Rennen 3'!$C$30:$AE$59,27,0)),0,VLOOKUP(E30,'Rennen 3'!$C$30:$AE$59,27,0))</f>
        <v>3</v>
      </c>
      <c r="BU30" s="573">
        <f>IF(ISNA(VLOOKUP(E30,'Rennen 4'!$C$30:$AE$59,27,0)),0,VLOOKUP(E30,'Rennen 4'!$C$30:$AE$59,27,0))</f>
        <v>5</v>
      </c>
      <c r="BV30" s="573">
        <f>IF(ISNA(VLOOKUP(E30,'Rennen 5'!$C$30:$AE$59,27,0)),0,VLOOKUP(E30,'Rennen 5'!$C$30:$AE$59,27,0))</f>
        <v>8</v>
      </c>
      <c r="BW30" s="573">
        <f>IF(ISNA(VLOOKUP(E30,'Rennen 6'!$C$30:$AE$59,27,0)),0,VLOOKUP(E30,'Rennen 6'!$C$30:$AE$59,27,0))</f>
        <v>1</v>
      </c>
      <c r="BX30" s="573">
        <f>IF(ISNA(VLOOKUP(E30,'Rennen 7'!$C$30:$AE$59,27,0)),0,VLOOKUP(E30,'Rennen 7'!$C$30:$AE$59,27,0))</f>
        <v>4</v>
      </c>
      <c r="BY30" s="573">
        <f>IF(ISNA(VLOOKUP(E30,'Rennen 8'!$C$30:$AE$58,27,0)),0,VLOOKUP(E30,'Rennen 8'!$C$30:$AE$58,27,0))</f>
        <v>0</v>
      </c>
      <c r="BZ30" s="573">
        <f t="shared" ref="BZ30:BZ38" si="9">SUM(BR30:BY30)</f>
        <v>26</v>
      </c>
      <c r="CA30" s="372">
        <f t="shared" ref="CA30:CA38" si="10">LARGE(AL30:BQ30,1)+LARGE(AL30:BQ30,2)+LARGE(AL30:BQ30,3)+LARGE(AL30:BQ30,4)+LARGE(AL30:BQ30,5)+LARGE(AL30:BQ30,6)+LARGE(AL30:BQ30,7)+LARGE(AL30:BQ30,8)+LARGE(AL30:BQ30,9)+LARGE(AL30:BQ30,10)+LARGE(AL30:BQ30,11)+LARGE(AL30:BQ30,12)+LARGE(AL30:BQ30,13)+LARGE(AL30:BQ30,14)+LARGE(AL30:BQ30,15)+LARGE(AL30:BQ30,16)+LARGE(AL30:BQ30,17)+LARGE(AL30:BQ30,18)+LARGE(AL30:BQ30,19)+LARGE(AL30:BQ30,20)+LARGE(AL30:BQ30,21)+LARGE(AL30:BQ30,22)</f>
        <v>1034</v>
      </c>
      <c r="CB30" s="373">
        <f t="shared" ref="CB30:CB61" si="11">SUM(F30:AK30)</f>
        <v>1257</v>
      </c>
      <c r="CC30" s="366">
        <f t="shared" ref="CC30:CC38" si="12">LARGE(AL30:BQ30,1)+LARGE(AL30:BQ30,2)+LARGE(AL30:BQ30,3)+LARGE(AL30:BQ30,4)+LARGE(AL30:BQ30,5)+LARGE(AL30:BQ30,6)+LARGE(AL30:BQ30,7)+LARGE(AL30:BQ30,8)+LARGE(AL30:BQ30,9)+LARGE(AL30:BQ30,10)+LARGE(AL30:BQ30,11)+LARGE(AL30:BQ30,12)+LARGE(AL30:BQ30,13)+LARGE(AL30:BQ30,14)+LARGE(AL30:BQ30,15)+LARGE(AL30:BQ30,16)+LARGE(AL30:BQ30,17)+LARGE(AL30:BQ30,18)+LARGE(AL30:BQ30,19)+LARGE(AL30:BQ30,20)+LARGE(AL30:BQ30,21)+LARGE(AL30:BQ30,22)</f>
        <v>1034</v>
      </c>
      <c r="CD30" s="365">
        <f t="shared" ref="CD30:CD38" si="13">(BZ30+CC30)</f>
        <v>1060</v>
      </c>
      <c r="CE30" s="755"/>
      <c r="CF30" s="755"/>
    </row>
    <row r="31" spans="1:89" s="20" customFormat="1" ht="18" customHeight="1" x14ac:dyDescent="0.3">
      <c r="A31" s="5"/>
      <c r="B31" s="16">
        <v>2</v>
      </c>
      <c r="C31" s="752" t="s">
        <v>219</v>
      </c>
      <c r="D31" s="754" t="str">
        <f>VLOOKUP(E31,Fahrer!$B$5:$C$144,2,0)</f>
        <v>Helpap, Jean-Pierre</v>
      </c>
      <c r="E31" s="389">
        <v>21</v>
      </c>
      <c r="F31" s="377">
        <f>IF(ISNA(VLOOKUP(E31,'Rennen 1'!$C$30:$W$59,6,0)),0,VLOOKUP(E31,'Rennen 1'!$C$30:$W$59,6,0))</f>
        <v>41</v>
      </c>
      <c r="G31" s="378">
        <f>IF(ISNA(VLOOKUP(E31,'Rennen 1'!$C$30:$W$59,11,0)),0,VLOOKUP(E31,'Rennen 1'!$C$30:$W$59,11,0))</f>
        <v>43</v>
      </c>
      <c r="H31" s="378">
        <f>IF(ISNA(VLOOKUP(E31,'Rennen 1'!$C$30:$W$59,16,0)),0,VLOOKUP(E31,'Rennen 1'!$C$30:$W$59,16,0))</f>
        <v>37</v>
      </c>
      <c r="I31" s="379">
        <f>IF(ISNA(VLOOKUP(E31,'Rennen 1'!$C$30:$W$59,21,0)),0,VLOOKUP(E31,'Rennen 1'!$C$30:$W$59,21,0))</f>
        <v>31</v>
      </c>
      <c r="J31" s="380">
        <f>IF(ISNA(VLOOKUP(E31,'Rennen 2'!$C$30:$W$59,6,0)),0,VLOOKUP(E31,'Rennen 2'!$C$30:$W$59,6,0))</f>
        <v>52</v>
      </c>
      <c r="K31" s="380">
        <f>IF(ISNA(VLOOKUP(E31,'Rennen 2'!$C$30:$W$59,11,0)),0,VLOOKUP(E31,'Rennen 2'!$C$30:$W$59,11,0))</f>
        <v>43</v>
      </c>
      <c r="L31" s="380">
        <f>IF(ISNA(VLOOKUP(E31,'Rennen 2'!$C$30:$W$59,16,0)),0,VLOOKUP(E31,'Rennen 2'!$C$30:$W$59,16,0))</f>
        <v>41</v>
      </c>
      <c r="M31" s="380">
        <f>IF(ISNA(VLOOKUP(E31,'Rennen 2'!$C$30:$W$59,21,0)),0,VLOOKUP(E31,'Rennen 2'!$C$30:$W$59,21,0))</f>
        <v>43</v>
      </c>
      <c r="N31" s="381">
        <f>IF(ISNA(VLOOKUP(E31,'Rennen 3'!$C$30:$W$59,6,0)),0,VLOOKUP(E31,'Rennen 3'!$C$30:$W$59,6,0))</f>
        <v>41</v>
      </c>
      <c r="O31" s="380">
        <f>IF(ISNA(VLOOKUP(E31,'Rennen 3'!$C$30:$W$59,11,0)),0,VLOOKUP(E31,'Rennen 3'!$C$30:$W$59,11,0))</f>
        <v>42</v>
      </c>
      <c r="P31" s="380">
        <f>IF(ISNA(VLOOKUP(E31,'Rennen 3'!$C$30:$W$59,16,0)),0,VLOOKUP(E31,'Rennen 3'!$C$30:$W$59,16,0))</f>
        <v>47</v>
      </c>
      <c r="Q31" s="380">
        <f>IF(ISNA(VLOOKUP(E31,'Rennen 3'!$C$30:$W$59,21,0)),0,VLOOKUP(E31,'Rennen 3'!$C$30:$W$59,21,0))</f>
        <v>39</v>
      </c>
      <c r="R31" s="381">
        <f>IF(ISNA(VLOOKUP(E31,'Rennen 4'!$C$30:$W$59,6,0)),0,VLOOKUP(E31,'Rennen 4'!$C$30:$W$59,6,0))</f>
        <v>47</v>
      </c>
      <c r="S31" s="380">
        <f>IF(ISNA(VLOOKUP(E31,'Rennen 4'!$C$30:$W$59,11,0)),0,VLOOKUP(E31,'Rennen 4'!$C$30:$W$59,11,0))</f>
        <v>51</v>
      </c>
      <c r="T31" s="380">
        <f>IF(ISNA(VLOOKUP(E31,'Rennen 4'!$C$30:$W$59,16,0)),0,VLOOKUP(E31,'Rennen 4'!$C$30:$W$59,16,0))</f>
        <v>52</v>
      </c>
      <c r="U31" s="380">
        <f>IF(ISNA(VLOOKUP(E31,'Rennen 4'!$C$30:$W$59,21,0)),0,VLOOKUP(E31,'Rennen 4'!$C$30:$W$59,21,0))</f>
        <v>48</v>
      </c>
      <c r="V31" s="381">
        <f>IF(ISNA(VLOOKUP(E31,'Rennen 5'!$C$30:$W$59,6,0)),0,VLOOKUP(E31,'Rennen 5'!$C$30:$W$59,6,0))</f>
        <v>35</v>
      </c>
      <c r="W31" s="380">
        <f>IF(ISNA(VLOOKUP(E31,'Rennen 5'!$C$30:$W$59,11,0)),0,VLOOKUP(E31,'Rennen 5'!$C$30:$W$59,11,0))</f>
        <v>47</v>
      </c>
      <c r="X31" s="380">
        <f>IF(ISNA(VLOOKUP(E31,'Rennen 5'!$C$30:$W$59,16,0)),0,VLOOKUP(E31,'Rennen 5'!$C$30:$W$59,16,0))</f>
        <v>41</v>
      </c>
      <c r="Y31" s="382">
        <f>IF(ISNA(VLOOKUP(E31,'Rennen 5'!$C$30:$W$59,21,0)),0,VLOOKUP(E31,'Rennen 5'!$C$30:$W$59,21,0))</f>
        <v>44</v>
      </c>
      <c r="Z31" s="381">
        <f>IF(ISNA(VLOOKUP(E31,'Rennen 6'!$C$30:$W$59,6,0)),0,VLOOKUP(E31,'Rennen 6'!$C$30:$W$59,6,0))</f>
        <v>52</v>
      </c>
      <c r="AA31" s="380">
        <f>IF(ISNA(VLOOKUP(E31,'Rennen 6'!$C$30:$W$59,11,0)),0,VLOOKUP(E31,'Rennen 6'!$C$30:$W$59,11,0))</f>
        <v>50</v>
      </c>
      <c r="AB31" s="380">
        <f>IF(ISNA(VLOOKUP(E31,'Rennen 6'!$C$30:$W$59,16,0)),0,VLOOKUP(E31,'Rennen 6'!$C$30:$W$59,16,0))</f>
        <v>35</v>
      </c>
      <c r="AC31" s="382">
        <f>IF(ISNA(VLOOKUP(E31,'Rennen 6'!$C$30:$W$59,21,0)),0,VLOOKUP(E31,'Rennen 6'!$C$30:$W$59,21,0))</f>
        <v>52</v>
      </c>
      <c r="AD31" s="381">
        <f>IF(ISNA(VLOOKUP(E31,'Rennen 7'!$C$30:$W$59,6,0)),0,VLOOKUP(E31,'Rennen 7'!$C$30:$W$59,6,0))</f>
        <v>39</v>
      </c>
      <c r="AE31" s="380">
        <f>IF(ISNA(VLOOKUP(E31,'Rennen 7'!$C$30:$W$59,11,0)),0,VLOOKUP(E31,'Rennen 7'!$C$30:$W$59,11,0))</f>
        <v>47</v>
      </c>
      <c r="AF31" s="380">
        <f>IF(ISNA(VLOOKUP(E31,'Rennen 7'!$C$30:$W$59,16,0)),0,VLOOKUP(E31,'Rennen 7'!$C$30:$W$59,16,0))</f>
        <v>46</v>
      </c>
      <c r="AG31" s="382">
        <f>IF(ISNA(VLOOKUP(E31,'Rennen 7'!$C$30:$W$59,21,0)),0,VLOOKUP(E31,'Rennen 7'!$C$30:$W$59,21,0))</f>
        <v>43</v>
      </c>
      <c r="AH31" s="381">
        <f>IF(ISNA(VLOOKUP(E31,'Rennen 8'!$C$30:$W$58,6,0)),0,VLOOKUP(E31,'Rennen 8'!$C$30:$W$58,6,0))</f>
        <v>57</v>
      </c>
      <c r="AI31" s="380">
        <f>IF(ISNA(VLOOKUP(E31,'Rennen 8'!$C$30:$W$58,11,0)),0,VLOOKUP(E31,'Rennen 8'!$C$30:$W$58,11,0))</f>
        <v>46</v>
      </c>
      <c r="AJ31" s="380">
        <f>IF(ISNA(VLOOKUP(E31,'Rennen 8'!$C$30:$W$58,16,0)),0,VLOOKUP(E31,'Rennen 8'!$C$30:$W$58,16,0))</f>
        <v>43</v>
      </c>
      <c r="AK31" s="382">
        <f>IF(ISNA(VLOOKUP(E31,'Rennen 8'!$C$30:$W$58,21,0)),0,VLOOKUP(E31,'Rennen 8'!$C$30:$W$58,21,0))</f>
        <v>35</v>
      </c>
      <c r="AL31" s="383">
        <f>IF(ISNA(VLOOKUP(E31,'Rennen 1'!$C$30:$W$49,5,0)),0,VLOOKUP(E31,'Rennen 1'!$C$30:$W$49,5,0))</f>
        <v>41</v>
      </c>
      <c r="AM31" s="384">
        <f>IF(ISNA(VLOOKUP(E31,'Rennen 1'!$C$30:$W$49,10,0)),0,VLOOKUP(E31,'Rennen 1'!$C$30:$W$49,10,0))</f>
        <v>43</v>
      </c>
      <c r="AN31" s="384">
        <f>IF(ISNA(VLOOKUP(E31,'Rennen 1'!$C$30:$W$49,15,0)),0,VLOOKUP(E31,'Rennen 1'!$C$30:$W$49,15,0))</f>
        <v>37</v>
      </c>
      <c r="AO31" s="385">
        <f>IF(ISNA(VLOOKUP(E31,'Rennen 1'!$C$30:$W$49,20,0)),0,VLOOKUP(E31,'Rennen 1'!$C$30:$W$49,20,0))</f>
        <v>31</v>
      </c>
      <c r="AP31" s="383">
        <f>IF(ISNA(VLOOKUP(E31,'Rennen 2'!$C$30:$W$59,5,0)),0,VLOOKUP(E31,'Rennen 2'!$C$30:$W$59,5,0))</f>
        <v>50</v>
      </c>
      <c r="AQ31" s="384">
        <f>IF(ISNA(VLOOKUP(E31,'Rennen 2'!$C$30:$W$59,10,0)),0,VLOOKUP(E31,'Rennen 2'!$C$30:$W$59,10,0))</f>
        <v>43</v>
      </c>
      <c r="AR31" s="384">
        <f>IF(ISNA(VLOOKUP(E31,'Rennen 2'!$C$30:$W$59,15,0)),0,VLOOKUP(E31,'Rennen 2'!$C$30:$W$59,15,0))</f>
        <v>41</v>
      </c>
      <c r="AS31" s="385">
        <f>IF(ISNA(VLOOKUP(E31,'Rennen 2'!$C$30:$W$59,20,0)),0,VLOOKUP(E31,'Rennen 2'!$C$30:$W$59,20,0))</f>
        <v>43</v>
      </c>
      <c r="AT31" s="383">
        <f>IF(ISNA(VLOOKUP(E31,'Rennen 3'!$C$30:$W$49,5,0)),0,VLOOKUP(E31,'Rennen 3'!$C$30:$W$49,5,0))</f>
        <v>41</v>
      </c>
      <c r="AU31" s="384">
        <f>IF(ISNA(VLOOKUP(E31,'Rennen 3'!$C$30:$W$49,10,0)),0,VLOOKUP(E31,'Rennen 3'!$C$30:$W$49,10,0))</f>
        <v>41</v>
      </c>
      <c r="AV31" s="384">
        <f>IF(ISNA(VLOOKUP(E31,'Rennen 3'!$C$30:$W$49,15,0)),0,VLOOKUP(E31,'Rennen 3'!$C$30:$W$49,15,0))</f>
        <v>46</v>
      </c>
      <c r="AW31" s="385">
        <f>IF(ISNA(VLOOKUP(E31,'Rennen 3'!$C$30:$W$49,20,0)),0,VLOOKUP(E31,'Rennen 3'!$C$30:$W$49,20,0))</f>
        <v>39</v>
      </c>
      <c r="AX31" s="383">
        <f>IF(ISNA(VLOOKUP(E31,'Rennen 4'!$C$30:$W$49,5,0)),0,VLOOKUP(E31,'Rennen 4'!$C$30:$W$49,5,0))</f>
        <v>46</v>
      </c>
      <c r="AY31" s="384">
        <f>IF(ISNA(VLOOKUP(E31,'Rennen 4'!$C$30:$W$49,10,0)),0,VLOOKUP(E31,'Rennen 4'!$C$30:$W$49,10,0))</f>
        <v>50</v>
      </c>
      <c r="AZ31" s="384">
        <f>IF(ISNA(VLOOKUP(E31,'Rennen 4'!$C$30:$W$49,15,0)),0,VLOOKUP(E31,'Rennen 4'!$C$30:$W$49,15,0))</f>
        <v>50</v>
      </c>
      <c r="BA31" s="385">
        <f>IF(ISNA(VLOOKUP(E31,'Rennen 4'!$C$30:$W$49,20,0)),0,VLOOKUP(E31,'Rennen 4'!$C$30:$W$49,20,0))</f>
        <v>46</v>
      </c>
      <c r="BB31" s="383">
        <f>IF(ISNA(VLOOKUP(E31,'Rennen 5'!$C$30:$W$49,5,0)),0,VLOOKUP(E31,'Rennen 5'!$C$30:$W$49,5,0))</f>
        <v>35</v>
      </c>
      <c r="BC31" s="384">
        <f>IF(ISNA(VLOOKUP(E31,'Rennen 5'!$C$30:$W$49,10,0)),0,VLOOKUP(E31,'Rennen 5'!$C$30:$W$49,10,0))</f>
        <v>46</v>
      </c>
      <c r="BD31" s="384">
        <f>IF(ISNA(VLOOKUP(E31,'Rennen 5'!$C$30:$W$49,15,0)),0,VLOOKUP(E31,'Rennen 5'!$C$30:$W$49,15,0))</f>
        <v>41</v>
      </c>
      <c r="BE31" s="385">
        <f>IF(ISNA(VLOOKUP(E31,'Rennen 5'!$C$30:$W$49,20,0)),0,VLOOKUP(E31,'Rennen 5'!$C$30:$W$49,20,0))</f>
        <v>43</v>
      </c>
      <c r="BF31" s="383">
        <f>IF(ISNA(VLOOKUP(E31,'Rennen 6'!$C$30:$W$49,5,0)),0,VLOOKUP(E31,'Rennen 6'!$C$30:$W$49,5,0))</f>
        <v>50</v>
      </c>
      <c r="BG31" s="384">
        <f>IF(ISNA(VLOOKUP(E31,'Rennen 6'!$C$30:$W$49,10,0)),0,VLOOKUP(E31,'Rennen 6'!$C$30:$W$49,10,0))</f>
        <v>50</v>
      </c>
      <c r="BH31" s="384">
        <f>IF(ISNA(VLOOKUP(E31,'Rennen 6'!$C$30:$W$49,15,0)),0,VLOOKUP(E31,'Rennen 6'!$C$30:$W$49,15,0))</f>
        <v>35</v>
      </c>
      <c r="BI31" s="385">
        <f>IF(ISNA(VLOOKUP(E31,'Rennen 6'!$C$30:$W$49,20,0)),0,VLOOKUP(E31,'Rennen 6'!$C$30:$W$49,20,0))</f>
        <v>50</v>
      </c>
      <c r="BJ31" s="383">
        <f>IF(ISNA(VLOOKUP(E31,'Rennen 7'!$C$30:$W$49,5,0)),0,VLOOKUP(E31,'Rennen 7'!$C$30:$W$49,5,0))</f>
        <v>39</v>
      </c>
      <c r="BK31" s="384">
        <f>IF(ISNA(VLOOKUP(E31,'Rennen 7'!$C$30:$W$49,10,0)),0,VLOOKUP(E31,'Rennen 7'!$C$30:$W$49,10,0))</f>
        <v>46</v>
      </c>
      <c r="BL31" s="384">
        <f>IF(ISNA(VLOOKUP(E31,'Rennen 7'!$C$30:$W$49,15,0)),0,VLOOKUP(E31,'Rennen 7'!$C$30:$W$49,15,0))</f>
        <v>46</v>
      </c>
      <c r="BM31" s="385">
        <f>IF(ISNA(VLOOKUP(E31,'Rennen 7'!$C$30:$W$49,20,0)),0,VLOOKUP(E31,'Rennen 7'!$C$30:$W$49,20,0))</f>
        <v>43</v>
      </c>
      <c r="BN31" s="383">
        <f>IF(ISNA(VLOOKUP(E31,'Rennen 8'!$C$30:$W$58,5,0)),0,VLOOKUP(E31,'Rennen 8'!$C$30:$W$58,5,0))</f>
        <v>50</v>
      </c>
      <c r="BO31" s="384">
        <f>IF(ISNA(VLOOKUP(E31,'Rennen 8'!$C$30:$W$58,10,0)),0,VLOOKUP(E31,'Rennen 8'!$C$30:$W$58,10,0))</f>
        <v>46</v>
      </c>
      <c r="BP31" s="384">
        <f>IF(ISNA(VLOOKUP(E31,'Rennen 8'!$C$30:$W$58,15,0)),0,VLOOKUP(E31,'Rennen 8'!$C$30:$W$58,15,0))</f>
        <v>43</v>
      </c>
      <c r="BQ31" s="385">
        <f>IF(ISNA(VLOOKUP(E31,'Rennen 8'!$C$30:$W$58,20,0)),0,VLOOKUP(E31,'Rennen 8'!$C$30:$W$58,20,0))</f>
        <v>35</v>
      </c>
      <c r="BR31" s="386">
        <f>IF(ISNA(VLOOKUP(E31,'Rennen 1'!$C$30:$AE$59,27,0)),0,VLOOKUP(E31,'Rennen 1'!$C$30:$AE$59,27,0))</f>
        <v>0</v>
      </c>
      <c r="BS31" s="382">
        <f>IF(ISNA(VLOOKUP(E31,'Rennen 2'!$C$30:$AE$59,27,0)),0,VLOOKUP(E31,'Rennen 2'!$C$30:$AE$59,27,0))</f>
        <v>2</v>
      </c>
      <c r="BT31" s="382">
        <f>IF(ISNA(VLOOKUP(E31,'Rennen 3'!$C$30:$AE$59,27,0)),0,VLOOKUP(E31,'Rennen 3'!$C$30:$AE$59,27,0))</f>
        <v>2</v>
      </c>
      <c r="BU31" s="382">
        <f>IF(ISNA(VLOOKUP(E31,'Rennen 4'!$C$30:$AE$59,27,0)),0,VLOOKUP(E31,'Rennen 4'!$C$30:$AE$59,27,0))</f>
        <v>6</v>
      </c>
      <c r="BV31" s="382">
        <f>IF(ISNA(VLOOKUP(E31,'Rennen 5'!$C$30:$AE$59,27,0)),0,VLOOKUP(E31,'Rennen 5'!$C$30:$AE$59,27,0))</f>
        <v>2</v>
      </c>
      <c r="BW31" s="382">
        <f>IF(ISNA(VLOOKUP(E31,'Rennen 6'!$C$30:$AE$59,27,0)),0,VLOOKUP(E31,'Rennen 6'!$C$30:$AE$59,27,0))</f>
        <v>4</v>
      </c>
      <c r="BX31" s="382">
        <f>IF(ISNA(VLOOKUP(E31,'Rennen 7'!$C$30:$AE$59,27,0)),0,VLOOKUP(E31,'Rennen 7'!$C$30:$AE$59,27,0))</f>
        <v>1</v>
      </c>
      <c r="BY31" s="382">
        <f>IF(ISNA(VLOOKUP(E31,'Rennen 8'!$C$30:$AE$58,27,0)),0,VLOOKUP(E31,'Rennen 8'!$C$30:$AE$58,27,0))</f>
        <v>7</v>
      </c>
      <c r="BZ31" s="382">
        <f t="shared" si="9"/>
        <v>24</v>
      </c>
      <c r="CA31" s="387">
        <f t="shared" si="10"/>
        <v>1012</v>
      </c>
      <c r="CB31" s="386">
        <f t="shared" si="11"/>
        <v>1410</v>
      </c>
      <c r="CC31" s="380">
        <f t="shared" si="12"/>
        <v>1012</v>
      </c>
      <c r="CD31" s="381">
        <f t="shared" si="13"/>
        <v>1036</v>
      </c>
      <c r="CE31" s="755"/>
      <c r="CF31" s="755"/>
      <c r="CG31" s="26"/>
      <c r="CH31" s="26"/>
      <c r="CI31" s="348"/>
      <c r="CJ31" s="348"/>
      <c r="CK31" s="348"/>
    </row>
    <row r="32" spans="1:89" ht="18" customHeight="1" x14ac:dyDescent="0.3">
      <c r="A32" s="5"/>
      <c r="B32" s="16">
        <v>3</v>
      </c>
      <c r="C32" s="752" t="s">
        <v>220</v>
      </c>
      <c r="D32" s="753" t="str">
        <f>VLOOKUP(E32,Fahrer!$B$5:$C$144,2,0)</f>
        <v>Glaue,Jan-Carsten</v>
      </c>
      <c r="E32" s="424">
        <v>24</v>
      </c>
      <c r="F32" s="368">
        <f>IF(ISNA(VLOOKUP(E32,'Rennen 1'!$C$30:$W$59,6,0)),0,VLOOKUP(E32,'Rennen 1'!$C$30:$W$59,6,0))</f>
        <v>35</v>
      </c>
      <c r="G32" s="374">
        <f>IF(ISNA(VLOOKUP(E32,'Rennen 1'!$C$30:$W$59,11,0)),0,VLOOKUP(E32,'Rennen 1'!$C$30:$W$59,11,0))</f>
        <v>31</v>
      </c>
      <c r="H32" s="374">
        <f>IF(ISNA(VLOOKUP(E32,'Rennen 1'!$C$30:$W$59,16,0)),0,VLOOKUP(E32,'Rennen 1'!$C$30:$W$59,16,0))</f>
        <v>29</v>
      </c>
      <c r="I32" s="375">
        <f>IF(ISNA(VLOOKUP(E32,'Rennen 1'!$C$30:$W$59,21,0)),0,VLOOKUP(E32,'Rennen 1'!$C$30:$W$59,21,0))</f>
        <v>47</v>
      </c>
      <c r="J32" s="366">
        <f>IF(ISNA(VLOOKUP(E32,'Rennen 2'!$C$30:$W$59,6,0)),0,VLOOKUP(E32,'Rennen 2'!$C$30:$W$59,6,0))</f>
        <v>39</v>
      </c>
      <c r="K32" s="366">
        <f>IF(ISNA(VLOOKUP(E32,'Rennen 2'!$C$30:$W$59,11,0)),0,VLOOKUP(E32,'Rennen 2'!$C$30:$W$59,11,0))</f>
        <v>51</v>
      </c>
      <c r="L32" s="366">
        <f>IF(ISNA(VLOOKUP(E32,'Rennen 2'!$C$30:$W$59,16,0)),0,VLOOKUP(E32,'Rennen 2'!$C$30:$W$59,16,0))</f>
        <v>46</v>
      </c>
      <c r="M32" s="366">
        <f>IF(ISNA(VLOOKUP(E32,'Rennen 2'!$C$30:$W$59,21,0)),0,VLOOKUP(E32,'Rennen 2'!$C$30:$W$59,21,0))</f>
        <v>41</v>
      </c>
      <c r="N32" s="365">
        <f>IF(ISNA(VLOOKUP(E32,'Rennen 3'!$C$30:$W$59,6,0)),0,VLOOKUP(E32,'Rennen 3'!$C$30:$W$59,6,0))</f>
        <v>52</v>
      </c>
      <c r="O32" s="366">
        <f>IF(ISNA(VLOOKUP(E32,'Rennen 3'!$C$30:$W$59,11,0)),0,VLOOKUP(E32,'Rennen 3'!$C$30:$W$59,11,0))</f>
        <v>37</v>
      </c>
      <c r="P32" s="366">
        <f>IF(ISNA(VLOOKUP(E32,'Rennen 3'!$C$30:$W$59,16,0)),0,VLOOKUP(E32,'Rennen 3'!$C$30:$W$59,16,0))</f>
        <v>39</v>
      </c>
      <c r="Q32" s="366">
        <f>IF(ISNA(VLOOKUP(E32,'Rennen 3'!$C$30:$W$59,21,0)),0,VLOOKUP(E32,'Rennen 3'!$C$30:$W$59,21,0))</f>
        <v>47</v>
      </c>
      <c r="R32" s="365">
        <f>IF(ISNA(VLOOKUP(E32,'Rennen 4'!$C$30:$W$59,6,0)),0,VLOOKUP(E32,'Rennen 4'!$C$30:$W$59,6,0))</f>
        <v>41</v>
      </c>
      <c r="S32" s="366">
        <f>IF(ISNA(VLOOKUP(E32,'Rennen 4'!$C$30:$W$59,11,0)),0,VLOOKUP(E32,'Rennen 4'!$C$30:$W$59,11,0))</f>
        <v>52</v>
      </c>
      <c r="T32" s="366">
        <f>IF(ISNA(VLOOKUP(E32,'Rennen 4'!$C$30:$W$59,16,0)),0,VLOOKUP(E32,'Rennen 4'!$C$30:$W$59,16,0))</f>
        <v>47</v>
      </c>
      <c r="U32" s="366">
        <f>IF(ISNA(VLOOKUP(E32,'Rennen 4'!$C$30:$W$59,21,0)),0,VLOOKUP(E32,'Rennen 4'!$C$30:$W$59,21,0))</f>
        <v>41</v>
      </c>
      <c r="V32" s="575">
        <f>IF(ISNA(VLOOKUP(E32,'Rennen 5'!$C$30:$W$59,6,0)),0,VLOOKUP(E32,'Rennen 5'!$C$30:$W$59,6,0))</f>
        <v>0</v>
      </c>
      <c r="W32" s="574">
        <f>IF(ISNA(VLOOKUP(E32,'Rennen 5'!$C$30:$W$59,11,0)),0,VLOOKUP(E32,'Rennen 5'!$C$30:$W$59,11,0))</f>
        <v>0</v>
      </c>
      <c r="X32" s="574">
        <f>IF(ISNA(VLOOKUP(E32,'Rennen 5'!$C$30:$W$59,16,0)),0,VLOOKUP(E32,'Rennen 5'!$C$30:$W$59,16,0))</f>
        <v>0</v>
      </c>
      <c r="Y32" s="579">
        <f>IF(ISNA(VLOOKUP(E32,'Rennen 5'!$C$30:$W$59,21,0)),0,VLOOKUP(E32,'Rennen 5'!$C$30:$W$59,21,0))</f>
        <v>0</v>
      </c>
      <c r="Z32" s="365">
        <f>IF(ISNA(VLOOKUP(E32,'Rennen 6'!$C$30:$W$59,6,0)),0,VLOOKUP(E32,'Rennen 6'!$C$30:$W$59,6,0))</f>
        <v>27</v>
      </c>
      <c r="AA32" s="366">
        <f>IF(ISNA(VLOOKUP(E32,'Rennen 6'!$C$30:$W$59,11,0)),0,VLOOKUP(E32,'Rennen 6'!$C$30:$W$59,11,0))</f>
        <v>37</v>
      </c>
      <c r="AB32" s="366">
        <f>IF(ISNA(VLOOKUP(E32,'Rennen 6'!$C$30:$W$59,16,0)),0,VLOOKUP(E32,'Rennen 6'!$C$30:$W$59,16,0))</f>
        <v>50</v>
      </c>
      <c r="AC32" s="367">
        <f>IF(ISNA(VLOOKUP(E32,'Rennen 6'!$C$30:$W$59,21,0)),0,VLOOKUP(E32,'Rennen 6'!$C$30:$W$59,21,0))</f>
        <v>28</v>
      </c>
      <c r="AD32" s="575">
        <f>IF(ISNA(VLOOKUP(E32,'Rennen 7'!$C$30:$W$59,6,0)),0,VLOOKUP(E32,'Rennen 7'!$C$30:$W$59,6,0))</f>
        <v>0</v>
      </c>
      <c r="AE32" s="574">
        <f>IF(ISNA(VLOOKUP(E32,'Rennen 7'!$C$30:$W$59,11,0)),0,VLOOKUP(E32,'Rennen 7'!$C$30:$W$59,11,0))</f>
        <v>0</v>
      </c>
      <c r="AF32" s="574">
        <f>IF(ISNA(VLOOKUP(E32,'Rennen 7'!$C$30:$W$59,16,0)),0,VLOOKUP(E32,'Rennen 7'!$C$30:$W$59,16,0))</f>
        <v>0</v>
      </c>
      <c r="AG32" s="579">
        <f>IF(ISNA(VLOOKUP(E32,'Rennen 7'!$C$30:$W$59,21,0)),0,VLOOKUP(E32,'Rennen 7'!$C$30:$W$59,21,0))</f>
        <v>0</v>
      </c>
      <c r="AH32" s="365">
        <f>IF(ISNA(VLOOKUP(E32,'Rennen 8'!$C$30:$W$58,6,0)),0,VLOOKUP(E32,'Rennen 8'!$C$30:$W$58,6,0))</f>
        <v>37</v>
      </c>
      <c r="AI32" s="366">
        <f>IF(ISNA(VLOOKUP(E32,'Rennen 8'!$C$30:$W$58,11,0)),0,VLOOKUP(E32,'Rennen 8'!$C$30:$W$58,11,0))</f>
        <v>37</v>
      </c>
      <c r="AJ32" s="366">
        <f>IF(ISNA(VLOOKUP(E32,'Rennen 8'!$C$30:$W$58,16,0)),0,VLOOKUP(E32,'Rennen 8'!$C$30:$W$58,16,0))</f>
        <v>35</v>
      </c>
      <c r="AK32" s="367">
        <f>IF(ISNA(VLOOKUP(E32,'Rennen 8'!$C$30:$W$58,21,0)),0,VLOOKUP(E32,'Rennen 8'!$C$30:$W$58,21,0))</f>
        <v>52</v>
      </c>
      <c r="AL32" s="369">
        <f>IF(ISNA(VLOOKUP(E32,'Rennen 1'!$C$30:$W$49,5,0)),0,VLOOKUP(E32,'Rennen 1'!$C$30:$W$49,5,0))</f>
        <v>35</v>
      </c>
      <c r="AM32" s="370">
        <f>IF(ISNA(VLOOKUP(E32,'Rennen 1'!$C$30:$W$49,10,0)),0,VLOOKUP(E32,'Rennen 1'!$C$30:$W$49,10,0))</f>
        <v>31</v>
      </c>
      <c r="AN32" s="370">
        <f>IF(ISNA(VLOOKUP(E32,'Rennen 1'!$C$30:$W$49,15,0)),0,VLOOKUP(E32,'Rennen 1'!$C$30:$W$49,15,0))</f>
        <v>29</v>
      </c>
      <c r="AO32" s="371">
        <f>IF(ISNA(VLOOKUP(E32,'Rennen 1'!$C$30:$W$49,20,0)),0,VLOOKUP(E32,'Rennen 1'!$C$30:$W$49,20,0))</f>
        <v>46</v>
      </c>
      <c r="AP32" s="369">
        <f>IF(ISNA(VLOOKUP(E32,'Rennen 2'!$C$30:$W$59,5,0)),0,VLOOKUP(E32,'Rennen 2'!$C$30:$W$59,5,0))</f>
        <v>39</v>
      </c>
      <c r="AQ32" s="370">
        <f>IF(ISNA(VLOOKUP(E32,'Rennen 2'!$C$30:$W$59,10,0)),0,VLOOKUP(E32,'Rennen 2'!$C$30:$W$59,10,0))</f>
        <v>50</v>
      </c>
      <c r="AR32" s="370">
        <f>IF(ISNA(VLOOKUP(E32,'Rennen 2'!$C$30:$W$59,15,0)),0,VLOOKUP(E32,'Rennen 2'!$C$30:$W$59,15,0))</f>
        <v>46</v>
      </c>
      <c r="AS32" s="371">
        <f>IF(ISNA(VLOOKUP(E32,'Rennen 2'!$C$30:$W$59,20,0)),0,VLOOKUP(E32,'Rennen 2'!$C$30:$W$59,20,0))</f>
        <v>41</v>
      </c>
      <c r="AT32" s="369">
        <f>IF(ISNA(VLOOKUP(E32,'Rennen 3'!$C$30:$W$49,5,0)),0,VLOOKUP(E32,'Rennen 3'!$C$30:$W$49,5,0))</f>
        <v>50</v>
      </c>
      <c r="AU32" s="370">
        <f>IF(ISNA(VLOOKUP(E32,'Rennen 3'!$C$30:$W$49,10,0)),0,VLOOKUP(E32,'Rennen 3'!$C$30:$W$49,10,0))</f>
        <v>37</v>
      </c>
      <c r="AV32" s="370">
        <f>IF(ISNA(VLOOKUP(E32,'Rennen 3'!$C$30:$W$49,15,0)),0,VLOOKUP(E32,'Rennen 3'!$C$30:$W$49,15,0))</f>
        <v>39</v>
      </c>
      <c r="AW32" s="371">
        <f>IF(ISNA(VLOOKUP(E32,'Rennen 3'!$C$30:$W$49,20,0)),0,VLOOKUP(E32,'Rennen 3'!$C$30:$W$49,20,0))</f>
        <v>46</v>
      </c>
      <c r="AX32" s="369">
        <f>IF(ISNA(VLOOKUP(E32,'Rennen 4'!$C$30:$W$49,5,0)),0,VLOOKUP(E32,'Rennen 4'!$C$30:$W$49,5,0))</f>
        <v>41</v>
      </c>
      <c r="AY32" s="370">
        <f>IF(ISNA(VLOOKUP(E32,'Rennen 4'!$C$30:$W$49,10,0)),0,VLOOKUP(E32,'Rennen 4'!$C$30:$W$49,10,0))</f>
        <v>50</v>
      </c>
      <c r="AZ32" s="370">
        <f>IF(ISNA(VLOOKUP(E32,'Rennen 4'!$C$30:$W$49,15,0)),0,VLOOKUP(E32,'Rennen 4'!$C$30:$W$49,15,0))</f>
        <v>46</v>
      </c>
      <c r="BA32" s="371">
        <f>IF(ISNA(VLOOKUP(E32,'Rennen 4'!$C$30:$W$49,20,0)),0,VLOOKUP(E32,'Rennen 4'!$C$30:$W$49,20,0))</f>
        <v>39</v>
      </c>
      <c r="BB32" s="369">
        <f>IF(ISNA(VLOOKUP(E32,'Rennen 5'!$C$30:$W$49,5,0)),0,VLOOKUP(E32,'Rennen 5'!$C$30:$W$49,5,0))</f>
        <v>0</v>
      </c>
      <c r="BC32" s="370">
        <f>IF(ISNA(VLOOKUP(E32,'Rennen 5'!$C$30:$W$49,10,0)),0,VLOOKUP(E32,'Rennen 5'!$C$30:$W$49,10,0))</f>
        <v>0</v>
      </c>
      <c r="BD32" s="370">
        <f>IF(ISNA(VLOOKUP(E32,'Rennen 5'!$C$30:$W$49,15,0)),0,VLOOKUP(E32,'Rennen 5'!$C$30:$W$49,15,0))</f>
        <v>0</v>
      </c>
      <c r="BE32" s="371">
        <f>IF(ISNA(VLOOKUP(E32,'Rennen 5'!$C$30:$W$49,20,0)),0,VLOOKUP(E32,'Rennen 5'!$C$30:$W$49,20,0))</f>
        <v>0</v>
      </c>
      <c r="BF32" s="369">
        <f>IF(ISNA(VLOOKUP(E32,'Rennen 6'!$C$30:$W$49,5,0)),0,VLOOKUP(E32,'Rennen 6'!$C$30:$W$49,5,0))</f>
        <v>27</v>
      </c>
      <c r="BG32" s="370">
        <f>IF(ISNA(VLOOKUP(E32,'Rennen 6'!$C$30:$W$49,10,0)),0,VLOOKUP(E32,'Rennen 6'!$C$30:$W$49,10,0))</f>
        <v>37</v>
      </c>
      <c r="BH32" s="370">
        <f>IF(ISNA(VLOOKUP(E32,'Rennen 6'!$C$30:$W$49,15,0)),0,VLOOKUP(E32,'Rennen 6'!$C$30:$W$49,15,0))</f>
        <v>50</v>
      </c>
      <c r="BI32" s="371">
        <f>IF(ISNA(VLOOKUP(E32,'Rennen 6'!$C$30:$W$49,20,0)),0,VLOOKUP(E32,'Rennen 6'!$C$30:$W$49,20,0))</f>
        <v>28</v>
      </c>
      <c r="BJ32" s="369">
        <f>IF(ISNA(VLOOKUP(E32,'Rennen 7'!$C$30:$W$49,5,0)),0,VLOOKUP(E32,'Rennen 7'!$C$30:$W$49,5,0))</f>
        <v>0</v>
      </c>
      <c r="BK32" s="370">
        <f>IF(ISNA(VLOOKUP(E32,'Rennen 7'!$C$30:$W$49,10,0)),0,VLOOKUP(E32,'Rennen 7'!$C$30:$W$49,10,0))</f>
        <v>0</v>
      </c>
      <c r="BL32" s="370">
        <f>IF(ISNA(VLOOKUP(E32,'Rennen 7'!$C$30:$W$49,15,0)),0,VLOOKUP(E32,'Rennen 7'!$C$30:$W$49,15,0))</f>
        <v>0</v>
      </c>
      <c r="BM32" s="371">
        <f>IF(ISNA(VLOOKUP(E32,'Rennen 7'!$C$30:$W$49,20,0)),0,VLOOKUP(E32,'Rennen 7'!$C$30:$W$49,20,0))</f>
        <v>0</v>
      </c>
      <c r="BN32" s="369">
        <f>IF(ISNA(VLOOKUP(E32,'Rennen 8'!$C$30:$W$58,5,0)),0,VLOOKUP(E32,'Rennen 8'!$C$30:$W$58,5,0))</f>
        <v>37</v>
      </c>
      <c r="BO32" s="370">
        <f>IF(ISNA(VLOOKUP(E32,'Rennen 8'!$C$30:$W$58,10,0)),0,VLOOKUP(E32,'Rennen 8'!$C$30:$W$58,10,0))</f>
        <v>37</v>
      </c>
      <c r="BP32" s="370">
        <f>IF(ISNA(VLOOKUP(E32,'Rennen 8'!$C$30:$W$58,15,0)),0,VLOOKUP(E32,'Rennen 8'!$C$30:$W$58,15,0))</f>
        <v>35</v>
      </c>
      <c r="BQ32" s="371">
        <f>IF(ISNA(VLOOKUP(E32,'Rennen 8'!$C$30:$W$58,20,0)),0,VLOOKUP(E32,'Rennen 8'!$C$30:$W$58,20,0))</f>
        <v>50</v>
      </c>
      <c r="BR32" s="373">
        <f>IF(ISNA(VLOOKUP(E32,'Rennen 1'!$C$30:$AE$59,27,0)),0,VLOOKUP(E32,'Rennen 1'!$C$30:$AE$59,27,0))</f>
        <v>1</v>
      </c>
      <c r="BS32" s="367">
        <f>IF(ISNA(VLOOKUP(E32,'Rennen 2'!$C$30:$AE$59,27,0)),0,VLOOKUP(E32,'Rennen 2'!$C$30:$AE$59,27,0))</f>
        <v>1</v>
      </c>
      <c r="BT32" s="367">
        <f>IF(ISNA(VLOOKUP(E32,'Rennen 3'!$C$30:$AE$59,27,0)),0,VLOOKUP(E32,'Rennen 3'!$C$30:$AE$59,27,0))</f>
        <v>3</v>
      </c>
      <c r="BU32" s="367">
        <f>IF(ISNA(VLOOKUP(E32,'Rennen 4'!$C$30:$AE$59,27,0)),0,VLOOKUP(E32,'Rennen 4'!$C$30:$AE$59,27,0))</f>
        <v>5</v>
      </c>
      <c r="BV32" s="367">
        <f>IF(ISNA(VLOOKUP(E32,'Rennen 5'!$C$30:$AE$59,27,0)),0,VLOOKUP(E32,'Rennen 5'!$C$30:$AE$59,27,0))</f>
        <v>0</v>
      </c>
      <c r="BW32" s="367">
        <f>IF(ISNA(VLOOKUP(E32,'Rennen 6'!$C$30:$AE$59,27,0)),0,VLOOKUP(E32,'Rennen 6'!$C$30:$AE$59,27,0))</f>
        <v>0</v>
      </c>
      <c r="BX32" s="367">
        <f>IF(ISNA(VLOOKUP(E32,'Rennen 7'!$C$30:$AE$59,27,0)),0,VLOOKUP(E32,'Rennen 7'!$C$30:$AE$59,27,0))</f>
        <v>0</v>
      </c>
      <c r="BY32" s="367">
        <f>IF(ISNA(VLOOKUP(E32,'Rennen 8'!$C$30:$AE$58,27,0)),0,VLOOKUP(E32,'Rennen 8'!$C$30:$AE$58,27,0))</f>
        <v>2</v>
      </c>
      <c r="BZ32" s="367">
        <f t="shared" si="9"/>
        <v>12</v>
      </c>
      <c r="CA32" s="372">
        <f t="shared" si="10"/>
        <v>911</v>
      </c>
      <c r="CB32" s="373">
        <f t="shared" si="11"/>
        <v>978</v>
      </c>
      <c r="CC32" s="376">
        <f t="shared" si="12"/>
        <v>911</v>
      </c>
      <c r="CD32" s="365">
        <f t="shared" si="13"/>
        <v>923</v>
      </c>
      <c r="CE32" s="755"/>
      <c r="CF32" s="755"/>
      <c r="CG32" s="26"/>
      <c r="CH32" s="26"/>
    </row>
    <row r="33" spans="1:89" s="20" customFormat="1" ht="18" customHeight="1" x14ac:dyDescent="0.3">
      <c r="A33" s="5"/>
      <c r="B33" s="16">
        <v>4</v>
      </c>
      <c r="C33" s="752" t="s">
        <v>221</v>
      </c>
      <c r="D33" s="754" t="str">
        <f>VLOOKUP(E33,Fahrer!$B$5:$C$144,2,0)</f>
        <v>Henke, Till</v>
      </c>
      <c r="E33" s="389">
        <v>66</v>
      </c>
      <c r="F33" s="462">
        <f>IF(ISNA(VLOOKUP(E33,'Rennen 1'!$C$30:$W$59,6,0)),0,VLOOKUP(E33,'Rennen 1'!$C$30:$W$59,6,0))</f>
        <v>0</v>
      </c>
      <c r="G33" s="463">
        <f>IF(ISNA(VLOOKUP(E33,'Rennen 1'!$C$30:$W$59,11,0)),0,VLOOKUP(E33,'Rennen 1'!$C$30:$W$59,11,0))</f>
        <v>0</v>
      </c>
      <c r="H33" s="463">
        <f>IF(ISNA(VLOOKUP(E33,'Rennen 1'!$C$30:$W$59,16,0)),0,VLOOKUP(E33,'Rennen 1'!$C$30:$W$59,16,0))</f>
        <v>0</v>
      </c>
      <c r="I33" s="464">
        <f>IF(ISNA(VLOOKUP(E33,'Rennen 1'!$C$30:$W$59,21,0)),0,VLOOKUP(E33,'Rennen 1'!$C$30:$W$59,21,0))</f>
        <v>0</v>
      </c>
      <c r="J33" s="380">
        <f>IF(ISNA(VLOOKUP(E33,'Rennen 2'!$C$30:$W$59,6,0)),0,VLOOKUP(E33,'Rennen 2'!$C$30:$W$59,6,0))</f>
        <v>37</v>
      </c>
      <c r="K33" s="380">
        <f>IF(ISNA(VLOOKUP(E33,'Rennen 2'!$C$30:$W$59,11,0)),0,VLOOKUP(E33,'Rennen 2'!$C$30:$W$59,11,0))</f>
        <v>35</v>
      </c>
      <c r="L33" s="380">
        <f>IF(ISNA(VLOOKUP(E33,'Rennen 2'!$C$30:$W$59,16,0)),0,VLOOKUP(E33,'Rennen 2'!$C$30:$W$59,16,0))</f>
        <v>39</v>
      </c>
      <c r="M33" s="380">
        <f>IF(ISNA(VLOOKUP(E33,'Rennen 2'!$C$30:$W$59,21,0)),0,VLOOKUP(E33,'Rennen 2'!$C$30:$W$59,21,0))</f>
        <v>35</v>
      </c>
      <c r="N33" s="381">
        <f>IF(ISNA(VLOOKUP(E33,'Rennen 3'!$C$30:$W$59,6,0)),0,VLOOKUP(E33,'Rennen 3'!$C$30:$W$59,6,0))</f>
        <v>39</v>
      </c>
      <c r="O33" s="380">
        <f>IF(ISNA(VLOOKUP(E33,'Rennen 3'!$C$30:$W$59,11,0)),0,VLOOKUP(E33,'Rennen 3'!$C$30:$W$59,11,0))</f>
        <v>33</v>
      </c>
      <c r="P33" s="380">
        <f>IF(ISNA(VLOOKUP(E33,'Rennen 3'!$C$30:$W$59,16,0)),0,VLOOKUP(E33,'Rennen 3'!$C$30:$W$59,16,0))</f>
        <v>37</v>
      </c>
      <c r="Q33" s="380">
        <f>IF(ISNA(VLOOKUP(E33,'Rennen 3'!$C$30:$W$59,21,0)),0,VLOOKUP(E33,'Rennen 3'!$C$30:$W$59,21,0))</f>
        <v>41</v>
      </c>
      <c r="R33" s="381">
        <f>IF(ISNA(VLOOKUP(E33,'Rennen 4'!$C$30:$W$59,6,0)),0,VLOOKUP(E33,'Rennen 4'!$C$30:$W$59,6,0))</f>
        <v>51</v>
      </c>
      <c r="S33" s="380" t="s">
        <v>0</v>
      </c>
      <c r="T33" s="380">
        <f>IF(ISNA(VLOOKUP(E33,'Rennen 4'!$C$30:$W$59,16,0)),0,VLOOKUP(E33,'Rennen 4'!$C$30:$W$59,16,0))</f>
        <v>43</v>
      </c>
      <c r="U33" s="380">
        <f>IF(ISNA(VLOOKUP(E33,'Rennen 4'!$C$30:$W$59,21,0)),0,VLOOKUP(E33,'Rennen 4'!$C$30:$W$59,21,0))</f>
        <v>43</v>
      </c>
      <c r="V33" s="381">
        <f>IF(ISNA(VLOOKUP(E33,'Rennen 5'!$C$30:$W$59,6,0)),0,VLOOKUP(E33,'Rennen 5'!$C$30:$W$59,6,0))</f>
        <v>44</v>
      </c>
      <c r="W33" s="380">
        <f>IF(ISNA(VLOOKUP(E33,'Rennen 5'!$C$30:$W$59,11,0)),0,VLOOKUP(E33,'Rennen 5'!$C$30:$W$59,11,0))</f>
        <v>39</v>
      </c>
      <c r="X33" s="380">
        <f>IF(ISNA(VLOOKUP(E33,'Rennen 5'!$C$30:$W$59,16,0)),0,VLOOKUP(E33,'Rennen 5'!$C$30:$W$59,16,0))</f>
        <v>37</v>
      </c>
      <c r="Y33" s="382">
        <f>IF(ISNA(VLOOKUP(E33,'Rennen 5'!$C$30:$W$59,21,0)),0,VLOOKUP(E33,'Rennen 5'!$C$30:$W$59,21,0))</f>
        <v>39</v>
      </c>
      <c r="Z33" s="381">
        <f>IF(ISNA(VLOOKUP(E33,'Rennen 6'!$C$30:$W$59,6,0)),0,VLOOKUP(E33,'Rennen 6'!$C$30:$W$59,6,0))</f>
        <v>28</v>
      </c>
      <c r="AA33" s="380">
        <f>IF(ISNA(VLOOKUP(E33,'Rennen 6'!$C$30:$W$59,11,0)),0,VLOOKUP(E33,'Rennen 6'!$C$30:$W$59,11,0))</f>
        <v>35</v>
      </c>
      <c r="AB33" s="380">
        <f>IF(ISNA(VLOOKUP(E33,'Rennen 6'!$C$30:$W$59,16,0)),0,VLOOKUP(E33,'Rennen 6'!$C$30:$W$59,16,0))</f>
        <v>31</v>
      </c>
      <c r="AC33" s="382">
        <f>IF(ISNA(VLOOKUP(E33,'Rennen 6'!$C$30:$W$59,21,0)),0,VLOOKUP(E33,'Rennen 6'!$C$30:$W$59,21,0))</f>
        <v>46</v>
      </c>
      <c r="AD33" s="381">
        <f>IF(ISNA(VLOOKUP(E33,'Rennen 7'!$C$30:$W$59,6,0)),0,VLOOKUP(E33,'Rennen 7'!$C$30:$W$59,6,0))</f>
        <v>47</v>
      </c>
      <c r="AE33" s="380">
        <f>IF(ISNA(VLOOKUP(E33,'Rennen 7'!$C$30:$W$59,11,0)),0,VLOOKUP(E33,'Rennen 7'!$C$30:$W$59,11,0))</f>
        <v>28</v>
      </c>
      <c r="AF33" s="380">
        <f>IF(ISNA(VLOOKUP(E33,'Rennen 7'!$C$30:$W$59,16,0)),0,VLOOKUP(E33,'Rennen 7'!$C$30:$W$59,16,0))</f>
        <v>42</v>
      </c>
      <c r="AG33" s="382">
        <f>IF(ISNA(VLOOKUP(E33,'Rennen 7'!$C$30:$W$59,21,0)),0,VLOOKUP(E33,'Rennen 7'!$C$30:$W$59,21,0))</f>
        <v>35</v>
      </c>
      <c r="AH33" s="381">
        <f>IF(ISNA(VLOOKUP(E33,'Rennen 8'!$C$30:$W$58,6,0)),0,VLOOKUP(E33,'Rennen 8'!$C$30:$W$58,6,0))</f>
        <v>44</v>
      </c>
      <c r="AI33" s="380">
        <f>IF(ISNA(VLOOKUP(E33,'Rennen 8'!$C$30:$W$58,11,0)),0,VLOOKUP(E33,'Rennen 8'!$C$30:$W$58,11,0))</f>
        <v>39</v>
      </c>
      <c r="AJ33" s="380">
        <f>IF(ISNA(VLOOKUP(E33,'Rennen 8'!$C$30:$W$58,16,0)),0,VLOOKUP(E33,'Rennen 8'!$C$30:$W$58,16,0))</f>
        <v>47</v>
      </c>
      <c r="AK33" s="382">
        <f>IF(ISNA(VLOOKUP(E33,'Rennen 8'!$C$30:$W$58,21,0)),0,VLOOKUP(E33,'Rennen 8'!$C$30:$W$58,21,0))</f>
        <v>39</v>
      </c>
      <c r="AL33" s="383">
        <f>IF(ISNA(VLOOKUP(E33,'Rennen 1'!$C$30:$W$49,5,0)),0,VLOOKUP(E33,'Rennen 1'!$C$30:$W$49,5,0))</f>
        <v>0</v>
      </c>
      <c r="AM33" s="384">
        <f>IF(ISNA(VLOOKUP(E33,'Rennen 1'!$C$30:$W$49,10,0)),0,VLOOKUP(E33,'Rennen 1'!$C$30:$W$49,10,0))</f>
        <v>0</v>
      </c>
      <c r="AN33" s="384">
        <f>IF(ISNA(VLOOKUP(E33,'Rennen 1'!$C$30:$W$49,15,0)),0,VLOOKUP(E33,'Rennen 1'!$C$30:$W$49,15,0))</f>
        <v>0</v>
      </c>
      <c r="AO33" s="385">
        <f>IF(ISNA(VLOOKUP(E33,'Rennen 1'!$C$30:$W$49,20,0)),0,VLOOKUP(E33,'Rennen 1'!$C$30:$W$49,20,0))</f>
        <v>0</v>
      </c>
      <c r="AP33" s="383">
        <f>IF(ISNA(VLOOKUP(E33,'Rennen 2'!$C$30:$W$59,5,0)),0,VLOOKUP(E33,'Rennen 2'!$C$30:$W$59,5,0))</f>
        <v>37</v>
      </c>
      <c r="AQ33" s="384">
        <f>IF(ISNA(VLOOKUP(E33,'Rennen 2'!$C$30:$W$59,10,0)),0,VLOOKUP(E33,'Rennen 2'!$C$30:$W$59,10,0))</f>
        <v>35</v>
      </c>
      <c r="AR33" s="384">
        <f>IF(ISNA(VLOOKUP(E33,'Rennen 2'!$C$30:$W$59,15,0)),0,VLOOKUP(E33,'Rennen 2'!$C$30:$W$59,15,0))</f>
        <v>39</v>
      </c>
      <c r="AS33" s="385">
        <f>IF(ISNA(VLOOKUP(E33,'Rennen 2'!$C$30:$W$59,20,0)),0,VLOOKUP(E33,'Rennen 2'!$C$30:$W$59,20,0))</f>
        <v>35</v>
      </c>
      <c r="AT33" s="383">
        <f>IF(ISNA(VLOOKUP(E33,'Rennen 3'!$C$30:$W$49,5,0)),0,VLOOKUP(E33,'Rennen 3'!$C$30:$W$49,5,0))</f>
        <v>39</v>
      </c>
      <c r="AU33" s="384">
        <f>IF(ISNA(VLOOKUP(E33,'Rennen 3'!$C$30:$W$49,10,0)),0,VLOOKUP(E33,'Rennen 3'!$C$30:$W$49,10,0))</f>
        <v>33</v>
      </c>
      <c r="AV33" s="384">
        <f>IF(ISNA(VLOOKUP(E33,'Rennen 3'!$C$30:$W$49,15,0)),0,VLOOKUP(E33,'Rennen 3'!$C$30:$W$49,15,0))</f>
        <v>37</v>
      </c>
      <c r="AW33" s="385">
        <f>IF(ISNA(VLOOKUP(E33,'Rennen 3'!$C$30:$W$49,20,0)),0,VLOOKUP(E33,'Rennen 3'!$C$30:$W$49,20,0))</f>
        <v>41</v>
      </c>
      <c r="AX33" s="383">
        <f>IF(ISNA(VLOOKUP(E33,'Rennen 4'!$C$30:$W$49,5,0)),0,VLOOKUP(E33,'Rennen 4'!$C$30:$W$49,5,0))</f>
        <v>50</v>
      </c>
      <c r="AY33" s="384">
        <f>IF(ISNA(VLOOKUP(E33,'Rennen 4'!$C$30:$W$49,10,0)),0,VLOOKUP(E33,'Rennen 4'!$C$30:$W$49,10,0))</f>
        <v>41</v>
      </c>
      <c r="AZ33" s="384">
        <f>IF(ISNA(VLOOKUP(E33,'Rennen 4'!$C$30:$W$49,15,0)),0,VLOOKUP(E33,'Rennen 4'!$C$30:$W$49,15,0))</f>
        <v>43</v>
      </c>
      <c r="BA33" s="385">
        <f>IF(ISNA(VLOOKUP(E33,'Rennen 4'!$C$30:$W$49,20,0)),0,VLOOKUP(E33,'Rennen 4'!$C$30:$W$49,20,0))</f>
        <v>43</v>
      </c>
      <c r="BB33" s="383">
        <f>IF(ISNA(VLOOKUP(E33,'Rennen 5'!$C$30:$W$49,5,0)),0,VLOOKUP(E33,'Rennen 5'!$C$30:$W$49,5,0))</f>
        <v>43</v>
      </c>
      <c r="BC33" s="384">
        <f>IF(ISNA(VLOOKUP(E33,'Rennen 5'!$C$30:$W$49,10,0)),0,VLOOKUP(E33,'Rennen 5'!$C$30:$W$49,10,0))</f>
        <v>39</v>
      </c>
      <c r="BD33" s="384">
        <f>IF(ISNA(VLOOKUP(E33,'Rennen 5'!$C$30:$W$49,15,0)),0,VLOOKUP(E33,'Rennen 5'!$C$30:$W$49,15,0))</f>
        <v>37</v>
      </c>
      <c r="BE33" s="385">
        <f>IF(ISNA(VLOOKUP(E33,'Rennen 5'!$C$30:$W$49,20,0)),0,VLOOKUP(E33,'Rennen 5'!$C$30:$W$49,20,0))</f>
        <v>39</v>
      </c>
      <c r="BF33" s="383">
        <f>IF(ISNA(VLOOKUP(E33,'Rennen 6'!$C$30:$W$49,5,0)),0,VLOOKUP(E33,'Rennen 6'!$C$30:$W$49,5,0))</f>
        <v>28</v>
      </c>
      <c r="BG33" s="384">
        <f>IF(ISNA(VLOOKUP(E33,'Rennen 6'!$C$30:$W$49,10,0)),0,VLOOKUP(E33,'Rennen 6'!$C$30:$W$49,10,0))</f>
        <v>35</v>
      </c>
      <c r="BH33" s="384">
        <f>IF(ISNA(VLOOKUP(E33,'Rennen 6'!$C$30:$W$49,15,0)),0,VLOOKUP(E33,'Rennen 6'!$C$30:$W$49,15,0))</f>
        <v>31</v>
      </c>
      <c r="BI33" s="385">
        <f>IF(ISNA(VLOOKUP(E33,'Rennen 6'!$C$30:$W$49,20,0)),0,VLOOKUP(E33,'Rennen 6'!$C$30:$W$49,20,0))</f>
        <v>46</v>
      </c>
      <c r="BJ33" s="383">
        <f>IF(ISNA(VLOOKUP(E33,'Rennen 7'!$C$30:$W$49,5,0)),0,VLOOKUP(E33,'Rennen 7'!$C$30:$W$49,5,0))</f>
        <v>46</v>
      </c>
      <c r="BK33" s="384">
        <f>IF(ISNA(VLOOKUP(E33,'Rennen 7'!$C$30:$W$49,10,0)),0,VLOOKUP(E33,'Rennen 7'!$C$30:$W$49,10,0))</f>
        <v>28</v>
      </c>
      <c r="BL33" s="384">
        <f>IF(ISNA(VLOOKUP(E33,'Rennen 7'!$C$30:$W$49,15,0)),0,VLOOKUP(E33,'Rennen 7'!$C$30:$W$49,15,0))</f>
        <v>41</v>
      </c>
      <c r="BM33" s="385">
        <f>IF(ISNA(VLOOKUP(E33,'Rennen 7'!$C$30:$W$49,20,0)),0,VLOOKUP(E33,'Rennen 7'!$C$30:$W$49,20,0))</f>
        <v>35</v>
      </c>
      <c r="BN33" s="383">
        <f>IF(ISNA(VLOOKUP(E33,'Rennen 8'!$C$30:$W$58,5,0)),0,VLOOKUP(E33,'Rennen 8'!$C$30:$W$58,5,0))</f>
        <v>43</v>
      </c>
      <c r="BO33" s="384">
        <f>IF(ISNA(VLOOKUP(E33,'Rennen 8'!$C$30:$W$58,10,0)),0,VLOOKUP(E33,'Rennen 8'!$C$30:$W$58,10,0))</f>
        <v>39</v>
      </c>
      <c r="BP33" s="384">
        <f>IF(ISNA(VLOOKUP(E33,'Rennen 8'!$C$30:$W$58,15,0)),0,VLOOKUP(E33,'Rennen 8'!$C$30:$W$58,15,0))</f>
        <v>46</v>
      </c>
      <c r="BQ33" s="385">
        <f>IF(ISNA(VLOOKUP(E33,'Rennen 8'!$C$30:$W$58,20,0)),0,VLOOKUP(E33,'Rennen 8'!$C$30:$W$58,20,0))</f>
        <v>39</v>
      </c>
      <c r="BR33" s="386">
        <f>IF(ISNA(VLOOKUP(E33,'Rennen 1'!$C$30:$AE$59,27,0)),0,VLOOKUP(E33,'Rennen 1'!$C$30:$AE$59,27,0))</f>
        <v>0</v>
      </c>
      <c r="BS33" s="382">
        <f>IF(ISNA(VLOOKUP(E33,'Rennen 2'!$C$30:$AE$59,27,0)),0,VLOOKUP(E33,'Rennen 2'!$C$30:$AE$59,27,0))</f>
        <v>0</v>
      </c>
      <c r="BT33" s="382">
        <f>IF(ISNA(VLOOKUP(E33,'Rennen 3'!$C$30:$AE$59,27,0)),0,VLOOKUP(E33,'Rennen 3'!$C$30:$AE$59,27,0))</f>
        <v>0</v>
      </c>
      <c r="BU33" s="382">
        <f>IF(ISNA(VLOOKUP(E33,'Rennen 4'!$C$30:$AE$59,27,0)),0,VLOOKUP(E33,'Rennen 4'!$C$30:$AE$59,27,0))</f>
        <v>1</v>
      </c>
      <c r="BV33" s="382">
        <f>IF(ISNA(VLOOKUP(E33,'Rennen 5'!$C$30:$AE$59,27,0)),0,VLOOKUP(E33,'Rennen 5'!$C$30:$AE$59,27,0))</f>
        <v>1</v>
      </c>
      <c r="BW33" s="382">
        <f>IF(ISNA(VLOOKUP(E33,'Rennen 6'!$C$30:$AE$59,27,0)),0,VLOOKUP(E33,'Rennen 6'!$C$30:$AE$59,27,0))</f>
        <v>0</v>
      </c>
      <c r="BX33" s="382">
        <f>IF(ISNA(VLOOKUP(E33,'Rennen 7'!$C$30:$AE$59,27,0)),0,VLOOKUP(E33,'Rennen 7'!$C$30:$AE$59,27,0))</f>
        <v>2</v>
      </c>
      <c r="BY33" s="382">
        <f>IF(ISNA(VLOOKUP(E33,'Rennen 8'!$C$30:$AE$58,27,0)),0,VLOOKUP(E33,'Rennen 8'!$C$30:$AE$58,27,0))</f>
        <v>2</v>
      </c>
      <c r="BZ33" s="382">
        <f t="shared" si="9"/>
        <v>6</v>
      </c>
      <c r="CA33" s="387">
        <f t="shared" si="10"/>
        <v>898</v>
      </c>
      <c r="CB33" s="386">
        <f t="shared" si="11"/>
        <v>1053</v>
      </c>
      <c r="CC33" s="426">
        <f t="shared" si="12"/>
        <v>898</v>
      </c>
      <c r="CD33" s="381">
        <f t="shared" si="13"/>
        <v>904</v>
      </c>
      <c r="CE33" s="755"/>
      <c r="CF33" s="755"/>
      <c r="CG33" s="26"/>
      <c r="CH33" s="26"/>
      <c r="CI33" s="348"/>
      <c r="CJ33" s="348"/>
      <c r="CK33" s="348"/>
    </row>
    <row r="34" spans="1:89" s="29" customFormat="1" ht="18" customHeight="1" x14ac:dyDescent="0.3">
      <c r="A34" s="5"/>
      <c r="B34" s="16">
        <v>5</v>
      </c>
      <c r="C34" s="752" t="s">
        <v>222</v>
      </c>
      <c r="D34" s="753" t="str">
        <f>VLOOKUP(E34,Fahrer!$B$5:$C$144,2,0)</f>
        <v>Albers, Louis</v>
      </c>
      <c r="E34" s="424">
        <v>70</v>
      </c>
      <c r="F34" s="368">
        <f>IF(ISNA(VLOOKUP(E34,'Rennen 1'!$C$30:$W$59,6,0)),0,VLOOKUP(E34,'Rennen 1'!$C$30:$W$59,6,0))</f>
        <v>33</v>
      </c>
      <c r="G34" s="374">
        <f>IF(ISNA(VLOOKUP(E34,'Rennen 1'!$C$30:$W$59,11,0)),0,VLOOKUP(E34,'Rennen 1'!$C$30:$W$59,11,0))</f>
        <v>33</v>
      </c>
      <c r="H34" s="374">
        <f>IF(ISNA(VLOOKUP(E34,'Rennen 1'!$C$30:$W$59,16,0)),0,VLOOKUP(E34,'Rennen 1'!$C$30:$W$59,16,0))</f>
        <v>31</v>
      </c>
      <c r="I34" s="375">
        <f>IF(ISNA(VLOOKUP(E34,'Rennen 1'!$C$30:$W$59,21,0)),0,VLOOKUP(E34,'Rennen 1'!$C$30:$W$59,21,0))</f>
        <v>29</v>
      </c>
      <c r="J34" s="366">
        <f>IF(ISNA(VLOOKUP(E34,'Rennen 2'!$C$30:$W$59,6,0)),0,VLOOKUP(E34,'Rennen 2'!$C$30:$W$59,6,0))</f>
        <v>42</v>
      </c>
      <c r="K34" s="366">
        <f>IF(ISNA(VLOOKUP(E34,'Rennen 2'!$C$30:$W$59,11,0)),0,VLOOKUP(E34,'Rennen 2'!$C$30:$W$59,11,0))</f>
        <v>28</v>
      </c>
      <c r="L34" s="366">
        <f>IF(ISNA(VLOOKUP(E34,'Rennen 2'!$C$30:$W$59,16,0)),0,VLOOKUP(E34,'Rennen 2'!$C$30:$W$59,16,0))</f>
        <v>31</v>
      </c>
      <c r="M34" s="366">
        <f>IF(ISNA(VLOOKUP(E34,'Rennen 2'!$C$30:$W$59,21,0)),0,VLOOKUP(E34,'Rennen 2'!$C$30:$W$59,21,0))</f>
        <v>31</v>
      </c>
      <c r="N34" s="365">
        <f>IF(ISNA(VLOOKUP(E34,'Rennen 3'!$C$30:$W$59,6,0)),0,VLOOKUP(E34,'Rennen 3'!$C$30:$W$59,6,0))</f>
        <v>37</v>
      </c>
      <c r="O34" s="366">
        <f>IF(ISNA(VLOOKUP(E34,'Rennen 3'!$C$30:$W$59,11,0)),0,VLOOKUP(E34,'Rennen 3'!$C$30:$W$59,11,0))</f>
        <v>39</v>
      </c>
      <c r="P34" s="366">
        <f>IF(ISNA(VLOOKUP(E34,'Rennen 3'!$C$30:$W$59,16,0)),0,VLOOKUP(E34,'Rennen 3'!$C$30:$W$59,16,0))</f>
        <v>33</v>
      </c>
      <c r="Q34" s="366">
        <f>IF(ISNA(VLOOKUP(E34,'Rennen 3'!$C$30:$W$59,21,0)),0,VLOOKUP(E34,'Rennen 3'!$C$30:$W$59,21,0))</f>
        <v>37</v>
      </c>
      <c r="R34" s="365">
        <f>IF(ISNA(VLOOKUP(E34,'Rennen 4'!$C$30:$W$59,6,0)),0,VLOOKUP(E34,'Rennen 4'!$C$30:$W$59,6,0))</f>
        <v>35</v>
      </c>
      <c r="S34" s="366">
        <f>IF(ISNA(VLOOKUP(E34,'Rennen 4'!$C$30:$W$59,11,0)),0,VLOOKUP(E34,'Rennen 4'!$C$30:$W$59,11,0))</f>
        <v>37</v>
      </c>
      <c r="T34" s="574">
        <f>IF(ISNA(VLOOKUP(E34,'Rennen 4'!$C$30:$W$59,16,0)),0,VLOOKUP(E34,'Rennen 4'!$C$30:$W$59,16,0))</f>
        <v>0</v>
      </c>
      <c r="U34" s="574">
        <f>IF(ISNA(VLOOKUP(E34,'Rennen 4'!$C$30:$W$59,21,0)),0,VLOOKUP(E34,'Rennen 4'!$C$30:$W$59,21,0))</f>
        <v>0</v>
      </c>
      <c r="V34" s="365">
        <f>IF(ISNA(VLOOKUP(E34,'Rennen 5'!$C$30:$W$59,6,0)),0,VLOOKUP(E34,'Rennen 5'!$C$30:$W$59,6,0))</f>
        <v>41</v>
      </c>
      <c r="W34" s="366">
        <f>IF(ISNA(VLOOKUP(E34,'Rennen 5'!$C$30:$W$59,11,0)),0,VLOOKUP(E34,'Rennen 5'!$C$30:$W$59,11,0))</f>
        <v>31</v>
      </c>
      <c r="X34" s="366">
        <f>IF(ISNA(VLOOKUP(E34,'Rennen 5'!$C$30:$W$59,16,0)),0,VLOOKUP(E34,'Rennen 5'!$C$30:$W$59,16,0))</f>
        <v>47</v>
      </c>
      <c r="Y34" s="367">
        <f>IF(ISNA(VLOOKUP(E34,'Rennen 5'!$C$30:$W$59,21,0)),0,VLOOKUP(E34,'Rennen 5'!$C$30:$W$59,21,0))</f>
        <v>41</v>
      </c>
      <c r="Z34" s="365">
        <f>IF(ISNA(VLOOKUP(E34,'Rennen 6'!$C$30:$W$59,6,0)),0,VLOOKUP(E34,'Rennen 6'!$C$30:$W$59,6,0))</f>
        <v>33</v>
      </c>
      <c r="AA34" s="366">
        <f>IF(ISNA(VLOOKUP(E34,'Rennen 6'!$C$30:$W$59,11,0)),0,VLOOKUP(E34,'Rennen 6'!$C$30:$W$59,11,0))</f>
        <v>33</v>
      </c>
      <c r="AB34" s="366">
        <f>IF(ISNA(VLOOKUP(E34,'Rennen 6'!$C$30:$W$59,16,0)),0,VLOOKUP(E34,'Rennen 6'!$C$30:$W$59,16,0))</f>
        <v>39</v>
      </c>
      <c r="AC34" s="367">
        <f>IF(ISNA(VLOOKUP(E34,'Rennen 6'!$C$30:$W$59,21,0)),0,VLOOKUP(E34,'Rennen 6'!$C$30:$W$59,21,0))</f>
        <v>31</v>
      </c>
      <c r="AD34" s="365">
        <f>IF(ISNA(VLOOKUP(E34,'Rennen 7'!$C$30:$W$59,6,0)),0,VLOOKUP(E34,'Rennen 7'!$C$30:$W$59,6,0))</f>
        <v>37</v>
      </c>
      <c r="AE34" s="366">
        <f>IF(ISNA(VLOOKUP(E34,'Rennen 7'!$C$30:$W$59,11,0)),0,VLOOKUP(E34,'Rennen 7'!$C$30:$W$59,11,0))</f>
        <v>33</v>
      </c>
      <c r="AF34" s="366">
        <f>IF(ISNA(VLOOKUP(E34,'Rennen 7'!$C$30:$W$59,16,0)),0,VLOOKUP(E34,'Rennen 7'!$C$30:$W$59,16,0))</f>
        <v>33</v>
      </c>
      <c r="AG34" s="367">
        <f>IF(ISNA(VLOOKUP(E34,'Rennen 7'!$C$30:$W$59,21,0)),0,VLOOKUP(E34,'Rennen 7'!$C$30:$W$59,21,0))</f>
        <v>47</v>
      </c>
      <c r="AH34" s="365">
        <f>IF(ISNA(VLOOKUP(E34,'Rennen 8'!$C$30:$W$58,6,0)),0,VLOOKUP(E34,'Rennen 8'!$C$30:$W$58,6,0))</f>
        <v>39</v>
      </c>
      <c r="AI34" s="366">
        <f>IF(ISNA(VLOOKUP(E34,'Rennen 8'!$C$30:$W$58,11,0)),0,VLOOKUP(E34,'Rennen 8'!$C$30:$W$58,11,0))</f>
        <v>35</v>
      </c>
      <c r="AJ34" s="366">
        <f>IF(ISNA(VLOOKUP(E34,'Rennen 8'!$C$30:$W$58,16,0)),0,VLOOKUP(E34,'Rennen 8'!$C$30:$W$58,16,0))</f>
        <v>52</v>
      </c>
      <c r="AK34" s="367">
        <f>IF(ISNA(VLOOKUP(E34,'Rennen 8'!$C$30:$W$58,21,0)),0,VLOOKUP(E34,'Rennen 8'!$C$30:$W$58,21,0))</f>
        <v>43</v>
      </c>
      <c r="AL34" s="369">
        <f>IF(ISNA(VLOOKUP(E34,'Rennen 1'!$C$30:$W$49,5,0)),0,VLOOKUP(E34,'Rennen 1'!$C$30:$W$49,5,0))</f>
        <v>33</v>
      </c>
      <c r="AM34" s="370">
        <f>IF(ISNA(VLOOKUP(E34,'Rennen 1'!$C$30:$W$49,10,0)),0,VLOOKUP(E34,'Rennen 1'!$C$30:$W$49,10,0))</f>
        <v>33</v>
      </c>
      <c r="AN34" s="370">
        <f>IF(ISNA(VLOOKUP(E34,'Rennen 1'!$C$30:$W$49,15,0)),0,VLOOKUP(E34,'Rennen 1'!$C$30:$W$49,15,0))</f>
        <v>31</v>
      </c>
      <c r="AO34" s="371">
        <f>IF(ISNA(VLOOKUP(E34,'Rennen 1'!$C$30:$W$49,20,0)),0,VLOOKUP(E34,'Rennen 1'!$C$30:$W$49,20,0))</f>
        <v>29</v>
      </c>
      <c r="AP34" s="369">
        <f>IF(ISNA(VLOOKUP(E34,'Rennen 2'!$C$30:$W$59,5,0)),0,VLOOKUP(E34,'Rennen 2'!$C$30:$W$59,5,0))</f>
        <v>41</v>
      </c>
      <c r="AQ34" s="370">
        <f>IF(ISNA(VLOOKUP(E34,'Rennen 2'!$C$30:$W$59,10,0)),0,VLOOKUP(E34,'Rennen 2'!$C$30:$W$59,10,0))</f>
        <v>28</v>
      </c>
      <c r="AR34" s="370">
        <f>IF(ISNA(VLOOKUP(E34,'Rennen 2'!$C$30:$W$59,15,0)),0,VLOOKUP(E34,'Rennen 2'!$C$30:$W$59,15,0))</f>
        <v>31</v>
      </c>
      <c r="AS34" s="371">
        <f>IF(ISNA(VLOOKUP(E34,'Rennen 2'!$C$30:$W$59,20,0)),0,VLOOKUP(E34,'Rennen 2'!$C$30:$W$59,20,0))</f>
        <v>31</v>
      </c>
      <c r="AT34" s="369">
        <f>IF(ISNA(VLOOKUP(E34,'Rennen 3'!$C$30:$W$49,5,0)),0,VLOOKUP(E34,'Rennen 3'!$C$30:$W$49,5,0))</f>
        <v>37</v>
      </c>
      <c r="AU34" s="370">
        <f>IF(ISNA(VLOOKUP(E34,'Rennen 3'!$C$30:$W$49,10,0)),0,VLOOKUP(E34,'Rennen 3'!$C$30:$W$49,10,0))</f>
        <v>39</v>
      </c>
      <c r="AV34" s="370">
        <f>IF(ISNA(VLOOKUP(E34,'Rennen 3'!$C$30:$W$49,15,0)),0,VLOOKUP(E34,'Rennen 3'!$C$30:$W$49,15,0))</f>
        <v>33</v>
      </c>
      <c r="AW34" s="371">
        <f>IF(ISNA(VLOOKUP(E34,'Rennen 3'!$C$30:$W$49,20,0)),0,VLOOKUP(E34,'Rennen 3'!$C$30:$W$49,20,0))</f>
        <v>37</v>
      </c>
      <c r="AX34" s="369">
        <f>IF(ISNA(VLOOKUP(E34,'Rennen 4'!$C$30:$W$49,5,0)),0,VLOOKUP(E34,'Rennen 4'!$C$30:$W$49,5,0))</f>
        <v>35</v>
      </c>
      <c r="AY34" s="370">
        <f>IF(ISNA(VLOOKUP(E34,'Rennen 4'!$C$30:$W$49,10,0)),0,VLOOKUP(E34,'Rennen 4'!$C$30:$W$49,10,0))</f>
        <v>35</v>
      </c>
      <c r="AZ34" s="370">
        <f>IF(ISNA(VLOOKUP(E34,'Rennen 4'!$C$30:$W$49,15,0)),0,VLOOKUP(E34,'Rennen 4'!$C$30:$W$49,15,0))</f>
        <v>0</v>
      </c>
      <c r="BA34" s="371">
        <f>IF(ISNA(VLOOKUP(E34,'Rennen 4'!$C$30:$W$49,20,0)),0,VLOOKUP(E34,'Rennen 4'!$C$30:$W$49,20,0))</f>
        <v>0</v>
      </c>
      <c r="BB34" s="369">
        <f>IF(ISNA(VLOOKUP(E34,'Rennen 5'!$C$30:$W$49,5,0)),0,VLOOKUP(E34,'Rennen 5'!$C$30:$W$49,5,0))</f>
        <v>41</v>
      </c>
      <c r="BC34" s="370">
        <f>IF(ISNA(VLOOKUP(E34,'Rennen 5'!$C$30:$W$49,10,0)),0,VLOOKUP(E34,'Rennen 5'!$C$30:$W$49,10,0))</f>
        <v>31</v>
      </c>
      <c r="BD34" s="370">
        <f>IF(ISNA(VLOOKUP(E34,'Rennen 5'!$C$30:$W$49,15,0)),0,VLOOKUP(E34,'Rennen 5'!$C$30:$W$49,15,0))</f>
        <v>46</v>
      </c>
      <c r="BE34" s="371">
        <f>IF(ISNA(VLOOKUP(E34,'Rennen 5'!$C$30:$W$49,20,0)),0,VLOOKUP(E34,'Rennen 5'!$C$30:$W$49,20,0))</f>
        <v>41</v>
      </c>
      <c r="BF34" s="369">
        <f>IF(ISNA(VLOOKUP(E34,'Rennen 6'!$C$30:$W$49,5,0)),0,VLOOKUP(E34,'Rennen 6'!$C$30:$W$49,5,0))</f>
        <v>33</v>
      </c>
      <c r="BG34" s="370">
        <f>IF(ISNA(VLOOKUP(E34,'Rennen 6'!$C$30:$W$49,10,0)),0,VLOOKUP(E34,'Rennen 6'!$C$30:$W$49,10,0))</f>
        <v>33</v>
      </c>
      <c r="BH34" s="370">
        <f>IF(ISNA(VLOOKUP(E34,'Rennen 6'!$C$30:$W$49,15,0)),0,VLOOKUP(E34,'Rennen 6'!$C$30:$W$49,15,0))</f>
        <v>39</v>
      </c>
      <c r="BI34" s="371">
        <f>IF(ISNA(VLOOKUP(E34,'Rennen 6'!$C$30:$W$49,20,0)),0,VLOOKUP(E34,'Rennen 6'!$C$30:$W$49,20,0))</f>
        <v>31</v>
      </c>
      <c r="BJ34" s="369">
        <f>IF(ISNA(VLOOKUP(E34,'Rennen 7'!$C$30:$W$49,5,0)),0,VLOOKUP(E34,'Rennen 7'!$C$30:$W$49,5,0))</f>
        <v>37</v>
      </c>
      <c r="BK34" s="370">
        <f>IF(ISNA(VLOOKUP(E34,'Rennen 7'!$C$30:$W$49,10,0)),0,VLOOKUP(E34,'Rennen 7'!$C$30:$W$49,10,0))</f>
        <v>33</v>
      </c>
      <c r="BL34" s="370">
        <f>IF(ISNA(VLOOKUP(E34,'Rennen 7'!$C$30:$W$49,15,0)),0,VLOOKUP(E34,'Rennen 7'!$C$30:$W$49,15,0))</f>
        <v>33</v>
      </c>
      <c r="BM34" s="371">
        <f>IF(ISNA(VLOOKUP(E34,'Rennen 7'!$C$30:$W$49,20,0)),0,VLOOKUP(E34,'Rennen 7'!$C$30:$W$49,20,0))</f>
        <v>46</v>
      </c>
      <c r="BN34" s="369">
        <f>IF(ISNA(VLOOKUP(E34,'Rennen 8'!$C$30:$W$58,5,0)),0,VLOOKUP(E34,'Rennen 8'!$C$30:$W$58,5,0))</f>
        <v>39</v>
      </c>
      <c r="BO34" s="370">
        <f>IF(ISNA(VLOOKUP(E34,'Rennen 8'!$C$30:$W$58,10,0)),0,VLOOKUP(E34,'Rennen 8'!$C$30:$W$58,10,0))</f>
        <v>35</v>
      </c>
      <c r="BP34" s="370">
        <f>IF(ISNA(VLOOKUP(E34,'Rennen 8'!$C$30:$W$58,15,0)),0,VLOOKUP(E34,'Rennen 8'!$C$30:$W$58,15,0))</f>
        <v>50</v>
      </c>
      <c r="BQ34" s="371">
        <f>IF(ISNA(VLOOKUP(E34,'Rennen 8'!$C$30:$W$58,20,0)),0,VLOOKUP(E34,'Rennen 8'!$C$30:$W$58,20,0))</f>
        <v>43</v>
      </c>
      <c r="BR34" s="373">
        <f>IF(ISNA(VLOOKUP(E34,'Rennen 1'!$C$30:$AE$59,27,0)),0,VLOOKUP(E34,'Rennen 1'!$C$30:$AE$59,27,0))</f>
        <v>0</v>
      </c>
      <c r="BS34" s="367">
        <f>IF(ISNA(VLOOKUP(E34,'Rennen 2'!$C$30:$AE$59,27,0)),0,VLOOKUP(E34,'Rennen 2'!$C$30:$AE$59,27,0))</f>
        <v>1</v>
      </c>
      <c r="BT34" s="367">
        <f>IF(ISNA(VLOOKUP(E34,'Rennen 3'!$C$30:$AE$59,27,0)),0,VLOOKUP(E34,'Rennen 3'!$C$30:$AE$59,27,0))</f>
        <v>0</v>
      </c>
      <c r="BU34" s="367">
        <f>IF(ISNA(VLOOKUP(E34,'Rennen 4'!$C$30:$AE$59,27,0)),0,VLOOKUP(E34,'Rennen 4'!$C$30:$AE$59,27,0))</f>
        <v>2</v>
      </c>
      <c r="BV34" s="367">
        <f>IF(ISNA(VLOOKUP(E34,'Rennen 5'!$C$30:$AE$59,27,0)),0,VLOOKUP(E34,'Rennen 5'!$C$30:$AE$59,27,0))</f>
        <v>1</v>
      </c>
      <c r="BW34" s="367">
        <f>IF(ISNA(VLOOKUP(E34,'Rennen 6'!$C$30:$AE$59,27,0)),0,VLOOKUP(E34,'Rennen 6'!$C$30:$AE$59,27,0))</f>
        <v>0</v>
      </c>
      <c r="BX34" s="367">
        <f>IF(ISNA(VLOOKUP(E34,'Rennen 7'!$C$30:$AE$59,27,0)),0,VLOOKUP(E34,'Rennen 7'!$C$30:$AE$59,27,0))</f>
        <v>1</v>
      </c>
      <c r="BY34" s="367">
        <f>IF(ISNA(VLOOKUP(E34,'Rennen 8'!$C$30:$AE$58,27,0)),0,VLOOKUP(E34,'Rennen 8'!$C$30:$AE$58,27,0))</f>
        <v>2</v>
      </c>
      <c r="BZ34" s="367">
        <f t="shared" si="9"/>
        <v>7</v>
      </c>
      <c r="CA34" s="372">
        <f t="shared" si="10"/>
        <v>839</v>
      </c>
      <c r="CB34" s="373">
        <f t="shared" si="11"/>
        <v>1091</v>
      </c>
      <c r="CC34" s="365">
        <f t="shared" si="12"/>
        <v>839</v>
      </c>
      <c r="CD34" s="365">
        <f t="shared" si="13"/>
        <v>846</v>
      </c>
      <c r="CE34" s="755"/>
      <c r="CF34" s="755"/>
      <c r="CG34" s="28"/>
      <c r="CH34" s="28"/>
      <c r="CI34" s="349"/>
      <c r="CJ34" s="349"/>
      <c r="CK34" s="349"/>
    </row>
    <row r="35" spans="1:89" s="20" customFormat="1" ht="18" customHeight="1" x14ac:dyDescent="0.3">
      <c r="A35" s="5"/>
      <c r="B35" s="16">
        <v>6</v>
      </c>
      <c r="C35" s="752" t="s">
        <v>223</v>
      </c>
      <c r="D35" s="754" t="str">
        <f>VLOOKUP(E35,Fahrer!$B$5:$C$144,2,0)</f>
        <v>Götz, Olaf</v>
      </c>
      <c r="E35" s="389">
        <v>99</v>
      </c>
      <c r="F35" s="377">
        <f>IF(ISNA(VLOOKUP(E35,'Rennen 1'!$C$30:$W$59,6,0)),0,VLOOKUP(E35,'Rennen 1'!$C$30:$W$59,6,0))</f>
        <v>29</v>
      </c>
      <c r="G35" s="378">
        <f>IF(ISNA(VLOOKUP(E35,'Rennen 1'!$C$30:$W$59,11,0)),0,VLOOKUP(E35,'Rennen 1'!$C$30:$W$59,11,0))</f>
        <v>29</v>
      </c>
      <c r="H35" s="378">
        <f>IF(ISNA(VLOOKUP(E35,'Rennen 1'!$C$30:$W$59,16,0)),0,VLOOKUP(E35,'Rennen 1'!$C$30:$W$59,16,0))</f>
        <v>35</v>
      </c>
      <c r="I35" s="379">
        <f>IF(ISNA(VLOOKUP(E35,'Rennen 1'!$C$30:$W$59,21,0)),0,VLOOKUP(E35,'Rennen 1'!$C$30:$W$59,21,0))</f>
        <v>35</v>
      </c>
      <c r="J35" s="593">
        <f>IF(ISNA(VLOOKUP(E35,'Rennen 2'!$C$30:$W$59,6,0)),0,VLOOKUP(E35,'Rennen 2'!$C$30:$W$59,6,0))</f>
        <v>31</v>
      </c>
      <c r="K35" s="593">
        <f>IF(ISNA(VLOOKUP(E35,'Rennen 2'!$C$30:$W$59,11,0)),0,VLOOKUP(E35,'Rennen 2'!$C$30:$W$59,11,0))</f>
        <v>37</v>
      </c>
      <c r="L35" s="593">
        <f>IF(ISNA(VLOOKUP(E35,'Rennen 2'!$C$30:$W$59,16,0)),0,VLOOKUP(E35,'Rennen 2'!$C$30:$W$59,16,0))</f>
        <v>37</v>
      </c>
      <c r="M35" s="593">
        <f>IF(ISNA(VLOOKUP(E35,'Rennen 2'!$C$30:$W$59,21,0)),0,VLOOKUP(E35,'Rennen 2'!$C$30:$W$59,21,0))</f>
        <v>35</v>
      </c>
      <c r="N35" s="381">
        <f>IF(ISNA(VLOOKUP(E35,'Rennen 3'!$C$30:$W$59,6,0)),0,VLOOKUP(E35,'Rennen 3'!$C$30:$W$59,6,0))</f>
        <v>29</v>
      </c>
      <c r="O35" s="380">
        <f>IF(ISNA(VLOOKUP(E35,'Rennen 3'!$C$30:$W$59,11,0)),0,VLOOKUP(E35,'Rennen 3'!$C$30:$W$59,11,0))</f>
        <v>43</v>
      </c>
      <c r="P35" s="380">
        <f>IF(ISNA(VLOOKUP(E35,'Rennen 3'!$C$30:$W$59,16,0)),0,VLOOKUP(E35,'Rennen 3'!$C$30:$W$59,16,0))</f>
        <v>29</v>
      </c>
      <c r="Q35" s="380">
        <f>IF(ISNA(VLOOKUP(E35,'Rennen 3'!$C$30:$W$59,21,0)),0,VLOOKUP(E35,'Rennen 3'!$C$30:$W$59,21,0))</f>
        <v>33</v>
      </c>
      <c r="R35" s="381">
        <f>IF(ISNA(VLOOKUP(E35,'Rennen 4'!$C$30:$W$59,6,0)),0,VLOOKUP(E35,'Rennen 4'!$C$30:$W$59,6,0))</f>
        <v>37</v>
      </c>
      <c r="S35" s="380">
        <f>IF(ISNA(VLOOKUP(E35,'Rennen 4'!$C$30:$W$59,11,0)),0,VLOOKUP(E35,'Rennen 4'!$C$30:$W$59,11,0))</f>
        <v>37</v>
      </c>
      <c r="T35" s="380">
        <f>IF(ISNA(VLOOKUP(E35,'Rennen 4'!$C$30:$W$59,16,0)),0,VLOOKUP(E35,'Rennen 4'!$C$30:$W$59,16,0))</f>
        <v>39</v>
      </c>
      <c r="U35" s="380">
        <f>IF(ISNA(VLOOKUP(E35,'Rennen 4'!$C$30:$W$59,21,0)),0,VLOOKUP(E35,'Rennen 4'!$C$30:$W$59,21,0))</f>
        <v>41</v>
      </c>
      <c r="V35" s="381">
        <f>IF(ISNA(VLOOKUP(E35,'Rennen 5'!$C$30:$W$59,6,0)),0,VLOOKUP(E35,'Rennen 5'!$C$30:$W$59,6,0))</f>
        <v>31</v>
      </c>
      <c r="W35" s="380">
        <f>IF(ISNA(VLOOKUP(E35,'Rennen 5'!$C$30:$W$59,11,0)),0,VLOOKUP(E35,'Rennen 5'!$C$30:$W$59,11,0))</f>
        <v>37</v>
      </c>
      <c r="X35" s="380">
        <f>IF(ISNA(VLOOKUP(E35,'Rennen 5'!$C$30:$W$59,16,0)),0,VLOOKUP(E35,'Rennen 5'!$C$30:$W$59,16,0))</f>
        <v>33</v>
      </c>
      <c r="Y35" s="382">
        <f>IF(ISNA(VLOOKUP(E35,'Rennen 5'!$C$30:$W$59,21,0)),0,VLOOKUP(E35,'Rennen 5'!$C$30:$W$59,21,0))</f>
        <v>35</v>
      </c>
      <c r="Z35" s="381">
        <f>IF(ISNA(VLOOKUP(E35,'Rennen 6'!$C$30:$W$59,6,0)),0,VLOOKUP(E35,'Rennen 6'!$C$30:$W$59,6,0))</f>
        <v>37</v>
      </c>
      <c r="AA35" s="380">
        <f>IF(ISNA(VLOOKUP(E35,'Rennen 6'!$C$30:$W$59,11,0)),0,VLOOKUP(E35,'Rennen 6'!$C$30:$W$59,11,0))</f>
        <v>29</v>
      </c>
      <c r="AB35" s="380">
        <f>IF(ISNA(VLOOKUP(E35,'Rennen 6'!$C$30:$W$59,16,0)),0,VLOOKUP(E35,'Rennen 6'!$C$30:$W$59,16,0))</f>
        <v>43</v>
      </c>
      <c r="AC35" s="382">
        <f>IF(ISNA(VLOOKUP(E35,'Rennen 6'!$C$30:$W$59,21,0)),0,VLOOKUP(E35,'Rennen 6'!$C$30:$W$59,21,0))</f>
        <v>35</v>
      </c>
      <c r="AD35" s="381">
        <f>IF(ISNA(VLOOKUP(E35,'Rennen 7'!$C$30:$W$59,6,0)),0,VLOOKUP(E35,'Rennen 7'!$C$30:$W$59,6,0))</f>
        <v>33</v>
      </c>
      <c r="AE35" s="380">
        <f>IF(ISNA(VLOOKUP(E35,'Rennen 7'!$C$30:$W$59,11,0)),0,VLOOKUP(E35,'Rennen 7'!$C$30:$W$59,11,0))</f>
        <v>37</v>
      </c>
      <c r="AF35" s="380">
        <f>IF(ISNA(VLOOKUP(E35,'Rennen 7'!$C$30:$W$59,16,0)),0,VLOOKUP(E35,'Rennen 7'!$C$30:$W$59,16,0))</f>
        <v>35</v>
      </c>
      <c r="AG35" s="382">
        <f>IF(ISNA(VLOOKUP(E35,'Rennen 7'!$C$30:$W$59,21,0)),0,VLOOKUP(E35,'Rennen 7'!$C$30:$W$59,21,0))</f>
        <v>41</v>
      </c>
      <c r="AH35" s="381">
        <f>IF(ISNA(VLOOKUP(E35,'Rennen 8'!$C$30:$W$58,6,0)),0,VLOOKUP(E35,'Rennen 8'!$C$30:$W$58,6,0))</f>
        <v>41</v>
      </c>
      <c r="AI35" s="380">
        <f>IF(ISNA(VLOOKUP(E35,'Rennen 8'!$C$30:$W$58,11,0)),0,VLOOKUP(E35,'Rennen 8'!$C$30:$W$58,11,0))</f>
        <v>41</v>
      </c>
      <c r="AJ35" s="380">
        <f>IF(ISNA(VLOOKUP(E35,'Rennen 8'!$C$30:$W$58,16,0)),0,VLOOKUP(E35,'Rennen 8'!$C$30:$W$58,16,0))</f>
        <v>37</v>
      </c>
      <c r="AK35" s="382">
        <f>IF(ISNA(VLOOKUP(E35,'Rennen 8'!$C$30:$W$58,21,0)),0,VLOOKUP(E35,'Rennen 8'!$C$30:$W$58,21,0))</f>
        <v>47</v>
      </c>
      <c r="AL35" s="383">
        <f>IF(ISNA(VLOOKUP(E35,'Rennen 1'!$C$30:$W$49,5,0)),0,VLOOKUP(E35,'Rennen 1'!$C$30:$W$49,5,0))</f>
        <v>29</v>
      </c>
      <c r="AM35" s="384">
        <f>IF(ISNA(VLOOKUP(E35,'Rennen 1'!$C$30:$W$49,10,0)),0,VLOOKUP(E35,'Rennen 1'!$C$30:$W$49,10,0))</f>
        <v>29</v>
      </c>
      <c r="AN35" s="384">
        <f>IF(ISNA(VLOOKUP(E35,'Rennen 1'!$C$30:$W$49,15,0)),0,VLOOKUP(E35,'Rennen 1'!$C$30:$W$49,15,0))</f>
        <v>35</v>
      </c>
      <c r="AO35" s="385">
        <f>IF(ISNA(VLOOKUP(E35,'Rennen 1'!$C$30:$W$49,20,0)),0,VLOOKUP(E35,'Rennen 1'!$C$30:$W$49,20,0))</f>
        <v>35</v>
      </c>
      <c r="AP35" s="383">
        <f>IF(ISNA(VLOOKUP(E35,'Rennen 2'!$C$30:$W$59,5,0)),0,VLOOKUP(E35,'Rennen 2'!$C$30:$W$59,5,0))</f>
        <v>31</v>
      </c>
      <c r="AQ35" s="384">
        <f>IF(ISNA(VLOOKUP(E35,'Rennen 2'!$C$30:$W$59,10,0)),0,VLOOKUP(E35,'Rennen 2'!$C$30:$W$59,10,0))</f>
        <v>37</v>
      </c>
      <c r="AR35" s="384">
        <f>IF(ISNA(VLOOKUP(E35,'Rennen 2'!$C$30:$W$59,15,0)),0,VLOOKUP(E35,'Rennen 2'!$C$30:$W$59,15,0))</f>
        <v>37</v>
      </c>
      <c r="AS35" s="385">
        <f>IF(ISNA(VLOOKUP(E35,'Rennen 2'!$C$30:$W$59,20,0)),0,VLOOKUP(E35,'Rennen 2'!$C$30:$W$59,20,0))</f>
        <v>35</v>
      </c>
      <c r="AT35" s="383">
        <f>IF(ISNA(VLOOKUP(E35,'Rennen 3'!$C$30:$W$49,5,0)),0,VLOOKUP(E35,'Rennen 3'!$C$30:$W$49,5,0))</f>
        <v>29</v>
      </c>
      <c r="AU35" s="384">
        <f>IF(ISNA(VLOOKUP(E35,'Rennen 3'!$C$30:$W$49,10,0)),0,VLOOKUP(E35,'Rennen 3'!$C$30:$W$49,10,0))</f>
        <v>43</v>
      </c>
      <c r="AV35" s="384">
        <f>IF(ISNA(VLOOKUP(E35,'Rennen 3'!$C$30:$W$49,15,0)),0,VLOOKUP(E35,'Rennen 3'!$C$30:$W$49,15,0))</f>
        <v>29</v>
      </c>
      <c r="AW35" s="385">
        <f>IF(ISNA(VLOOKUP(E35,'Rennen 3'!$C$30:$W$49,20,0)),0,VLOOKUP(E35,'Rennen 3'!$C$30:$W$49,20,0))</f>
        <v>33</v>
      </c>
      <c r="AX35" s="383">
        <f>IF(ISNA(VLOOKUP(E35,'Rennen 4'!$C$30:$W$49,5,0)),0,VLOOKUP(E35,'Rennen 4'!$C$30:$W$49,5,0))</f>
        <v>37</v>
      </c>
      <c r="AY35" s="384">
        <f>IF(ISNA(VLOOKUP(E35,'Rennen 4'!$C$30:$W$49,10,0)),0,VLOOKUP(E35,'Rennen 4'!$C$30:$W$49,10,0))</f>
        <v>37</v>
      </c>
      <c r="AZ35" s="384">
        <f>IF(ISNA(VLOOKUP(E35,'Rennen 4'!$C$30:$W$49,15,0)),0,VLOOKUP(E35,'Rennen 4'!$C$30:$W$49,15,0))</f>
        <v>39</v>
      </c>
      <c r="BA35" s="385">
        <f>IF(ISNA(VLOOKUP(E35,'Rennen 4'!$C$30:$W$49,20,0)),0,VLOOKUP(E35,'Rennen 4'!$C$30:$W$49,20,0))</f>
        <v>41</v>
      </c>
      <c r="BB35" s="383">
        <f>IF(ISNA(VLOOKUP(E35,'Rennen 5'!$C$30:$W$49,5,0)),0,VLOOKUP(E35,'Rennen 5'!$C$30:$W$49,5,0))</f>
        <v>31</v>
      </c>
      <c r="BC35" s="384">
        <f>IF(ISNA(VLOOKUP(E35,'Rennen 5'!$C$30:$W$49,10,0)),0,VLOOKUP(E35,'Rennen 5'!$C$30:$W$49,10,0))</f>
        <v>37</v>
      </c>
      <c r="BD35" s="384">
        <f>IF(ISNA(VLOOKUP(E35,'Rennen 5'!$C$30:$W$49,15,0)),0,VLOOKUP(E35,'Rennen 5'!$C$30:$W$49,15,0))</f>
        <v>33</v>
      </c>
      <c r="BE35" s="385">
        <f>IF(ISNA(VLOOKUP(E35,'Rennen 5'!$C$30:$W$49,20,0)),0,VLOOKUP(E35,'Rennen 5'!$C$30:$W$49,20,0))</f>
        <v>35</v>
      </c>
      <c r="BF35" s="383">
        <f>IF(ISNA(VLOOKUP(E35,'Rennen 6'!$C$30:$W$49,5,0)),0,VLOOKUP(E35,'Rennen 6'!$C$30:$W$49,5,0))</f>
        <v>37</v>
      </c>
      <c r="BG35" s="384">
        <f>IF(ISNA(VLOOKUP(E35,'Rennen 6'!$C$30:$W$49,10,0)),0,VLOOKUP(E35,'Rennen 6'!$C$30:$W$49,10,0))</f>
        <v>29</v>
      </c>
      <c r="BH35" s="384">
        <f>IF(ISNA(VLOOKUP(E35,'Rennen 6'!$C$30:$W$49,15,0)),0,VLOOKUP(E35,'Rennen 6'!$C$30:$W$49,15,0))</f>
        <v>41</v>
      </c>
      <c r="BI35" s="385">
        <f>IF(ISNA(VLOOKUP(E35,'Rennen 6'!$C$30:$W$49,20,0)),0,VLOOKUP(E35,'Rennen 6'!$C$30:$W$49,20,0))</f>
        <v>35</v>
      </c>
      <c r="BJ35" s="383">
        <f>IF(ISNA(VLOOKUP(E35,'Rennen 7'!$C$30:$W$49,5,0)),0,VLOOKUP(E35,'Rennen 7'!$C$30:$W$49,5,0))</f>
        <v>33</v>
      </c>
      <c r="BK35" s="384">
        <f>IF(ISNA(VLOOKUP(E35,'Rennen 7'!$C$30:$W$49,10,0)),0,VLOOKUP(E35,'Rennen 7'!$C$30:$W$49,10,0))</f>
        <v>37</v>
      </c>
      <c r="BL35" s="384">
        <f>IF(ISNA(VLOOKUP(E35,'Rennen 7'!$C$30:$W$49,15,0)),0,VLOOKUP(E35,'Rennen 7'!$C$30:$W$49,15,0))</f>
        <v>35</v>
      </c>
      <c r="BM35" s="385">
        <f>IF(ISNA(VLOOKUP(E35,'Rennen 7'!$C$30:$W$49,20,0)),0,VLOOKUP(E35,'Rennen 7'!$C$30:$W$49,20,0))</f>
        <v>41</v>
      </c>
      <c r="BN35" s="383">
        <f>IF(ISNA(VLOOKUP(E35,'Rennen 8'!$C$30:$W$58,5,0)),0,VLOOKUP(E35,'Rennen 8'!$C$30:$W$58,5,0))</f>
        <v>41</v>
      </c>
      <c r="BO35" s="384">
        <f>IF(ISNA(VLOOKUP(E35,'Rennen 8'!$C$30:$W$58,10,0)),0,VLOOKUP(E35,'Rennen 8'!$C$30:$W$58,10,0))</f>
        <v>41</v>
      </c>
      <c r="BP35" s="384">
        <f>IF(ISNA(VLOOKUP(E35,'Rennen 8'!$C$30:$W$58,15,0)),0,VLOOKUP(E35,'Rennen 8'!$C$30:$W$58,15,0))</f>
        <v>37</v>
      </c>
      <c r="BQ35" s="385">
        <f>IF(ISNA(VLOOKUP(E35,'Rennen 8'!$C$30:$W$58,20,0)),0,VLOOKUP(E35,'Rennen 8'!$C$30:$W$58,20,0))</f>
        <v>46</v>
      </c>
      <c r="BR35" s="386">
        <f>IF(ISNA(VLOOKUP(E35,'Rennen 1'!$C$30:$AE$59,27,0)),0,VLOOKUP(E35,'Rennen 1'!$C$30:$AE$59,27,0))</f>
        <v>0</v>
      </c>
      <c r="BS35" s="382">
        <f>IF(ISNA(VLOOKUP(E35,'Rennen 2'!$C$30:$AE$59,27,0)),0,VLOOKUP(E35,'Rennen 2'!$C$30:$AE$59,27,0))</f>
        <v>0</v>
      </c>
      <c r="BT35" s="382">
        <f>IF(ISNA(VLOOKUP(E35,'Rennen 3'!$C$30:$AE$59,27,0)),0,VLOOKUP(E35,'Rennen 3'!$C$30:$AE$59,27,0))</f>
        <v>0</v>
      </c>
      <c r="BU35" s="382">
        <f>IF(ISNA(VLOOKUP(E35,'Rennen 4'!$C$30:$AE$59,27,0)),0,VLOOKUP(E35,'Rennen 4'!$C$30:$AE$59,27,0))</f>
        <v>0</v>
      </c>
      <c r="BV35" s="382">
        <f>IF(ISNA(VLOOKUP(E35,'Rennen 5'!$C$30:$AE$59,27,0)),0,VLOOKUP(E35,'Rennen 5'!$C$30:$AE$59,27,0))</f>
        <v>0</v>
      </c>
      <c r="BW35" s="382">
        <f>IF(ISNA(VLOOKUP(E35,'Rennen 6'!$C$30:$AE$59,27,0)),0,VLOOKUP(E35,'Rennen 6'!$C$30:$AE$59,27,0))</f>
        <v>2</v>
      </c>
      <c r="BX35" s="382">
        <f>IF(ISNA(VLOOKUP(E35,'Rennen 7'!$C$30:$AE$59,27,0)),0,VLOOKUP(E35,'Rennen 7'!$C$30:$AE$59,27,0))</f>
        <v>0</v>
      </c>
      <c r="BY35" s="382">
        <f>IF(ISNA(VLOOKUP(E35,'Rennen 8'!$C$30:$AE$58,27,0)),0,VLOOKUP(E35,'Rennen 8'!$C$30:$AE$58,27,0))</f>
        <v>1</v>
      </c>
      <c r="BZ35" s="382">
        <f t="shared" si="9"/>
        <v>3</v>
      </c>
      <c r="CA35" s="387">
        <f t="shared" si="10"/>
        <v>839</v>
      </c>
      <c r="CB35" s="386">
        <f t="shared" si="11"/>
        <v>1148</v>
      </c>
      <c r="CC35" s="497">
        <f t="shared" si="12"/>
        <v>839</v>
      </c>
      <c r="CD35" s="381">
        <f t="shared" si="13"/>
        <v>842</v>
      </c>
      <c r="CE35" s="755"/>
      <c r="CF35" s="755"/>
      <c r="CG35" s="26"/>
      <c r="CH35" s="26"/>
      <c r="CI35" s="348"/>
      <c r="CJ35" s="348"/>
      <c r="CK35" s="348"/>
    </row>
    <row r="36" spans="1:89" ht="18" customHeight="1" x14ac:dyDescent="0.3">
      <c r="A36" s="5"/>
      <c r="B36" s="16">
        <v>7</v>
      </c>
      <c r="C36" s="752" t="s">
        <v>224</v>
      </c>
      <c r="D36" s="753" t="str">
        <f>VLOOKUP(E36,Fahrer!$B$5:$C$144,2,0)</f>
        <v>Böckmann, Ricardo</v>
      </c>
      <c r="E36" s="424">
        <v>23</v>
      </c>
      <c r="F36" s="368">
        <f>IF(ISNA(VLOOKUP(E36,'Rennen 1'!$C$30:$W$59,6,0)),0,VLOOKUP(E36,'Rennen 1'!$C$30:$W$59,6,0))</f>
        <v>31</v>
      </c>
      <c r="G36" s="374">
        <f>IF(ISNA(VLOOKUP(E36,'Rennen 1'!$C$30:$W$59,11,0)),0,VLOOKUP(E36,'Rennen 1'!$C$30:$W$59,11,0))</f>
        <v>37</v>
      </c>
      <c r="H36" s="374">
        <f>IF(ISNA(VLOOKUP(E36,'Rennen 1'!$C$30:$W$59,16,0)),0,VLOOKUP(E36,'Rennen 1'!$C$30:$W$59,16,0))</f>
        <v>41</v>
      </c>
      <c r="I36" s="375">
        <f>IF(ISNA(VLOOKUP(E36,'Rennen 1'!$C$30:$W$59,21,0)),0,VLOOKUP(E36,'Rennen 1'!$C$30:$W$59,21,0))</f>
        <v>37</v>
      </c>
      <c r="J36" s="366">
        <f>IF(ISNA(VLOOKUP(E36,'Rennen 2'!$C$30:$W$59,6,0)),0,VLOOKUP(E36,'Rennen 2'!$C$30:$W$59,6,0))</f>
        <v>46</v>
      </c>
      <c r="K36" s="366">
        <f>IF(ISNA(VLOOKUP(E36,'Rennen 2'!$C$30:$W$59,11,0)),0,VLOOKUP(E36,'Rennen 2'!$C$30:$W$59,11,0))</f>
        <v>48</v>
      </c>
      <c r="L36" s="366">
        <f>IF(ISNA(VLOOKUP(E36,'Rennen 2'!$C$30:$W$59,16,0)),0,VLOOKUP(E36,'Rennen 2'!$C$30:$W$59,16,0))</f>
        <v>39</v>
      </c>
      <c r="M36" s="366">
        <f>IF(ISNA(VLOOKUP(E36,'Rennen 2'!$C$30:$W$59,21,0)),0,VLOOKUP(E36,'Rennen 2'!$C$30:$W$59,21,0))</f>
        <v>52</v>
      </c>
      <c r="N36" s="575">
        <f>IF(ISNA(VLOOKUP(E36,'Rennen 3'!$C$30:$W$59,6,0)),0,VLOOKUP(E36,'Rennen 3'!$C$30:$W$59,6,0))</f>
        <v>0</v>
      </c>
      <c r="O36" s="574">
        <f>IF(ISNA(VLOOKUP(E36,'Rennen 3'!$C$30:$W$59,11,0)),0,VLOOKUP(E36,'Rennen 3'!$C$30:$W$59,11,0))</f>
        <v>0</v>
      </c>
      <c r="P36" s="574">
        <f>IF(ISNA(VLOOKUP(E36,'Rennen 3'!$C$30:$W$59,16,0)),0,VLOOKUP(E36,'Rennen 3'!$C$30:$W$59,16,0))</f>
        <v>0</v>
      </c>
      <c r="Q36" s="574">
        <f>IF(ISNA(VLOOKUP(E36,'Rennen 3'!$C$30:$W$59,21,0)),0,VLOOKUP(E36,'Rennen 3'!$C$30:$W$59,21,0))</f>
        <v>0</v>
      </c>
      <c r="R36" s="365">
        <f>IF(ISNA(VLOOKUP(E36,'Rennen 4'!$C$30:$W$59,6,0)),0,VLOOKUP(E36,'Rennen 4'!$C$30:$W$59,6,0))</f>
        <v>39</v>
      </c>
      <c r="S36" s="366">
        <f>IF(ISNA(VLOOKUP(E36,'Rennen 4'!$C$30:$W$59,11,0)),0,VLOOKUP(E36,'Rennen 4'!$C$30:$W$59,11,0))</f>
        <v>37</v>
      </c>
      <c r="T36" s="366">
        <f>IF(ISNA(VLOOKUP(E36,'Rennen 4'!$C$30:$W$59,16,0)),0,VLOOKUP(E36,'Rennen 4'!$C$30:$W$59,16,0))</f>
        <v>41</v>
      </c>
      <c r="U36" s="366">
        <f>IF(ISNA(VLOOKUP(E36,'Rennen 4'!$C$30:$W$59,21,0)),0,VLOOKUP(E36,'Rennen 4'!$C$30:$W$59,21,0))</f>
        <v>39</v>
      </c>
      <c r="V36" s="575">
        <f>IF(ISNA(VLOOKUP(E36,'Rennen 5'!$C$30:$W$59,6,0)),0,VLOOKUP(E36,'Rennen 5'!$C$30:$W$59,6,0))</f>
        <v>0</v>
      </c>
      <c r="W36" s="574">
        <f>IF(ISNA(VLOOKUP(E36,'Rennen 5'!$C$30:$W$59,11,0)),0,VLOOKUP(E36,'Rennen 5'!$C$30:$W$59,11,0))</f>
        <v>0</v>
      </c>
      <c r="X36" s="574">
        <f>IF(ISNA(VLOOKUP(E36,'Rennen 5'!$C$30:$W$59,16,0)),0,VLOOKUP(E36,'Rennen 5'!$C$30:$W$59,16,0))</f>
        <v>0</v>
      </c>
      <c r="Y36" s="579">
        <f>IF(ISNA(VLOOKUP(E36,'Rennen 5'!$C$30:$W$59,21,0)),0,VLOOKUP(E36,'Rennen 5'!$C$30:$W$59,21,0))</f>
        <v>0</v>
      </c>
      <c r="Z36" s="365">
        <f>IF(ISNA(VLOOKUP(E36,'Rennen 6'!$C$30:$W$59,6,0)),0,VLOOKUP(E36,'Rennen 6'!$C$30:$W$59,6,0))</f>
        <v>47</v>
      </c>
      <c r="AA36" s="366">
        <f>IF(ISNA(VLOOKUP(E36,'Rennen 6'!$C$30:$W$59,11,0)),0,VLOOKUP(E36,'Rennen 6'!$C$30:$W$59,11,0))</f>
        <v>44</v>
      </c>
      <c r="AB36" s="366">
        <f>IF(ISNA(VLOOKUP(E36,'Rennen 6'!$C$30:$W$59,16,0)),0,VLOOKUP(E36,'Rennen 6'!$C$30:$W$59,16,0))</f>
        <v>27</v>
      </c>
      <c r="AC36" s="367">
        <f>IF(ISNA(VLOOKUP(E36,'Rennen 6'!$C$30:$W$59,21,0)),0,VLOOKUP(E36,'Rennen 6'!$C$30:$W$59,21,0))</f>
        <v>41</v>
      </c>
      <c r="AD36" s="365">
        <f>IF(ISNA(VLOOKUP(E36,'Rennen 7'!$C$30:$W$59,6,0)),0,VLOOKUP(E36,'Rennen 7'!$C$30:$W$59,6,0))</f>
        <v>28</v>
      </c>
      <c r="AE36" s="366">
        <f>IF(ISNA(VLOOKUP(E36,'Rennen 7'!$C$30:$W$59,11,0)),0,VLOOKUP(E36,'Rennen 7'!$C$30:$W$59,11,0))</f>
        <v>41</v>
      </c>
      <c r="AF36" s="366">
        <f>IF(ISNA(VLOOKUP(E36,'Rennen 7'!$C$30:$W$59,16,0)),0,VLOOKUP(E36,'Rennen 7'!$C$30:$W$59,16,0))</f>
        <v>28</v>
      </c>
      <c r="AG36" s="367">
        <f>IF(ISNA(VLOOKUP(E36,'Rennen 7'!$C$30:$W$59,21,0)),0,VLOOKUP(E36,'Rennen 7'!$C$30:$W$59,21,0))</f>
        <v>39</v>
      </c>
      <c r="AH36" s="575">
        <f>IF(ISNA(VLOOKUP(E36,'Rennen 8'!$C$30:$W$58,6,0)),0,VLOOKUP(E36,'Rennen 8'!$C$30:$W$58,6,0))</f>
        <v>0</v>
      </c>
      <c r="AI36" s="574">
        <f>IF(ISNA(VLOOKUP(E36,'Rennen 8'!$C$30:$W$58,11,0)),0,VLOOKUP(E36,'Rennen 8'!$C$30:$W$58,11,0))</f>
        <v>0</v>
      </c>
      <c r="AJ36" s="574">
        <f>IF(ISNA(VLOOKUP(E36,'Rennen 8'!$C$30:$W$58,16,0)),0,VLOOKUP(E36,'Rennen 8'!$C$30:$W$58,16,0))</f>
        <v>0</v>
      </c>
      <c r="AK36" s="579">
        <f>IF(ISNA(VLOOKUP(E36,'Rennen 8'!$C$30:$W$58,21,0)),0,VLOOKUP(E36,'Rennen 8'!$C$30:$W$58,21,0))</f>
        <v>0</v>
      </c>
      <c r="AL36" s="369">
        <f>IF(ISNA(VLOOKUP(E36,'Rennen 1'!$C$30:$W$49,5,0)),0,VLOOKUP(E36,'Rennen 1'!$C$30:$W$49,5,0))</f>
        <v>31</v>
      </c>
      <c r="AM36" s="370">
        <f>IF(ISNA(VLOOKUP(E36,'Rennen 1'!$C$30:$W$49,10,0)),0,VLOOKUP(E36,'Rennen 1'!$C$30:$W$49,10,0))</f>
        <v>37</v>
      </c>
      <c r="AN36" s="370">
        <f>IF(ISNA(VLOOKUP(E36,'Rennen 1'!$C$30:$W$49,15,0)),0,VLOOKUP(E36,'Rennen 1'!$C$30:$W$49,15,0))</f>
        <v>41</v>
      </c>
      <c r="AO36" s="371">
        <f>IF(ISNA(VLOOKUP(E36,'Rennen 1'!$C$30:$W$49,20,0)),0,VLOOKUP(E36,'Rennen 1'!$C$30:$W$49,20,0))</f>
        <v>37</v>
      </c>
      <c r="AP36" s="369">
        <f>IF(ISNA(VLOOKUP(E36,'Rennen 2'!$C$30:$W$59,5,0)),0,VLOOKUP(E36,'Rennen 2'!$C$30:$W$59,5,0))</f>
        <v>46</v>
      </c>
      <c r="AQ36" s="370">
        <f>IF(ISNA(VLOOKUP(E36,'Rennen 2'!$C$30:$W$59,10,0)),0,VLOOKUP(E36,'Rennen 2'!$C$30:$W$59,10,0))</f>
        <v>46</v>
      </c>
      <c r="AR36" s="370">
        <f>IF(ISNA(VLOOKUP(E36,'Rennen 2'!$C$30:$W$59,15,0)),0,VLOOKUP(E36,'Rennen 2'!$C$30:$W$59,15,0))</f>
        <v>39</v>
      </c>
      <c r="AS36" s="371">
        <f>IF(ISNA(VLOOKUP(E36,'Rennen 2'!$C$30:$W$59,20,0)),0,VLOOKUP(E36,'Rennen 2'!$C$30:$W$59,20,0))</f>
        <v>50</v>
      </c>
      <c r="AT36" s="369">
        <f>IF(ISNA(VLOOKUP(E36,'Rennen 3'!$C$30:$W$49,5,0)),0,VLOOKUP(E36,'Rennen 3'!$C$30:$W$49,5,0))</f>
        <v>0</v>
      </c>
      <c r="AU36" s="370">
        <f>IF(ISNA(VLOOKUP(E36,'Rennen 3'!$C$30:$W$49,10,0)),0,VLOOKUP(E36,'Rennen 3'!$C$30:$W$49,10,0))</f>
        <v>0</v>
      </c>
      <c r="AV36" s="370">
        <f>IF(ISNA(VLOOKUP(E36,'Rennen 3'!$C$30:$W$49,15,0)),0,VLOOKUP(E36,'Rennen 3'!$C$30:$W$49,15,0))</f>
        <v>0</v>
      </c>
      <c r="AW36" s="371">
        <f>IF(ISNA(VLOOKUP(E36,'Rennen 3'!$C$30:$W$49,20,0)),0,VLOOKUP(E36,'Rennen 3'!$C$30:$W$49,20,0))</f>
        <v>0</v>
      </c>
      <c r="AX36" s="369">
        <f>IF(ISNA(VLOOKUP(E36,'Rennen 4'!$C$30:$W$49,5,0)),0,VLOOKUP(E36,'Rennen 4'!$C$30:$W$49,5,0))</f>
        <v>39</v>
      </c>
      <c r="AY36" s="370">
        <f>IF(ISNA(VLOOKUP(E36,'Rennen 4'!$C$30:$W$49,10,0)),0,VLOOKUP(E36,'Rennen 4'!$C$30:$W$49,10,0))</f>
        <v>37</v>
      </c>
      <c r="AZ36" s="370">
        <f>IF(ISNA(VLOOKUP(E36,'Rennen 4'!$C$30:$W$49,15,0)),0,VLOOKUP(E36,'Rennen 4'!$C$30:$W$49,15,0))</f>
        <v>41</v>
      </c>
      <c r="BA36" s="371">
        <f>IF(ISNA(VLOOKUP(E36,'Rennen 4'!$C$30:$W$49,20,0)),0,VLOOKUP(E36,'Rennen 4'!$C$30:$W$49,20,0))</f>
        <v>39</v>
      </c>
      <c r="BB36" s="369">
        <f>IF(ISNA(VLOOKUP(E36,'Rennen 5'!$C$30:$W$49,5,0)),0,VLOOKUP(E36,'Rennen 5'!$C$30:$W$49,5,0))</f>
        <v>0</v>
      </c>
      <c r="BC36" s="370">
        <f>IF(ISNA(VLOOKUP(E36,'Rennen 5'!$C$30:$W$49,10,0)),0,VLOOKUP(E36,'Rennen 5'!$C$30:$W$49,10,0))</f>
        <v>0</v>
      </c>
      <c r="BD36" s="370">
        <f>IF(ISNA(VLOOKUP(E36,'Rennen 5'!$C$30:$W$49,15,0)),0,VLOOKUP(E36,'Rennen 5'!$C$30:$W$49,15,0))</f>
        <v>0</v>
      </c>
      <c r="BE36" s="371">
        <f>IF(ISNA(VLOOKUP(E36,'Rennen 5'!$C$30:$W$49,20,0)),0,VLOOKUP(E36,'Rennen 5'!$C$30:$W$49,20,0))</f>
        <v>0</v>
      </c>
      <c r="BF36" s="369">
        <f>IF(ISNA(VLOOKUP(E36,'Rennen 6'!$C$30:$W$49,5,0)),0,VLOOKUP(E36,'Rennen 6'!$C$30:$W$49,5,0))</f>
        <v>46</v>
      </c>
      <c r="BG36" s="370">
        <f>IF(ISNA(VLOOKUP(E36,'Rennen 6'!$C$30:$W$49,10,0)),0,VLOOKUP(E36,'Rennen 6'!$C$30:$W$49,10,0))</f>
        <v>43</v>
      </c>
      <c r="BH36" s="370">
        <f>IF(ISNA(VLOOKUP(E36,'Rennen 6'!$C$30:$W$49,15,0)),0,VLOOKUP(E36,'Rennen 6'!$C$30:$W$49,15,0))</f>
        <v>27</v>
      </c>
      <c r="BI36" s="371">
        <f>IF(ISNA(VLOOKUP(E36,'Rennen 6'!$C$30:$W$49,20,0)),0,VLOOKUP(E36,'Rennen 6'!$C$30:$W$49,20,0))</f>
        <v>41</v>
      </c>
      <c r="BJ36" s="369">
        <f>IF(ISNA(VLOOKUP(E36,'Rennen 7'!$C$30:$W$49,5,0)),0,VLOOKUP(E36,'Rennen 7'!$C$30:$W$49,5,0))</f>
        <v>28</v>
      </c>
      <c r="BK36" s="370">
        <f>IF(ISNA(VLOOKUP(E36,'Rennen 7'!$C$30:$W$49,10,0)),0,VLOOKUP(E36,'Rennen 7'!$C$30:$W$49,10,0))</f>
        <v>41</v>
      </c>
      <c r="BL36" s="370">
        <f>IF(ISNA(VLOOKUP(E36,'Rennen 7'!$C$30:$W$49,15,0)),0,VLOOKUP(E36,'Rennen 7'!$C$30:$W$49,15,0))</f>
        <v>28</v>
      </c>
      <c r="BM36" s="371">
        <f>IF(ISNA(VLOOKUP(E36,'Rennen 7'!$C$30:$W$49,20,0)),0,VLOOKUP(E36,'Rennen 7'!$C$30:$W$49,20,0))</f>
        <v>39</v>
      </c>
      <c r="BN36" s="369">
        <f>IF(ISNA(VLOOKUP(E36,'Rennen 8'!$C$30:$W$58,5,0)),0,VLOOKUP(E36,'Rennen 8'!$C$30:$W$58,5,0))</f>
        <v>0</v>
      </c>
      <c r="BO36" s="370">
        <f>IF(ISNA(VLOOKUP(E36,'Rennen 8'!$C$30:$W$58,10,0)),0,VLOOKUP(E36,'Rennen 8'!$C$30:$W$58,10,0))</f>
        <v>0</v>
      </c>
      <c r="BP36" s="370">
        <f>IF(ISNA(VLOOKUP(E36,'Rennen 8'!$C$30:$W$58,15,0)),0,VLOOKUP(E36,'Rennen 8'!$C$30:$W$58,15,0))</f>
        <v>0</v>
      </c>
      <c r="BQ36" s="371">
        <f>IF(ISNA(VLOOKUP(E36,'Rennen 8'!$C$30:$W$58,20,0)),0,VLOOKUP(E36,'Rennen 8'!$C$30:$W$58,20,0))</f>
        <v>0</v>
      </c>
      <c r="BR36" s="373">
        <f>IF(ISNA(VLOOKUP(E36,'Rennen 1'!$C$30:$AE$59,27,0)),0,VLOOKUP(E36,'Rennen 1'!$C$30:$AE$59,27,0))</f>
        <v>0</v>
      </c>
      <c r="BS36" s="367">
        <f>IF(ISNA(VLOOKUP(E36,'Rennen 2'!$C$30:$AE$59,27,0)),0,VLOOKUP(E36,'Rennen 2'!$C$30:$AE$59,27,0))</f>
        <v>4</v>
      </c>
      <c r="BT36" s="367">
        <f>IF(ISNA(VLOOKUP(E36,'Rennen 3'!$C$30:$AE$59,27,0)),0,VLOOKUP(E36,'Rennen 3'!$C$30:$AE$59,27,0))</f>
        <v>0</v>
      </c>
      <c r="BU36" s="367">
        <f>IF(ISNA(VLOOKUP(E36,'Rennen 4'!$C$30:$AE$59,27,0)),0,VLOOKUP(E36,'Rennen 4'!$C$30:$AE$59,27,0))</f>
        <v>0</v>
      </c>
      <c r="BV36" s="367">
        <f>IF(ISNA(VLOOKUP(E36,'Rennen 5'!$C$30:$AE$59,27,0)),0,VLOOKUP(E36,'Rennen 5'!$C$30:$AE$59,27,0))</f>
        <v>0</v>
      </c>
      <c r="BW36" s="367">
        <f>IF(ISNA(VLOOKUP(E36,'Rennen 6'!$C$30:$AE$59,27,0)),0,VLOOKUP(E36,'Rennen 6'!$C$30:$AE$59,27,0))</f>
        <v>2</v>
      </c>
      <c r="BX36" s="367">
        <f>IF(ISNA(VLOOKUP(E36,'Rennen 7'!$C$30:$AE$59,27,0)),0,VLOOKUP(E36,'Rennen 7'!$C$30:$AE$59,27,0))</f>
        <v>0</v>
      </c>
      <c r="BY36" s="367">
        <f>IF(ISNA(VLOOKUP(E36,'Rennen 8'!$C$30:$AE$58,27,0)),0,VLOOKUP(E36,'Rennen 8'!$C$30:$AE$58,27,0))</f>
        <v>0</v>
      </c>
      <c r="BZ36" s="367">
        <f t="shared" si="9"/>
        <v>6</v>
      </c>
      <c r="CA36" s="372">
        <f t="shared" si="10"/>
        <v>776</v>
      </c>
      <c r="CB36" s="373">
        <f t="shared" si="11"/>
        <v>782</v>
      </c>
      <c r="CC36" s="366">
        <f t="shared" si="12"/>
        <v>776</v>
      </c>
      <c r="CD36" s="365">
        <f t="shared" si="13"/>
        <v>782</v>
      </c>
      <c r="CE36" s="755"/>
      <c r="CF36" s="755"/>
      <c r="CG36" s="26"/>
      <c r="CH36" s="26"/>
    </row>
    <row r="37" spans="1:89" s="20" customFormat="1" ht="18" customHeight="1" x14ac:dyDescent="0.3">
      <c r="A37" s="5"/>
      <c r="B37" s="16">
        <v>8</v>
      </c>
      <c r="C37" s="752" t="s">
        <v>225</v>
      </c>
      <c r="D37" s="754" t="str">
        <f>VLOOKUP(E37,Fahrer!$B$5:$C$144,2,0)</f>
        <v>Patzwaldt, Jonathan</v>
      </c>
      <c r="E37" s="389">
        <v>93</v>
      </c>
      <c r="F37" s="462">
        <f>IF(ISNA(VLOOKUP(E37,'Rennen 1'!$C$30:$W$59,6,0)),0,VLOOKUP(E37,'Rennen 1'!$C$30:$W$59,6,0))</f>
        <v>0</v>
      </c>
      <c r="G37" s="463">
        <f>IF(ISNA(VLOOKUP(E37,'Rennen 1'!$C$30:$W$59,11,0)),0,VLOOKUP(E37,'Rennen 1'!$C$30:$W$59,11,0))</f>
        <v>0</v>
      </c>
      <c r="H37" s="463">
        <f>IF(ISNA(VLOOKUP(E37,'Rennen 1'!$C$30:$W$59,16,0)),0,VLOOKUP(E37,'Rennen 1'!$C$30:$W$59,16,0))</f>
        <v>0</v>
      </c>
      <c r="I37" s="464">
        <f>IF(ISNA(VLOOKUP(E37,'Rennen 1'!$C$30:$W$59,21,0)),0,VLOOKUP(E37,'Rennen 1'!$C$30:$W$59,21,0))</f>
        <v>0</v>
      </c>
      <c r="J37" s="498">
        <f>IF(ISNA(VLOOKUP(E37,'Rennen 2'!$C$30:$W$59,6,0)),0,VLOOKUP(E37,'Rennen 2'!$C$30:$W$59,6,0))</f>
        <v>0</v>
      </c>
      <c r="K37" s="498">
        <f>IF(ISNA(VLOOKUP(E37,'Rennen 2'!$C$30:$W$59,11,0)),0,VLOOKUP(E37,'Rennen 2'!$C$30:$W$59,11,0))</f>
        <v>0</v>
      </c>
      <c r="L37" s="498">
        <f>IF(ISNA(VLOOKUP(E37,'Rennen 2'!$C$30:$W$59,16,0)),0,VLOOKUP(E37,'Rennen 2'!$C$30:$W$59,16,0))</f>
        <v>0</v>
      </c>
      <c r="M37" s="498">
        <f>IF(ISNA(VLOOKUP(E37,'Rennen 2'!$C$30:$W$59,21,0)),0,VLOOKUP(E37,'Rennen 2'!$C$30:$W$59,21,0))</f>
        <v>0</v>
      </c>
      <c r="N37" s="381">
        <f>IF(ISNA(VLOOKUP(E37,'Rennen 3'!$C$30:$W$59,6,0)),0,VLOOKUP(E37,'Rennen 3'!$C$30:$W$59,6,0))</f>
        <v>35</v>
      </c>
      <c r="O37" s="380">
        <f>IF(ISNA(VLOOKUP(E37,'Rennen 3'!$C$30:$W$59,11,0)),0,VLOOKUP(E37,'Rennen 3'!$C$30:$W$59,11,0))</f>
        <v>31</v>
      </c>
      <c r="P37" s="380">
        <f>IF(ISNA(VLOOKUP(E37,'Rennen 3'!$C$30:$W$59,16,0)),0,VLOOKUP(E37,'Rennen 3'!$C$30:$W$59,16,0))</f>
        <v>35</v>
      </c>
      <c r="Q37" s="380">
        <f>IF(ISNA(VLOOKUP(E37,'Rennen 3'!$C$30:$W$59,21,0)),0,VLOOKUP(E37,'Rennen 3'!$C$30:$W$59,21,0))</f>
        <v>35</v>
      </c>
      <c r="R37" s="381">
        <f>IF(ISNA(VLOOKUP(E37,'Rennen 4'!$C$30:$W$59,6,0)),0,VLOOKUP(E37,'Rennen 4'!$C$30:$W$59,6,0))</f>
        <v>37</v>
      </c>
      <c r="S37" s="380">
        <f>IF(ISNA(VLOOKUP(E37,'Rennen 4'!$C$30:$W$59,11,0)),0,VLOOKUP(E37,'Rennen 4'!$C$30:$W$59,11,0))</f>
        <v>41</v>
      </c>
      <c r="T37" s="380">
        <f>IF(ISNA(VLOOKUP(E37,'Rennen 4'!$C$30:$W$59,16,0)),0,VLOOKUP(E37,'Rennen 4'!$C$30:$W$59,16,0))</f>
        <v>37</v>
      </c>
      <c r="U37" s="380">
        <f>IF(ISNA(VLOOKUP(E37,'Rennen 4'!$C$30:$W$59,21,0)),0,VLOOKUP(E37,'Rennen 4'!$C$30:$W$59,21,0))</f>
        <v>37</v>
      </c>
      <c r="V37" s="381">
        <f>IF(ISNA(VLOOKUP(E37,'Rennen 5'!$C$30:$W$59,6,0)),0,VLOOKUP(E37,'Rennen 5'!$C$30:$W$59,6,0))</f>
        <v>29</v>
      </c>
      <c r="W37" s="380">
        <f>IF(ISNA(VLOOKUP(E37,'Rennen 5'!$C$30:$W$59,11,0)),0,VLOOKUP(E37,'Rennen 5'!$C$30:$W$59,11,0))</f>
        <v>41</v>
      </c>
      <c r="X37" s="380">
        <f>IF(ISNA(VLOOKUP(E37,'Rennen 5'!$C$30:$W$59,16,0)),0,VLOOKUP(E37,'Rennen 5'!$C$30:$W$59,16,0))</f>
        <v>35</v>
      </c>
      <c r="Y37" s="382">
        <f>IF(ISNA(VLOOKUP(E37,'Rennen 5'!$C$30:$W$59,21,0)),0,VLOOKUP(E37,'Rennen 5'!$C$30:$W$59,21,0))</f>
        <v>33</v>
      </c>
      <c r="Z37" s="499">
        <f>IF(ISNA(VLOOKUP(E37,'Rennen 6'!$C$30:$W$59,6,0)),0,VLOOKUP(E37,'Rennen 6'!$C$30:$W$59,6,0))</f>
        <v>0</v>
      </c>
      <c r="AA37" s="498">
        <f>IF(ISNA(VLOOKUP(E37,'Rennen 6'!$C$30:$W$59,11,0)),0,VLOOKUP(E37,'Rennen 6'!$C$30:$W$59,11,0))</f>
        <v>0</v>
      </c>
      <c r="AB37" s="498">
        <f>IF(ISNA(VLOOKUP(E37,'Rennen 6'!$C$30:$W$59,16,0)),0,VLOOKUP(E37,'Rennen 6'!$C$30:$W$59,16,0))</f>
        <v>0</v>
      </c>
      <c r="AC37" s="523">
        <f>IF(ISNA(VLOOKUP(E37,'Rennen 6'!$C$30:$W$59,21,0)),0,VLOOKUP(E37,'Rennen 6'!$C$30:$W$59,21,0))</f>
        <v>0</v>
      </c>
      <c r="AD37" s="381">
        <f>IF(ISNA(VLOOKUP(E37,'Rennen 7'!$C$30:$W$59,6,0)),0,VLOOKUP(E37,'Rennen 7'!$C$30:$W$59,6,0))</f>
        <v>52</v>
      </c>
      <c r="AE37" s="380">
        <f>IF(ISNA(VLOOKUP(E37,'Rennen 7'!$C$30:$W$59,11,0)),0,VLOOKUP(E37,'Rennen 7'!$C$30:$W$59,11,0))</f>
        <v>31</v>
      </c>
      <c r="AF37" s="380">
        <f>IF(ISNA(VLOOKUP(E37,'Rennen 7'!$C$30:$W$59,16,0)),0,VLOOKUP(E37,'Rennen 7'!$C$30:$W$59,16,0))</f>
        <v>39</v>
      </c>
      <c r="AG37" s="382">
        <f>IF(ISNA(VLOOKUP(E37,'Rennen 7'!$C$30:$W$59,21,0)),0,VLOOKUP(E37,'Rennen 7'!$C$30:$W$59,21,0))</f>
        <v>37</v>
      </c>
      <c r="AH37" s="381">
        <f>IF(ISNA(VLOOKUP(E37,'Rennen 8'!$C$30:$W$58,6,0)),0,VLOOKUP(E37,'Rennen 8'!$C$30:$W$58,6,0))</f>
        <v>35</v>
      </c>
      <c r="AI37" s="380">
        <f>IF(ISNA(VLOOKUP(E37,'Rennen 8'!$C$30:$W$58,11,0)),0,VLOOKUP(E37,'Rennen 8'!$C$30:$W$58,11,0))</f>
        <v>45</v>
      </c>
      <c r="AJ37" s="380">
        <f>IF(ISNA(VLOOKUP(E37,'Rennen 8'!$C$30:$W$58,16,0)),0,VLOOKUP(E37,'Rennen 8'!$C$30:$W$58,16,0))</f>
        <v>41</v>
      </c>
      <c r="AK37" s="382">
        <f>IF(ISNA(VLOOKUP(E37,'Rennen 8'!$C$30:$W$58,21,0)),0,VLOOKUP(E37,'Rennen 8'!$C$30:$W$58,21,0))</f>
        <v>41</v>
      </c>
      <c r="AL37" s="383">
        <f>IF(ISNA(VLOOKUP(E37,'Rennen 1'!$C$30:$W$49,5,0)),0,VLOOKUP(E37,'Rennen 1'!$C$30:$W$49,5,0))</f>
        <v>0</v>
      </c>
      <c r="AM37" s="384">
        <f>IF(ISNA(VLOOKUP(E37,'Rennen 1'!$C$30:$W$49,10,0)),0,VLOOKUP(E37,'Rennen 1'!$C$30:$W$49,10,0))</f>
        <v>0</v>
      </c>
      <c r="AN37" s="384">
        <f>IF(ISNA(VLOOKUP(E37,'Rennen 1'!$C$30:$W$49,15,0)),0,VLOOKUP(E37,'Rennen 1'!$C$30:$W$49,15,0))</f>
        <v>0</v>
      </c>
      <c r="AO37" s="385">
        <f>IF(ISNA(VLOOKUP(E37,'Rennen 1'!$C$30:$W$49,20,0)),0,VLOOKUP(E37,'Rennen 1'!$C$30:$W$49,20,0))</f>
        <v>0</v>
      </c>
      <c r="AP37" s="383">
        <f>IF(ISNA(VLOOKUP(E37,'Rennen 2'!$C$30:$W$59,5,0)),0,VLOOKUP(E37,'Rennen 2'!$C$30:$W$59,5,0))</f>
        <v>0</v>
      </c>
      <c r="AQ37" s="384">
        <f>IF(ISNA(VLOOKUP(E37,'Rennen 2'!$C$30:$W$59,10,0)),0,VLOOKUP(E37,'Rennen 2'!$C$30:$W$59,10,0))</f>
        <v>0</v>
      </c>
      <c r="AR37" s="384">
        <f>IF(ISNA(VLOOKUP(E37,'Rennen 2'!$C$30:$W$59,15,0)),0,VLOOKUP(E37,'Rennen 2'!$C$30:$W$59,15,0))</f>
        <v>0</v>
      </c>
      <c r="AS37" s="385">
        <f>IF(ISNA(VLOOKUP(E37,'Rennen 2'!$C$30:$W$59,20,0)),0,VLOOKUP(E37,'Rennen 2'!$C$30:$W$59,20,0))</f>
        <v>0</v>
      </c>
      <c r="AT37" s="383">
        <f>IF(ISNA(VLOOKUP(E37,'Rennen 3'!$C$30:$W$49,5,0)),0,VLOOKUP(E37,'Rennen 3'!$C$30:$W$49,5,0))</f>
        <v>35</v>
      </c>
      <c r="AU37" s="384">
        <f>IF(ISNA(VLOOKUP(E37,'Rennen 3'!$C$30:$W$49,10,0)),0,VLOOKUP(E37,'Rennen 3'!$C$30:$W$49,10,0))</f>
        <v>31</v>
      </c>
      <c r="AV37" s="384">
        <f>IF(ISNA(VLOOKUP(E37,'Rennen 3'!$C$30:$W$49,15,0)),0,VLOOKUP(E37,'Rennen 3'!$C$30:$W$49,15,0))</f>
        <v>35</v>
      </c>
      <c r="AW37" s="385">
        <f>IF(ISNA(VLOOKUP(E37,'Rennen 3'!$C$30:$W$49,20,0)),0,VLOOKUP(E37,'Rennen 3'!$C$30:$W$49,20,0))</f>
        <v>35</v>
      </c>
      <c r="AX37" s="383">
        <f>IF(ISNA(VLOOKUP(E37,'Rennen 4'!$C$30:$W$49,5,0)),0,VLOOKUP(E37,'Rennen 4'!$C$30:$W$49,5,0))</f>
        <v>37</v>
      </c>
      <c r="AY37" s="384">
        <f>IF(ISNA(VLOOKUP(E37,'Rennen 4'!$C$30:$W$49,10,0)),0,VLOOKUP(E37,'Rennen 4'!$C$30:$W$49,10,0))</f>
        <v>41</v>
      </c>
      <c r="AZ37" s="384">
        <f>IF(ISNA(VLOOKUP(E37,'Rennen 4'!$C$30:$W$49,15,0)),0,VLOOKUP(E37,'Rennen 4'!$C$30:$W$49,15,0))</f>
        <v>37</v>
      </c>
      <c r="BA37" s="385">
        <f>IF(ISNA(VLOOKUP(E37,'Rennen 4'!$C$30:$W$49,20,0)),0,VLOOKUP(E37,'Rennen 4'!$C$30:$W$49,20,0))</f>
        <v>37</v>
      </c>
      <c r="BB37" s="383">
        <f>IF(ISNA(VLOOKUP(E37,'Rennen 5'!$C$30:$W$49,5,0)),0,VLOOKUP(E37,'Rennen 5'!$C$30:$W$49,5,0))</f>
        <v>29</v>
      </c>
      <c r="BC37" s="384">
        <f>IF(ISNA(VLOOKUP(E37,'Rennen 5'!$C$30:$W$49,10,0)),0,VLOOKUP(E37,'Rennen 5'!$C$30:$W$49,10,0))</f>
        <v>41</v>
      </c>
      <c r="BD37" s="384">
        <f>IF(ISNA(VLOOKUP(E37,'Rennen 5'!$C$30:$W$49,15,0)),0,VLOOKUP(E37,'Rennen 5'!$C$30:$W$49,15,0))</f>
        <v>35</v>
      </c>
      <c r="BE37" s="385">
        <f>IF(ISNA(VLOOKUP(E37,'Rennen 5'!$C$30:$W$49,20,0)),0,VLOOKUP(E37,'Rennen 5'!$C$30:$W$49,20,0))</f>
        <v>33</v>
      </c>
      <c r="BF37" s="383">
        <f>IF(ISNA(VLOOKUP(E37,'Rennen 6'!$C$30:$W$49,5,0)),0,VLOOKUP(E37,'Rennen 6'!$C$30:$W$49,5,0))</f>
        <v>0</v>
      </c>
      <c r="BG37" s="384">
        <f>IF(ISNA(VLOOKUP(E37,'Rennen 6'!$C$30:$W$49,10,0)),0,VLOOKUP(E37,'Rennen 6'!$C$30:$W$49,10,0))</f>
        <v>0</v>
      </c>
      <c r="BH37" s="384">
        <f>IF(ISNA(VLOOKUP(E37,'Rennen 6'!$C$30:$W$49,15,0)),0,VLOOKUP(E37,'Rennen 6'!$C$30:$W$49,15,0))</f>
        <v>0</v>
      </c>
      <c r="BI37" s="385">
        <f>IF(ISNA(VLOOKUP(E37,'Rennen 6'!$C$30:$W$49,20,0)),0,VLOOKUP(E37,'Rennen 6'!$C$30:$W$49,20,0))</f>
        <v>0</v>
      </c>
      <c r="BJ37" s="383">
        <f>IF(ISNA(VLOOKUP(E37,'Rennen 7'!$C$30:$W$49,5,0)),0,VLOOKUP(E37,'Rennen 7'!$C$30:$W$49,5,0))</f>
        <v>50</v>
      </c>
      <c r="BK37" s="384">
        <f>IF(ISNA(VLOOKUP(E37,'Rennen 7'!$C$30:$W$49,10,0)),0,VLOOKUP(E37,'Rennen 7'!$C$30:$W$49,10,0))</f>
        <v>31</v>
      </c>
      <c r="BL37" s="384">
        <f>IF(ISNA(VLOOKUP(E37,'Rennen 7'!$C$30:$W$49,15,0)),0,VLOOKUP(E37,'Rennen 7'!$C$30:$W$49,15,0))</f>
        <v>39</v>
      </c>
      <c r="BM37" s="385">
        <f>IF(ISNA(VLOOKUP(E37,'Rennen 7'!$C$30:$W$49,20,0)),0,VLOOKUP(E37,'Rennen 7'!$C$30:$W$49,20,0))</f>
        <v>37</v>
      </c>
      <c r="BN37" s="383">
        <f>IF(ISNA(VLOOKUP(E37,'Rennen 8'!$C$30:$W$58,5,0)),0,VLOOKUP(E37,'Rennen 8'!$C$30:$W$58,5,0))</f>
        <v>35</v>
      </c>
      <c r="BO37" s="384">
        <f>IF(ISNA(VLOOKUP(E37,'Rennen 8'!$C$30:$W$58,10,0)),0,VLOOKUP(E37,'Rennen 8'!$C$30:$W$58,10,0))</f>
        <v>43</v>
      </c>
      <c r="BP37" s="384">
        <f>IF(ISNA(VLOOKUP(E37,'Rennen 8'!$C$30:$W$58,15,0)),0,VLOOKUP(E37,'Rennen 8'!$C$30:$W$58,15,0))</f>
        <v>41</v>
      </c>
      <c r="BQ37" s="385">
        <f>IF(ISNA(VLOOKUP(E37,'Rennen 8'!$C$30:$W$58,20,0)),0,VLOOKUP(E37,'Rennen 8'!$C$30:$W$58,20,0))</f>
        <v>41</v>
      </c>
      <c r="BR37" s="386">
        <f>IF(ISNA(VLOOKUP(E37,'Rennen 1'!$C$30:$AE$59,27,0)),0,VLOOKUP(E37,'Rennen 1'!$C$30:$AE$59,27,0))</f>
        <v>0</v>
      </c>
      <c r="BS37" s="382">
        <f>IF(ISNA(VLOOKUP(E37,'Rennen 2'!$C$30:$AE$59,27,0)),0,VLOOKUP(E37,'Rennen 2'!$C$30:$AE$59,27,0))</f>
        <v>0</v>
      </c>
      <c r="BT37" s="382">
        <f>IF(ISNA(VLOOKUP(E37,'Rennen 3'!$C$30:$AE$59,27,0)),0,VLOOKUP(E37,'Rennen 3'!$C$30:$AE$59,27,0))</f>
        <v>0</v>
      </c>
      <c r="BU37" s="382">
        <f>IF(ISNA(VLOOKUP(E37,'Rennen 4'!$C$30:$AE$59,27,0)),0,VLOOKUP(E37,'Rennen 4'!$C$30:$AE$59,27,0))</f>
        <v>0</v>
      </c>
      <c r="BV37" s="382">
        <f>IF(ISNA(VLOOKUP(E37,'Rennen 5'!$C$30:$AE$59,27,0)),0,VLOOKUP(E37,'Rennen 5'!$C$30:$AE$59,27,0))</f>
        <v>0</v>
      </c>
      <c r="BW37" s="382">
        <f>IF(ISNA(VLOOKUP(E37,'Rennen 6'!$C$30:$AE$59,27,0)),0,VLOOKUP(E37,'Rennen 6'!$C$30:$AE$59,27,0))</f>
        <v>0</v>
      </c>
      <c r="BX37" s="382">
        <f>IF(ISNA(VLOOKUP(E37,'Rennen 7'!$C$30:$AE$59,27,0)),0,VLOOKUP(E37,'Rennen 7'!$C$30:$AE$59,27,0))</f>
        <v>2</v>
      </c>
      <c r="BY37" s="382">
        <f>IF(ISNA(VLOOKUP(E37,'Rennen 8'!$C$30:$AE$58,27,0)),0,VLOOKUP(E37,'Rennen 8'!$C$30:$AE$58,27,0))</f>
        <v>2</v>
      </c>
      <c r="BZ37" s="382">
        <f t="shared" si="9"/>
        <v>4</v>
      </c>
      <c r="CA37" s="387">
        <f t="shared" si="10"/>
        <v>743</v>
      </c>
      <c r="CB37" s="386">
        <f t="shared" si="11"/>
        <v>747</v>
      </c>
      <c r="CC37" s="381">
        <f t="shared" si="12"/>
        <v>743</v>
      </c>
      <c r="CD37" s="381">
        <f t="shared" si="13"/>
        <v>747</v>
      </c>
      <c r="CE37" s="755"/>
      <c r="CF37" s="755"/>
      <c r="CG37" s="26"/>
      <c r="CH37" s="26"/>
      <c r="CI37" s="348"/>
      <c r="CJ37" s="348"/>
      <c r="CK37" s="348"/>
    </row>
    <row r="38" spans="1:89" ht="18" customHeight="1" x14ac:dyDescent="0.3">
      <c r="A38" s="5"/>
      <c r="B38" s="16">
        <v>9</v>
      </c>
      <c r="C38" s="752" t="s">
        <v>226</v>
      </c>
      <c r="D38" s="753" t="str">
        <f>VLOOKUP(E38,Fahrer!$B$5:$C$144,2,0)</f>
        <v>Deggim, Simon</v>
      </c>
      <c r="E38" s="424">
        <v>74</v>
      </c>
      <c r="F38" s="576">
        <f>IF(ISNA(VLOOKUP(E38,'Rennen 1'!$C$30:$W$59,6,0)),0,VLOOKUP(E38,'Rennen 1'!$C$30:$W$59,6,0))</f>
        <v>0</v>
      </c>
      <c r="G38" s="577">
        <f>IF(ISNA(VLOOKUP(E38,'Rennen 1'!$C$30:$W$59,11,0)),0,VLOOKUP(E38,'Rennen 1'!$C$30:$W$59,11,0))</f>
        <v>0</v>
      </c>
      <c r="H38" s="577">
        <f>IF(ISNA(VLOOKUP(E38,'Rennen 1'!$C$30:$W$59,16,0)),0,VLOOKUP(E38,'Rennen 1'!$C$30:$W$59,16,0))</f>
        <v>0</v>
      </c>
      <c r="I38" s="578">
        <f>IF(ISNA(VLOOKUP(E38,'Rennen 1'!$C$30:$W$59,21,0)),0,VLOOKUP(E38,'Rennen 1'!$C$30:$W$59,21,0))</f>
        <v>0</v>
      </c>
      <c r="J38" s="574">
        <f>IF(ISNA(VLOOKUP(E38,'Rennen 2'!$C$30:$W$59,6,0)),0,VLOOKUP(E38,'Rennen 2'!$C$30:$W$59,6,0))</f>
        <v>0</v>
      </c>
      <c r="K38" s="574">
        <f>IF(ISNA(VLOOKUP(E38,'Rennen 2'!$C$30:$W$59,11,0)),0,VLOOKUP(E38,'Rennen 2'!$C$30:$W$59,11,0))</f>
        <v>0</v>
      </c>
      <c r="L38" s="574">
        <f>IF(ISNA(VLOOKUP(E38,'Rennen 2'!$C$30:$W$59,16,0)),0,VLOOKUP(E38,'Rennen 2'!$C$30:$W$59,16,0))</f>
        <v>0</v>
      </c>
      <c r="M38" s="574">
        <f>IF(ISNA(VLOOKUP(E38,'Rennen 2'!$C$30:$W$59,21,0)),0,VLOOKUP(E38,'Rennen 2'!$C$30:$W$59,21,0))</f>
        <v>0</v>
      </c>
      <c r="N38" s="575">
        <f>IF(ISNA(VLOOKUP(E38,'Rennen 3'!$C$30:$W$59,6,0)),0,VLOOKUP(E38,'Rennen 3'!$C$30:$W$59,6,0))</f>
        <v>0</v>
      </c>
      <c r="O38" s="574">
        <f>IF(ISNA(VLOOKUP(E38,'Rennen 3'!$C$30:$W$59,11,0)),0,VLOOKUP(E38,'Rennen 3'!$C$30:$W$59,11,0))</f>
        <v>0</v>
      </c>
      <c r="P38" s="574">
        <f>IF(ISNA(VLOOKUP(E38,'Rennen 3'!$C$30:$W$59,16,0)),0,VLOOKUP(E38,'Rennen 3'!$C$30:$W$59,16,0))</f>
        <v>0</v>
      </c>
      <c r="Q38" s="574">
        <f>IF(ISNA(VLOOKUP(E38,'Rennen 3'!$C$30:$W$59,21,0)),0,VLOOKUP(E38,'Rennen 3'!$C$30:$W$59,21,0))</f>
        <v>0</v>
      </c>
      <c r="R38" s="365">
        <f>IF(ISNA(VLOOKUP(E38,'Rennen 4'!$C$30:$W$59,6,0)),0,VLOOKUP(E38,'Rennen 4'!$C$30:$W$59,6,0))</f>
        <v>43</v>
      </c>
      <c r="S38" s="366">
        <f>IF(ISNA(VLOOKUP(E38,'Rennen 4'!$C$30:$W$59,11,0)),0,VLOOKUP(E38,'Rennen 4'!$C$30:$W$59,11,0))</f>
        <v>43</v>
      </c>
      <c r="T38" s="366">
        <f>IF(ISNA(VLOOKUP(E38,'Rennen 4'!$C$30:$W$59,16,0)),0,VLOOKUP(E38,'Rennen 4'!$C$30:$W$59,16,0))</f>
        <v>37</v>
      </c>
      <c r="U38" s="366">
        <f>IF(ISNA(VLOOKUP(E38,'Rennen 4'!$C$30:$W$59,21,0)),0,VLOOKUP(E38,'Rennen 4'!$C$30:$W$59,21,0))</f>
        <v>46</v>
      </c>
      <c r="V38" s="365">
        <f>IF(ISNA(VLOOKUP(E38,'Rennen 5'!$C$30:$W$59,6,0)),0,VLOOKUP(E38,'Rennen 5'!$C$30:$W$59,6,0))</f>
        <v>46</v>
      </c>
      <c r="W38" s="366">
        <f>IF(ISNA(VLOOKUP(E38,'Rennen 5'!$C$30:$W$59,11,0)),0,VLOOKUP(E38,'Rennen 5'!$C$30:$W$59,11,0))</f>
        <v>43</v>
      </c>
      <c r="X38" s="366">
        <f>IF(ISNA(VLOOKUP(E38,'Rennen 5'!$C$30:$W$59,16,0)),0,VLOOKUP(E38,'Rennen 5'!$C$30:$W$59,16,0))</f>
        <v>43</v>
      </c>
      <c r="Y38" s="367">
        <f>IF(ISNA(VLOOKUP(E38,'Rennen 5'!$C$30:$W$59,21,0)),0,VLOOKUP(E38,'Rennen 5'!$C$30:$W$59,21,0))</f>
        <v>46</v>
      </c>
      <c r="Z38" s="365">
        <f>IF(ISNA(VLOOKUP(E38,'Rennen 6'!$C$30:$W$59,6,0)),0,VLOOKUP(E38,'Rennen 6'!$C$30:$W$59,6,0))</f>
        <v>39</v>
      </c>
      <c r="AA38" s="366">
        <f>IF(ISNA(VLOOKUP(E38,'Rennen 6'!$C$30:$W$59,11,0)),0,VLOOKUP(E38,'Rennen 6'!$C$30:$W$59,11,0))</f>
        <v>31</v>
      </c>
      <c r="AB38" s="366">
        <f>IF(ISNA(VLOOKUP(E38,'Rennen 6'!$C$30:$W$59,16,0)),0,VLOOKUP(E38,'Rennen 6'!$C$30:$W$59,16,0))</f>
        <v>38</v>
      </c>
      <c r="AC38" s="367">
        <f>IF(ISNA(VLOOKUP(E38,'Rennen 6'!$C$30:$W$59,21,0)),0,VLOOKUP(E38,'Rennen 6'!$C$30:$W$59,21,0))</f>
        <v>29</v>
      </c>
      <c r="AD38" s="575">
        <f>IF(ISNA(VLOOKUP(E38,'Rennen 7'!$C$30:$W$59,6,0)),0,VLOOKUP(E38,'Rennen 7'!$C$30:$W$59,6,0))</f>
        <v>0</v>
      </c>
      <c r="AE38" s="574">
        <f>IF(ISNA(VLOOKUP(E38,'Rennen 7'!$C$30:$W$59,11,0)),0,VLOOKUP(E38,'Rennen 7'!$C$30:$W$59,11,0))</f>
        <v>0</v>
      </c>
      <c r="AF38" s="574">
        <f>IF(ISNA(VLOOKUP(E38,'Rennen 7'!$C$30:$W$59,16,0)),0,VLOOKUP(E38,'Rennen 7'!$C$30:$W$59,16,0))</f>
        <v>0</v>
      </c>
      <c r="AG38" s="579">
        <f>IF(ISNA(VLOOKUP(E38,'Rennen 7'!$C$30:$W$59,21,0)),0,VLOOKUP(E38,'Rennen 7'!$C$30:$W$59,21,0))</f>
        <v>0</v>
      </c>
      <c r="AH38" s="365">
        <f>IF(ISNA(VLOOKUP(E38,'Rennen 8'!$C$30:$W$58,6,0)),0,VLOOKUP(E38,'Rennen 8'!$C$30:$W$58,6,0))</f>
        <v>46</v>
      </c>
      <c r="AI38" s="366">
        <f>IF(ISNA(VLOOKUP(E38,'Rennen 8'!$C$30:$W$58,11,0)),0,VLOOKUP(E38,'Rennen 8'!$C$30:$W$58,11,0))</f>
        <v>51</v>
      </c>
      <c r="AJ38" s="366">
        <f>IF(ISNA(VLOOKUP(E38,'Rennen 8'!$C$30:$W$58,16,0)),0,VLOOKUP(E38,'Rennen 8'!$C$30:$W$58,16,0))</f>
        <v>39</v>
      </c>
      <c r="AK38" s="367">
        <f>IF(ISNA(VLOOKUP(E38,'Rennen 8'!$C$30:$W$58,21,0)),0,VLOOKUP(E38,'Rennen 8'!$C$30:$W$58,21,0))</f>
        <v>37</v>
      </c>
      <c r="AL38" s="369">
        <f>IF(ISNA(VLOOKUP(E38,'Rennen 1'!$C$30:$W$49,5,0)),0,VLOOKUP(E38,'Rennen 1'!$C$30:$W$49,5,0))</f>
        <v>0</v>
      </c>
      <c r="AM38" s="370">
        <f>IF(ISNA(VLOOKUP(E38,'Rennen 1'!$C$30:$W$49,10,0)),0,VLOOKUP(E38,'Rennen 1'!$C$30:$W$49,10,0))</f>
        <v>0</v>
      </c>
      <c r="AN38" s="370">
        <f>IF(ISNA(VLOOKUP(E38,'Rennen 1'!$C$30:$W$49,15,0)),0,VLOOKUP(E38,'Rennen 1'!$C$30:$W$49,15,0))</f>
        <v>0</v>
      </c>
      <c r="AO38" s="371">
        <f>IF(ISNA(VLOOKUP(E38,'Rennen 1'!$C$30:$W$49,20,0)),0,VLOOKUP(E38,'Rennen 1'!$C$30:$W$49,20,0))</f>
        <v>0</v>
      </c>
      <c r="AP38" s="369">
        <f>IF(ISNA(VLOOKUP(E38,'Rennen 2'!$C$30:$W$59,5,0)),0,VLOOKUP(E38,'Rennen 2'!$C$30:$W$59,5,0))</f>
        <v>0</v>
      </c>
      <c r="AQ38" s="370">
        <f>IF(ISNA(VLOOKUP(E38,'Rennen 2'!$C$30:$W$59,10,0)),0,VLOOKUP(E38,'Rennen 2'!$C$30:$W$59,10,0))</f>
        <v>0</v>
      </c>
      <c r="AR38" s="370">
        <f>IF(ISNA(VLOOKUP(E38,'Rennen 2'!$C$30:$W$59,15,0)),0,VLOOKUP(E38,'Rennen 2'!$C$30:$W$59,15,0))</f>
        <v>0</v>
      </c>
      <c r="AS38" s="371">
        <f>IF(ISNA(VLOOKUP(E38,'Rennen 2'!$C$30:$W$59,20,0)),0,VLOOKUP(E38,'Rennen 2'!$C$30:$W$59,20,0))</f>
        <v>0</v>
      </c>
      <c r="AT38" s="369">
        <f>IF(ISNA(VLOOKUP(E38,'Rennen 3'!$C$30:$W$49,5,0)),0,VLOOKUP(E38,'Rennen 3'!$C$30:$W$49,5,0))</f>
        <v>0</v>
      </c>
      <c r="AU38" s="370">
        <f>IF(ISNA(VLOOKUP(E38,'Rennen 3'!$C$30:$W$49,10,0)),0,VLOOKUP(E38,'Rennen 3'!$C$30:$W$49,10,0))</f>
        <v>0</v>
      </c>
      <c r="AV38" s="370">
        <f>IF(ISNA(VLOOKUP(E38,'Rennen 3'!$C$30:$W$49,15,0)),0,VLOOKUP(E38,'Rennen 3'!$C$30:$W$49,15,0))</f>
        <v>0</v>
      </c>
      <c r="AW38" s="371">
        <f>IF(ISNA(VLOOKUP(E38,'Rennen 3'!$C$30:$W$49,20,0)),0,VLOOKUP(E38,'Rennen 3'!$C$30:$W$49,20,0))</f>
        <v>0</v>
      </c>
      <c r="AX38" s="369">
        <f>IF(ISNA(VLOOKUP(E38,'Rennen 4'!$C$30:$W$49,5,0)),0,VLOOKUP(E38,'Rennen 4'!$C$30:$W$49,5,0))</f>
        <v>43</v>
      </c>
      <c r="AY38" s="370">
        <f>IF(ISNA(VLOOKUP(E38,'Rennen 4'!$C$30:$W$49,10,0)),0,VLOOKUP(E38,'Rennen 4'!$C$30:$W$49,10,0))</f>
        <v>43</v>
      </c>
      <c r="AZ38" s="370">
        <f>IF(ISNA(VLOOKUP(E38,'Rennen 4'!$C$30:$W$49,15,0)),0,VLOOKUP(E38,'Rennen 4'!$C$30:$W$49,15,0))</f>
        <v>37</v>
      </c>
      <c r="BA38" s="371">
        <f>IF(ISNA(VLOOKUP(E38,'Rennen 4'!$C$30:$W$49,20,0)),0,VLOOKUP(E38,'Rennen 4'!$C$30:$W$49,20,0))</f>
        <v>46</v>
      </c>
      <c r="BB38" s="369">
        <f>IF(ISNA(VLOOKUP(E38,'Rennen 5'!$C$30:$W$49,5,0)),0,VLOOKUP(E38,'Rennen 5'!$C$30:$W$49,5,0))</f>
        <v>46</v>
      </c>
      <c r="BC38" s="370">
        <f>IF(ISNA(VLOOKUP(E38,'Rennen 5'!$C$30:$W$49,10,0)),0,VLOOKUP(E38,'Rennen 5'!$C$30:$W$49,10,0))</f>
        <v>43</v>
      </c>
      <c r="BD38" s="370">
        <f>IF(ISNA(VLOOKUP(E38,'Rennen 5'!$C$30:$W$49,15,0)),0,VLOOKUP(E38,'Rennen 5'!$C$30:$W$49,15,0))</f>
        <v>43</v>
      </c>
      <c r="BE38" s="371">
        <f>IF(ISNA(VLOOKUP(E38,'Rennen 5'!$C$30:$W$49,20,0)),0,VLOOKUP(E38,'Rennen 5'!$C$30:$W$49,20,0))</f>
        <v>46</v>
      </c>
      <c r="BF38" s="369">
        <f>IF(ISNA(VLOOKUP(E38,'Rennen 6'!$C$30:$W$49,5,0)),0,VLOOKUP(E38,'Rennen 6'!$C$30:$W$49,5,0))</f>
        <v>39</v>
      </c>
      <c r="BG38" s="370">
        <f>IF(ISNA(VLOOKUP(E38,'Rennen 6'!$C$30:$W$49,10,0)),0,VLOOKUP(E38,'Rennen 6'!$C$30:$W$49,10,0))</f>
        <v>31</v>
      </c>
      <c r="BH38" s="370">
        <f>IF(ISNA(VLOOKUP(E38,'Rennen 6'!$C$30:$W$49,15,0)),0,VLOOKUP(E38,'Rennen 6'!$C$30:$W$49,15,0))</f>
        <v>37</v>
      </c>
      <c r="BI38" s="371">
        <f>IF(ISNA(VLOOKUP(E38,'Rennen 6'!$C$30:$W$49,20,0)),0,VLOOKUP(E38,'Rennen 6'!$C$30:$W$49,20,0))</f>
        <v>29</v>
      </c>
      <c r="BJ38" s="369">
        <f>IF(ISNA(VLOOKUP(E38,'Rennen 7'!$C$30:$W$49,5,0)),0,VLOOKUP(E38,'Rennen 7'!$C$30:$W$49,5,0))</f>
        <v>0</v>
      </c>
      <c r="BK38" s="370">
        <f>IF(ISNA(VLOOKUP(E38,'Rennen 7'!$C$30:$W$49,10,0)),0,VLOOKUP(E38,'Rennen 7'!$C$30:$W$49,10,0))</f>
        <v>0</v>
      </c>
      <c r="BL38" s="370">
        <f>IF(ISNA(VLOOKUP(E38,'Rennen 7'!$C$30:$W$49,15,0)),0,VLOOKUP(E38,'Rennen 7'!$C$30:$W$49,15,0))</f>
        <v>0</v>
      </c>
      <c r="BM38" s="371">
        <f>IF(ISNA(VLOOKUP(E38,'Rennen 7'!$C$30:$W$49,20,0)),0,VLOOKUP(E38,'Rennen 7'!$C$30:$W$49,20,0))</f>
        <v>0</v>
      </c>
      <c r="BN38" s="369">
        <f>IF(ISNA(VLOOKUP(E38,'Rennen 8'!$C$30:$W$58,5,0)),0,VLOOKUP(E38,'Rennen 8'!$C$30:$W$58,5,0))</f>
        <v>46</v>
      </c>
      <c r="BO38" s="370">
        <f>IF(ISNA(VLOOKUP(E38,'Rennen 8'!$C$30:$W$58,10,0)),0,VLOOKUP(E38,'Rennen 8'!$C$30:$W$58,10,0))</f>
        <v>50</v>
      </c>
      <c r="BP38" s="370">
        <f>IF(ISNA(VLOOKUP(E38,'Rennen 8'!$C$30:$W$58,15,0)),0,VLOOKUP(E38,'Rennen 8'!$C$30:$W$58,15,0))</f>
        <v>39</v>
      </c>
      <c r="BQ38" s="371">
        <f>IF(ISNA(VLOOKUP(E38,'Rennen 8'!$C$30:$W$58,20,0)),0,VLOOKUP(E38,'Rennen 8'!$C$30:$W$58,20,0))</f>
        <v>37</v>
      </c>
      <c r="BR38" s="373">
        <f>IF(ISNA(VLOOKUP(E38,'Rennen 1'!$C$30:$AE$59,27,0)),0,VLOOKUP(E38,'Rennen 1'!$C$30:$AE$59,27,0))</f>
        <v>0</v>
      </c>
      <c r="BS38" s="367">
        <f>IF(ISNA(VLOOKUP(E38,'Rennen 2'!$C$30:$AE$59,27,0)),0,VLOOKUP(E38,'Rennen 2'!$C$30:$AE$59,27,0))</f>
        <v>0</v>
      </c>
      <c r="BT38" s="367">
        <f>IF(ISNA(VLOOKUP(E38,'Rennen 3'!$C$30:$AE$59,27,0)),0,VLOOKUP(E38,'Rennen 3'!$C$30:$AE$59,27,0))</f>
        <v>0</v>
      </c>
      <c r="BU38" s="367">
        <f>IF(ISNA(VLOOKUP(E38,'Rennen 4'!$C$30:$AE$59,27,0)),0,VLOOKUP(E38,'Rennen 4'!$C$30:$AE$59,27,0))</f>
        <v>0</v>
      </c>
      <c r="BV38" s="367">
        <f>IF(ISNA(VLOOKUP(E38,'Rennen 5'!$C$30:$AE$59,27,0)),0,VLOOKUP(E38,'Rennen 5'!$C$30:$AE$59,27,0))</f>
        <v>0</v>
      </c>
      <c r="BW38" s="367">
        <f>IF(ISNA(VLOOKUP(E38,'Rennen 6'!$C$30:$AE$59,27,0)),0,VLOOKUP(E38,'Rennen 6'!$C$30:$AE$59,27,0))</f>
        <v>1</v>
      </c>
      <c r="BX38" s="367">
        <f>IF(ISNA(VLOOKUP(E38,'Rennen 7'!$C$30:$AE$59,27,0)),0,VLOOKUP(E38,'Rennen 7'!$C$30:$AE$59,27,0))</f>
        <v>0</v>
      </c>
      <c r="BY38" s="367">
        <f>IF(ISNA(VLOOKUP(E38,'Rennen 8'!$C$30:$AE$58,27,0)),0,VLOOKUP(E38,'Rennen 8'!$C$30:$AE$58,27,0))</f>
        <v>1</v>
      </c>
      <c r="BZ38" s="367">
        <f t="shared" si="9"/>
        <v>2</v>
      </c>
      <c r="CA38" s="372">
        <f t="shared" si="10"/>
        <v>655</v>
      </c>
      <c r="CB38" s="373">
        <f t="shared" si="11"/>
        <v>657</v>
      </c>
      <c r="CC38" s="365">
        <f t="shared" si="12"/>
        <v>655</v>
      </c>
      <c r="CD38" s="365">
        <f t="shared" si="13"/>
        <v>657</v>
      </c>
      <c r="CE38" s="755"/>
      <c r="CF38" s="755"/>
      <c r="CG38" s="26"/>
      <c r="CH38" s="26"/>
    </row>
    <row r="39" spans="1:89" s="20" customFormat="1" ht="18" hidden="1" customHeight="1" x14ac:dyDescent="0.3">
      <c r="A39" s="5"/>
      <c r="B39" s="16">
        <v>10</v>
      </c>
      <c r="C39" s="16"/>
      <c r="D39" s="388" t="str">
        <f>VLOOKUP(E39,Fahrer!$B$5:$C$144,2,0)</f>
        <v>Füllgrabe, Andries</v>
      </c>
      <c r="E39" s="389">
        <v>62</v>
      </c>
      <c r="F39" s="462">
        <f>IF(ISNA(VLOOKUP(E39,'Rennen 1'!$C$30:$W$59,6,0)),0,VLOOKUP(E39,'Rennen 1'!$C$30:$W$59,6,0))</f>
        <v>0</v>
      </c>
      <c r="G39" s="463">
        <f>IF(ISNA(VLOOKUP(E39,'Rennen 1'!$C$30:$W$59,11,0)),0,VLOOKUP(E39,'Rennen 1'!$C$30:$W$59,11,0))</f>
        <v>0</v>
      </c>
      <c r="H39" s="463">
        <f>IF(ISNA(VLOOKUP(E39,'Rennen 1'!$C$30:$W$59,16,0)),0,VLOOKUP(E39,'Rennen 1'!$C$30:$W$59,16,0))</f>
        <v>0</v>
      </c>
      <c r="I39" s="464">
        <f>IF(ISNA(VLOOKUP(E39,'Rennen 1'!$C$30:$W$59,21,0)),0,VLOOKUP(E39,'Rennen 1'!$C$30:$W$59,21,0))</f>
        <v>0</v>
      </c>
      <c r="J39" s="380">
        <f>IF(ISNA(VLOOKUP(E39,'Rennen 2'!$C$30:$W$59,6,0)),0,VLOOKUP(E39,'Rennen 2'!$C$30:$W$59,6,0))</f>
        <v>52</v>
      </c>
      <c r="K39" s="380">
        <f>IF(ISNA(VLOOKUP(E39,'Rennen 2'!$C$30:$W$59,11,0)),0,VLOOKUP(E39,'Rennen 2'!$C$30:$W$59,11,0))</f>
        <v>39</v>
      </c>
      <c r="L39" s="380">
        <f>IF(ISNA(VLOOKUP(E39,'Rennen 2'!$C$30:$W$59,16,0)),0,VLOOKUP(E39,'Rennen 2'!$C$30:$W$59,16,0))</f>
        <v>51</v>
      </c>
      <c r="M39" s="380">
        <f>IF(ISNA(VLOOKUP(E39,'Rennen 2'!$C$30:$W$59,21,0)),0,VLOOKUP(E39,'Rennen 2'!$C$30:$W$59,21,0))</f>
        <v>47</v>
      </c>
      <c r="N39" s="381">
        <f>IF(ISNA(VLOOKUP(E39,'Rennen 3'!$C$30:$W$59,6,0)),0,VLOOKUP(E39,'Rennen 3'!$C$30:$W$59,6,0))</f>
        <v>33</v>
      </c>
      <c r="O39" s="380">
        <f>IF(ISNA(VLOOKUP(E39,'Rennen 3'!$C$30:$W$59,11,0)),0,VLOOKUP(E39,'Rennen 3'!$C$30:$W$59,11,0))</f>
        <v>29</v>
      </c>
      <c r="P39" s="380">
        <f>IF(ISNA(VLOOKUP(E39,'Rennen 3'!$C$30:$W$59,16,0)),0,VLOOKUP(E39,'Rennen 3'!$C$30:$W$59,16,0))</f>
        <v>41</v>
      </c>
      <c r="Q39" s="380">
        <f>IF(ISNA(VLOOKUP(E39,'Rennen 3'!$C$30:$W$59,21,0)),0,VLOOKUP(E39,'Rennen 3'!$C$30:$W$59,21,0))</f>
        <v>29</v>
      </c>
      <c r="R39" s="499">
        <f>IF(ISNA(VLOOKUP(E39,'Rennen 4'!$C$30:$W$59,6,0)),0,VLOOKUP(E39,'Rennen 4'!$C$30:$W$59,6,0))</f>
        <v>0</v>
      </c>
      <c r="S39" s="498">
        <f>IF(ISNA(VLOOKUP(E39,'Rennen 4'!$C$30:$W$59,11,0)),0,VLOOKUP(E39,'Rennen 4'!$C$30:$W$59,11,0))</f>
        <v>0</v>
      </c>
      <c r="T39" s="498">
        <f>IF(ISNA(VLOOKUP(E39,'Rennen 4'!$C$30:$W$59,16,0)),0,VLOOKUP(E39,'Rennen 4'!$C$30:$W$59,16,0))</f>
        <v>0</v>
      </c>
      <c r="U39" s="498">
        <f>IF(ISNA(VLOOKUP(E39,'Rennen 4'!$C$30:$W$59,21,0)),0,VLOOKUP(E39,'Rennen 4'!$C$30:$W$59,21,0))</f>
        <v>0</v>
      </c>
      <c r="V39" s="499">
        <f>IF(ISNA(VLOOKUP(E39,'Rennen 5'!$C$30:$W$59,6,0)),0,VLOOKUP(E39,'Rennen 5'!$C$30:$W$59,6,0))</f>
        <v>0</v>
      </c>
      <c r="W39" s="498">
        <f>IF(ISNA(VLOOKUP(E39,'Rennen 5'!$C$30:$W$59,11,0)),0,VLOOKUP(E39,'Rennen 5'!$C$30:$W$59,11,0))</f>
        <v>0</v>
      </c>
      <c r="X39" s="498">
        <f>IF(ISNA(VLOOKUP(E39,'Rennen 5'!$C$30:$W$59,16,0)),0,VLOOKUP(E39,'Rennen 5'!$C$30:$W$59,16,0))</f>
        <v>0</v>
      </c>
      <c r="Y39" s="523">
        <f>IF(ISNA(VLOOKUP(E39,'Rennen 5'!$C$30:$W$59,21,0)),0,VLOOKUP(E39,'Rennen 5'!$C$30:$W$59,21,0))</f>
        <v>0</v>
      </c>
      <c r="Z39" s="381">
        <f>IF(ISNA(VLOOKUP(E39,'Rennen 6'!$C$30:$W$59,6,0)),0,VLOOKUP(E39,'Rennen 6'!$C$30:$W$59,6,0))</f>
        <v>31</v>
      </c>
      <c r="AA39" s="380">
        <f>IF(ISNA(VLOOKUP(E39,'Rennen 6'!$C$30:$W$59,11,0)),0,VLOOKUP(E39,'Rennen 6'!$C$30:$W$59,11,0))</f>
        <v>39</v>
      </c>
      <c r="AB39" s="380">
        <f>IF(ISNA(VLOOKUP(E39,'Rennen 6'!$C$30:$W$59,16,0)),0,VLOOKUP(E39,'Rennen 6'!$C$30:$W$59,16,0))</f>
        <v>28</v>
      </c>
      <c r="AC39" s="382">
        <f>IF(ISNA(VLOOKUP(E39,'Rennen 6'!$C$30:$W$59,21,0)),0,VLOOKUP(E39,'Rennen 6'!$C$30:$W$59,21,0))</f>
        <v>27</v>
      </c>
      <c r="AD39" s="499">
        <f>IF(ISNA(VLOOKUP(E39,'Rennen 7'!$C$30:$W$59,6,0)),0,VLOOKUP(E39,'Rennen 7'!$C$30:$W$59,6,0))</f>
        <v>0</v>
      </c>
      <c r="AE39" s="498">
        <f>IF(ISNA(VLOOKUP(E39,'Rennen 7'!$C$30:$W$59,11,0)),0,VLOOKUP(E39,'Rennen 7'!$C$30:$W$59,11,0))</f>
        <v>0</v>
      </c>
      <c r="AF39" s="498">
        <f>IF(ISNA(VLOOKUP(E39,'Rennen 7'!$C$30:$W$59,16,0)),0,VLOOKUP(E39,'Rennen 7'!$C$30:$W$59,16,0))</f>
        <v>0</v>
      </c>
      <c r="AG39" s="523">
        <f>IF(ISNA(VLOOKUP(E39,'Rennen 7'!$C$30:$W$59,21,0)),0,VLOOKUP(E39,'Rennen 7'!$C$30:$W$59,21,0))</f>
        <v>0</v>
      </c>
      <c r="AH39" s="381">
        <f>IF(ISNA(VLOOKUP(E39,'Rennen 8'!$C$30:$W$58,6,0)),0,VLOOKUP(E39,'Rennen 8'!$C$30:$W$58,6,0))</f>
        <v>0</v>
      </c>
      <c r="AI39" s="380">
        <f>IF(ISNA(VLOOKUP(E39,'Rennen 8'!$C$30:$W$58,11,0)),0,VLOOKUP(E39,'Rennen 8'!$C$30:$W$58,11,0))</f>
        <v>0</v>
      </c>
      <c r="AJ39" s="380">
        <f>IF(ISNA(VLOOKUP(E39,'Rennen 8'!$C$30:$W$58,16,0)),0,VLOOKUP(E39,'Rennen 8'!$C$30:$W$58,16,0))</f>
        <v>0</v>
      </c>
      <c r="AK39" s="382">
        <f>IF(ISNA(VLOOKUP(E39,'Rennen 8'!$C$30:$W$58,21,0)),0,VLOOKUP(E39,'Rennen 8'!$C$30:$W$58,21,0))</f>
        <v>0</v>
      </c>
      <c r="AL39" s="383">
        <f>IF(ISNA(VLOOKUP(E39,'Rennen 1'!$C$30:$W$49,5,0)),0,VLOOKUP(E39,'Rennen 1'!$C$30:$W$49,5,0))</f>
        <v>0</v>
      </c>
      <c r="AM39" s="384">
        <f>IF(ISNA(VLOOKUP(E39,'Rennen 1'!$C$30:$W$49,10,0)),0,VLOOKUP(E39,'Rennen 1'!$C$30:$W$49,10,0))</f>
        <v>0</v>
      </c>
      <c r="AN39" s="384">
        <f>IF(ISNA(VLOOKUP(E39,'Rennen 1'!$C$30:$W$49,15,0)),0,VLOOKUP(E39,'Rennen 1'!$C$30:$W$49,15,0))</f>
        <v>0</v>
      </c>
      <c r="AO39" s="385">
        <f>IF(ISNA(VLOOKUP(E39,'Rennen 1'!$C$30:$W$49,20,0)),0,VLOOKUP(E39,'Rennen 1'!$C$30:$W$49,20,0))</f>
        <v>0</v>
      </c>
      <c r="AP39" s="383">
        <f>IF(ISNA(VLOOKUP(E39,'Rennen 2'!$C$30:$W$59,5,0)),0,VLOOKUP(E39,'Rennen 2'!$C$30:$W$59,5,0))</f>
        <v>50</v>
      </c>
      <c r="AQ39" s="384">
        <f>IF(ISNA(VLOOKUP(E39,'Rennen 2'!$C$30:$W$59,10,0)),0,VLOOKUP(E39,'Rennen 2'!$C$30:$W$59,10,0))</f>
        <v>39</v>
      </c>
      <c r="AR39" s="384">
        <f>IF(ISNA(VLOOKUP(E39,'Rennen 2'!$C$30:$W$59,15,0)),0,VLOOKUP(E39,'Rennen 2'!$C$30:$W$59,15,0))</f>
        <v>50</v>
      </c>
      <c r="AS39" s="385">
        <f>IF(ISNA(VLOOKUP(E39,'Rennen 2'!$C$30:$W$59,20,0)),0,VLOOKUP(E39,'Rennen 2'!$C$30:$W$59,20,0))</f>
        <v>46</v>
      </c>
      <c r="AT39" s="383">
        <f>IF(ISNA(VLOOKUP(E39,'Rennen 3'!$C$30:$W$49,5,0)),0,VLOOKUP(E39,'Rennen 3'!$C$30:$W$49,5,0))</f>
        <v>33</v>
      </c>
      <c r="AU39" s="384">
        <f>IF(ISNA(VLOOKUP(E39,'Rennen 3'!$C$30:$W$49,10,0)),0,VLOOKUP(E39,'Rennen 3'!$C$30:$W$49,10,0))</f>
        <v>29</v>
      </c>
      <c r="AV39" s="384">
        <f>IF(ISNA(VLOOKUP(E39,'Rennen 3'!$C$30:$W$49,15,0)),0,VLOOKUP(E39,'Rennen 3'!$C$30:$W$49,15,0))</f>
        <v>41</v>
      </c>
      <c r="AW39" s="385">
        <f>IF(ISNA(VLOOKUP(E39,'Rennen 3'!$C$30:$W$49,20,0)),0,VLOOKUP(E39,'Rennen 3'!$C$30:$W$49,20,0))</f>
        <v>29</v>
      </c>
      <c r="AX39" s="383">
        <f>IF(ISNA(VLOOKUP(E39,'Rennen 4'!$C$30:$W$49,5,0)),0,VLOOKUP(E39,'Rennen 4'!$C$30:$W$49,5,0))</f>
        <v>0</v>
      </c>
      <c r="AY39" s="384">
        <f>IF(ISNA(VLOOKUP(E39,'Rennen 4'!$C$30:$W$49,10,0)),0,VLOOKUP(E39,'Rennen 4'!$C$30:$W$49,10,0))</f>
        <v>0</v>
      </c>
      <c r="AZ39" s="384">
        <f>IF(ISNA(VLOOKUP(E39,'Rennen 4'!$C$30:$W$49,15,0)),0,VLOOKUP(E39,'Rennen 4'!$C$30:$W$49,15,0))</f>
        <v>0</v>
      </c>
      <c r="BA39" s="385">
        <f>IF(ISNA(VLOOKUP(E39,'Rennen 4'!$C$30:$W$49,20,0)),0,VLOOKUP(E39,'Rennen 4'!$C$30:$W$49,20,0))</f>
        <v>0</v>
      </c>
      <c r="BB39" s="383">
        <f>IF(ISNA(VLOOKUP(E39,'Rennen 5'!$C$30:$W$49,5,0)),0,VLOOKUP(E39,'Rennen 5'!$C$30:$W$49,5,0))</f>
        <v>0</v>
      </c>
      <c r="BC39" s="384">
        <f>IF(ISNA(VLOOKUP(E39,'Rennen 5'!$C$30:$W$49,10,0)),0,VLOOKUP(E39,'Rennen 5'!$C$30:$W$49,10,0))</f>
        <v>0</v>
      </c>
      <c r="BD39" s="384">
        <f>IF(ISNA(VLOOKUP(E39,'Rennen 5'!$C$30:$W$49,15,0)),0,VLOOKUP(E39,'Rennen 5'!$C$30:$W$49,15,0))</f>
        <v>0</v>
      </c>
      <c r="BE39" s="385">
        <f>IF(ISNA(VLOOKUP(E39,'Rennen 5'!$C$30:$W$49,20,0)),0,VLOOKUP(E39,'Rennen 5'!$C$30:$W$49,20,0))</f>
        <v>0</v>
      </c>
      <c r="BF39" s="383">
        <f>IF(ISNA(VLOOKUP(E39,'Rennen 6'!$C$30:$W$49,5,0)),0,VLOOKUP(E39,'Rennen 6'!$C$30:$W$49,5,0))</f>
        <v>31</v>
      </c>
      <c r="BG39" s="384">
        <f>IF(ISNA(VLOOKUP(E39,'Rennen 6'!$C$30:$W$49,10,0)),0,VLOOKUP(E39,'Rennen 6'!$C$30:$W$49,10,0))</f>
        <v>39</v>
      </c>
      <c r="BH39" s="384">
        <f>IF(ISNA(VLOOKUP(E39,'Rennen 6'!$C$30:$W$49,15,0)),0,VLOOKUP(E39,'Rennen 6'!$C$30:$W$49,15,0))</f>
        <v>28</v>
      </c>
      <c r="BI39" s="385">
        <f>IF(ISNA(VLOOKUP(E39,'Rennen 6'!$C$30:$W$49,20,0)),0,VLOOKUP(E39,'Rennen 6'!$C$30:$W$49,20,0))</f>
        <v>27</v>
      </c>
      <c r="BJ39" s="383">
        <f>IF(ISNA(VLOOKUP(E39,'Rennen 7'!$C$30:$W$49,5,0)),0,VLOOKUP(E39,'Rennen 7'!$C$30:$W$49,5,0))</f>
        <v>0</v>
      </c>
      <c r="BK39" s="384">
        <f>IF(ISNA(VLOOKUP(E39,'Rennen 7'!$C$30:$W$49,10,0)),0,VLOOKUP(E39,'Rennen 7'!$C$30:$W$49,10,0))</f>
        <v>0</v>
      </c>
      <c r="BL39" s="384">
        <f>IF(ISNA(VLOOKUP(E39,'Rennen 7'!$C$30:$W$49,15,0)),0,VLOOKUP(E39,'Rennen 7'!$C$30:$W$49,15,0))</f>
        <v>0</v>
      </c>
      <c r="BM39" s="385">
        <f>IF(ISNA(VLOOKUP(E39,'Rennen 7'!$C$30:$W$49,20,0)),0,VLOOKUP(E39,'Rennen 7'!$C$30:$W$49,20,0))</f>
        <v>0</v>
      </c>
      <c r="BN39" s="383">
        <f>IF(ISNA(VLOOKUP(E39,'Rennen 8'!$C$30:$W$58,5,0)),0,VLOOKUP(E39,'Rennen 8'!$C$30:$W$58,5,0))</f>
        <v>0</v>
      </c>
      <c r="BO39" s="384">
        <f>IF(ISNA(VLOOKUP(E39,'Rennen 8'!$C$30:$W$58,10,0)),0,VLOOKUP(E39,'Rennen 8'!$C$30:$W$58,10,0))</f>
        <v>0</v>
      </c>
      <c r="BP39" s="384">
        <f>IF(ISNA(VLOOKUP(E39,'Rennen 8'!$C$30:$W$58,15,0)),0,VLOOKUP(E39,'Rennen 8'!$C$30:$W$58,15,0))</f>
        <v>0</v>
      </c>
      <c r="BQ39" s="385">
        <f>IF(ISNA(VLOOKUP(E39,'Rennen 8'!$C$30:$W$58,20,0)),0,VLOOKUP(E39,'Rennen 8'!$C$30:$W$58,20,0))</f>
        <v>0</v>
      </c>
      <c r="BR39" s="386">
        <f>IF(ISNA(VLOOKUP(E39,'Rennen 1'!$C$30:$AE$59,27,0)),0,VLOOKUP(E39,'Rennen 1'!$C$30:$AE$59,27,0))</f>
        <v>0</v>
      </c>
      <c r="BS39" s="382">
        <f>IF(ISNA(VLOOKUP(E39,'Rennen 2'!$C$30:$AE$59,27,0)),0,VLOOKUP(E39,'Rennen 2'!$C$30:$AE$59,27,0))</f>
        <v>4</v>
      </c>
      <c r="BT39" s="382">
        <f>IF(ISNA(VLOOKUP(E39,'Rennen 3'!$C$30:$AE$59,27,0)),0,VLOOKUP(E39,'Rennen 3'!$C$30:$AE$59,27,0))</f>
        <v>0</v>
      </c>
      <c r="BU39" s="382">
        <f>IF(ISNA(VLOOKUP(E39,'Rennen 4'!$C$30:$AE$59,27,0)),0,VLOOKUP(E39,'Rennen 4'!$C$30:$AE$59,27,0))</f>
        <v>0</v>
      </c>
      <c r="BV39" s="382">
        <f>IF(ISNA(VLOOKUP(E39,'Rennen 5'!$C$30:$AE$59,27,0)),0,VLOOKUP(E39,'Rennen 5'!$C$30:$AE$59,27,0))</f>
        <v>0</v>
      </c>
      <c r="BW39" s="382">
        <f>IF(ISNA(VLOOKUP(E39,'Rennen 6'!$C$30:$AE$59,27,0)),0,VLOOKUP(E39,'Rennen 6'!$C$30:$AE$59,27,0))</f>
        <v>0</v>
      </c>
      <c r="BX39" s="382">
        <f>IF(ISNA(VLOOKUP(E39,'Rennen 7'!$C$30:$AE$59,27,0)),0,VLOOKUP(E39,'Rennen 7'!$C$30:$AE$59,27,0))</f>
        <v>0</v>
      </c>
      <c r="BY39" s="382">
        <f>IF(ISNA(VLOOKUP(E39,'Rennen 8'!$C$30:$AE$58,27,0)),0,VLOOKUP(E39,'Rennen 8'!$C$30:$AE$58,27,0))</f>
        <v>0</v>
      </c>
      <c r="BZ39" s="382">
        <f t="shared" ref="BZ39:BZ40" si="14">SUM(BR39:BY39)</f>
        <v>4</v>
      </c>
      <c r="CA39" s="387">
        <f t="shared" ref="CA39:CA40" si="15">LARGE(AL39:BQ39,1)+LARGE(AL39:BQ39,2)+LARGE(AL39:BQ39,3)+LARGE(AL39:BQ39,4)+LARGE(AL39:BQ39,5)+LARGE(AL39:BQ39,6)+LARGE(AL39:BQ39,7)+LARGE(AL39:BQ39,8)+LARGE(AL39:BQ39,9)+LARGE(AL39:BQ39,10)+LARGE(AL39:BQ39,11)+LARGE(AL39:BQ39,12)+LARGE(AL39:BQ39,13)+LARGE(AL39:BQ39,14)+LARGE(AL39:BQ39,15)+LARGE(AL39:BQ39,16)+LARGE(AL39:BQ39,17)+LARGE(AL39:BQ39,18)+LARGE(AL39:BQ39,19)+LARGE(AL39:BQ39,20)+LARGE(AL39:BQ39,21)+LARGE(AL39:BQ39,22)</f>
        <v>442</v>
      </c>
      <c r="CB39" s="386">
        <f t="shared" si="11"/>
        <v>446</v>
      </c>
      <c r="CC39" s="426">
        <f t="shared" ref="CC39:CC40" si="16">LARGE(AL39:BQ39,1)+LARGE(AL39:BQ39,2)+LARGE(AL39:BQ39,3)+LARGE(AL39:BQ39,4)+LARGE(AL39:BQ39,5)+LARGE(AL39:BQ39,6)+LARGE(AL39:BQ39,7)+LARGE(AL39:BQ39,8)+LARGE(AL39:BQ39,9)+LARGE(AL39:BQ39,10)+LARGE(AL39:BQ39,11)+LARGE(AL39:BQ39,12)+LARGE(AL39:BQ39,13)+LARGE(AL39:BQ39,14)+LARGE(AL39:BQ39,15)+LARGE(AL39:BQ39,16)+LARGE(AL39:BQ39,17)+LARGE(AL39:BQ39,18)+LARGE(AL39:BQ39,19)+LARGE(AL39:BQ39,20)+LARGE(AL39:BQ39,21)+LARGE(AL39:BQ39,22)</f>
        <v>442</v>
      </c>
      <c r="CD39" s="381">
        <f t="shared" ref="CD39:CD40" si="17">(BZ39+CC39)</f>
        <v>446</v>
      </c>
      <c r="CE39" s="755"/>
      <c r="CF39" s="755"/>
      <c r="CG39" s="26"/>
      <c r="CH39" s="26"/>
      <c r="CI39" s="348"/>
      <c r="CJ39" s="348"/>
      <c r="CK39" s="348"/>
    </row>
    <row r="40" spans="1:89" ht="18" hidden="1" customHeight="1" x14ac:dyDescent="0.3">
      <c r="A40" s="5"/>
      <c r="B40" s="16">
        <v>11</v>
      </c>
      <c r="C40" s="16"/>
      <c r="D40" s="395" t="str">
        <f>VLOOKUP(E40,Fahrer!$B$5:$C$144,2,0)</f>
        <v>Plummer, Nick</v>
      </c>
      <c r="E40" s="424">
        <v>89</v>
      </c>
      <c r="F40" s="576">
        <f>IF(ISNA(VLOOKUP(E40,'Rennen 1'!$C$30:$W$59,6,0)),0,VLOOKUP(E40,'Rennen 1'!$C$30:$W$59,6,0))</f>
        <v>0</v>
      </c>
      <c r="G40" s="577">
        <f>IF(ISNA(VLOOKUP(E40,'Rennen 1'!$C$30:$W$59,11,0)),0,VLOOKUP(E40,'Rennen 1'!$C$30:$W$59,11,0))</f>
        <v>0</v>
      </c>
      <c r="H40" s="577">
        <f>IF(ISNA(VLOOKUP(E40,'Rennen 1'!$C$30:$W$59,16,0)),0,VLOOKUP(E40,'Rennen 1'!$C$30:$W$59,16,0))</f>
        <v>0</v>
      </c>
      <c r="I40" s="578">
        <f>IF(ISNA(VLOOKUP(E40,'Rennen 1'!$C$30:$W$59,21,0)),0,VLOOKUP(E40,'Rennen 1'!$C$30:$W$59,21,0))</f>
        <v>0</v>
      </c>
      <c r="J40" s="574">
        <f>IF(ISNA(VLOOKUP(E40,'Rennen 2'!$C$30:$W$59,6,0)),0,VLOOKUP(E40,'Rennen 2'!$C$30:$W$59,6,0))</f>
        <v>0</v>
      </c>
      <c r="K40" s="574">
        <f>IF(ISNA(VLOOKUP(E40,'Rennen 2'!$C$30:$W$59,11,0)),0,VLOOKUP(E40,'Rennen 2'!$C$30:$W$59,11,0))</f>
        <v>0</v>
      </c>
      <c r="L40" s="574">
        <f>IF(ISNA(VLOOKUP(E40,'Rennen 2'!$C$30:$W$59,16,0)),0,VLOOKUP(E40,'Rennen 2'!$C$30:$W$59,16,0))</f>
        <v>0</v>
      </c>
      <c r="M40" s="574">
        <f>IF(ISNA(VLOOKUP(E40,'Rennen 2'!$C$30:$W$59,21,0)),0,VLOOKUP(E40,'Rennen 2'!$C$30:$W$59,21,0))</f>
        <v>0</v>
      </c>
      <c r="N40" s="575">
        <f>IF(ISNA(VLOOKUP(E40,'Rennen 3'!$C$30:$W$59,6,0)),0,VLOOKUP(E40,'Rennen 3'!$C$30:$W$59,6,0))</f>
        <v>0</v>
      </c>
      <c r="O40" s="574">
        <f>IF(ISNA(VLOOKUP(E40,'Rennen 3'!$C$30:$W$59,11,0)),0,VLOOKUP(E40,'Rennen 3'!$C$30:$W$59,11,0))</f>
        <v>0</v>
      </c>
      <c r="P40" s="574">
        <f>IF(ISNA(VLOOKUP(E40,'Rennen 3'!$C$30:$W$59,16,0)),0,VLOOKUP(E40,'Rennen 3'!$C$30:$W$59,16,0))</f>
        <v>0</v>
      </c>
      <c r="Q40" s="574">
        <f>IF(ISNA(VLOOKUP(E40,'Rennen 3'!$C$30:$W$59,21,0)),0,VLOOKUP(E40,'Rennen 3'!$C$30:$W$59,21,0))</f>
        <v>0</v>
      </c>
      <c r="R40" s="365">
        <f>IF(ISNA(VLOOKUP(E40,'Rennen 4'!$C$30:$W$59,6,0)),0,VLOOKUP(E40,'Rennen 4'!$C$30:$W$59,6,0))</f>
        <v>43</v>
      </c>
      <c r="S40" s="366">
        <f>IF(ISNA(VLOOKUP(E40,'Rennen 4'!$C$30:$W$59,11,0)),0,VLOOKUP(E40,'Rennen 4'!$C$30:$W$59,11,0))</f>
        <v>39</v>
      </c>
      <c r="T40" s="366">
        <f>IF(ISNA(VLOOKUP(E40,'Rennen 4'!$C$30:$W$59,16,0)),0,VLOOKUP(E40,'Rennen 4'!$C$30:$W$59,16,0))</f>
        <v>44</v>
      </c>
      <c r="U40" s="366">
        <f>IF(ISNA(VLOOKUP(E40,'Rennen 4'!$C$30:$W$59,21,0)),0,VLOOKUP(E40,'Rennen 4'!$C$30:$W$59,21,0))</f>
        <v>41</v>
      </c>
      <c r="V40" s="365">
        <f>IF(ISNA(VLOOKUP(E40,'Rennen 5'!$C$30:$W$59,6,0)),0,VLOOKUP(E40,'Rennen 5'!$C$30:$W$59,6,0))</f>
        <v>37</v>
      </c>
      <c r="W40" s="366">
        <f>IF(ISNA(VLOOKUP(E40,'Rennen 5'!$C$30:$W$59,11,0)),0,VLOOKUP(E40,'Rennen 5'!$C$30:$W$59,11,0))</f>
        <v>33</v>
      </c>
      <c r="X40" s="366">
        <f>IF(ISNA(VLOOKUP(E40,'Rennen 5'!$C$30:$W$59,16,0)),0,VLOOKUP(E40,'Rennen 5'!$C$30:$W$59,16,0))</f>
        <v>31</v>
      </c>
      <c r="Y40" s="367">
        <f>IF(ISNA(VLOOKUP(E40,'Rennen 5'!$C$30:$W$59,21,0)),0,VLOOKUP(E40,'Rennen 5'!$C$30:$W$59,21,0))</f>
        <v>29</v>
      </c>
      <c r="Z40" s="365">
        <f>IF(ISNA(VLOOKUP(E40,'Rennen 6'!$C$30:$W$59,6,0)),0,VLOOKUP(E40,'Rennen 6'!$C$30:$W$59,6,0))</f>
        <v>29</v>
      </c>
      <c r="AA40" s="366">
        <f>IF(ISNA(VLOOKUP(E40,'Rennen 6'!$C$30:$W$59,11,0)),0,VLOOKUP(E40,'Rennen 6'!$C$30:$W$59,11,0))</f>
        <v>28</v>
      </c>
      <c r="AB40" s="366">
        <f>IF(ISNA(VLOOKUP(E40,'Rennen 6'!$C$30:$W$59,16,0)),0,VLOOKUP(E40,'Rennen 6'!$C$30:$W$59,16,0))</f>
        <v>33</v>
      </c>
      <c r="AC40" s="367">
        <f>IF(ISNA(VLOOKUP(E40,'Rennen 6'!$C$30:$W$59,21,0)),0,VLOOKUP(E40,'Rennen 6'!$C$30:$W$59,21,0))</f>
        <v>39</v>
      </c>
      <c r="AD40" s="575">
        <f>IF(ISNA(VLOOKUP(E40,'Rennen 7'!$C$30:$W$59,6,0)),0,VLOOKUP(E40,'Rennen 7'!$C$30:$W$59,6,0))</f>
        <v>0</v>
      </c>
      <c r="AE40" s="574">
        <f>IF(ISNA(VLOOKUP(E40,'Rennen 7'!$C$30:$W$59,11,0)),0,VLOOKUP(E40,'Rennen 7'!$C$30:$W$59,11,0))</f>
        <v>0</v>
      </c>
      <c r="AF40" s="574">
        <f>IF(ISNA(VLOOKUP(E40,'Rennen 7'!$C$30:$W$59,16,0)),0,VLOOKUP(E40,'Rennen 7'!$C$30:$W$59,16,0))</f>
        <v>0</v>
      </c>
      <c r="AG40" s="579">
        <f>IF(ISNA(VLOOKUP(E40,'Rennen 7'!$C$30:$W$59,21,0)),0,VLOOKUP(E40,'Rennen 7'!$C$30:$W$59,21,0))</f>
        <v>0</v>
      </c>
      <c r="AH40" s="365">
        <f>IF(ISNA(VLOOKUP(E40,'Rennen 8'!$C$30:$W$58,6,0)),0,VLOOKUP(E40,'Rennen 8'!$C$30:$W$58,6,0))</f>
        <v>0</v>
      </c>
      <c r="AI40" s="366">
        <f>IF(ISNA(VLOOKUP(E40,'Rennen 8'!$C$30:$W$58,11,0)),0,VLOOKUP(E40,'Rennen 8'!$C$30:$W$58,11,0))</f>
        <v>0</v>
      </c>
      <c r="AJ40" s="366">
        <f>IF(ISNA(VLOOKUP(E40,'Rennen 8'!$C$30:$W$58,16,0)),0,VLOOKUP(E40,'Rennen 8'!$C$30:$W$58,16,0))</f>
        <v>0</v>
      </c>
      <c r="AK40" s="367">
        <f>IF(ISNA(VLOOKUP(E40,'Rennen 8'!$C$30:$W$58,21,0)),0,VLOOKUP(E40,'Rennen 8'!$C$30:$W$58,21,0))</f>
        <v>0</v>
      </c>
      <c r="AL40" s="369">
        <f>IF(ISNA(VLOOKUP(E40,'Rennen 1'!$C$30:$W$49,5,0)),0,VLOOKUP(E40,'Rennen 1'!$C$30:$W$49,5,0))</f>
        <v>0</v>
      </c>
      <c r="AM40" s="370">
        <f>IF(ISNA(VLOOKUP(E40,'Rennen 1'!$C$30:$W$49,10,0)),0,VLOOKUP(E40,'Rennen 1'!$C$30:$W$49,10,0))</f>
        <v>0</v>
      </c>
      <c r="AN40" s="370">
        <f>IF(ISNA(VLOOKUP(E40,'Rennen 1'!$C$30:$W$49,15,0)),0,VLOOKUP(E40,'Rennen 1'!$C$30:$W$49,15,0))</f>
        <v>0</v>
      </c>
      <c r="AO40" s="371">
        <f>IF(ISNA(VLOOKUP(E40,'Rennen 1'!$C$30:$W$49,20,0)),0,VLOOKUP(E40,'Rennen 1'!$C$30:$W$49,20,0))</f>
        <v>0</v>
      </c>
      <c r="AP40" s="369">
        <f>IF(ISNA(VLOOKUP(E40,'Rennen 2'!$C$30:$W$59,5,0)),0,VLOOKUP(E40,'Rennen 2'!$C$30:$W$59,5,0))</f>
        <v>0</v>
      </c>
      <c r="AQ40" s="370">
        <f>IF(ISNA(VLOOKUP(E40,'Rennen 2'!$C$30:$W$59,10,0)),0,VLOOKUP(E40,'Rennen 2'!$C$30:$W$59,10,0))</f>
        <v>0</v>
      </c>
      <c r="AR40" s="370">
        <f>IF(ISNA(VLOOKUP(E40,'Rennen 2'!$C$30:$W$59,15,0)),0,VLOOKUP(E40,'Rennen 2'!$C$30:$W$59,15,0))</f>
        <v>0</v>
      </c>
      <c r="AS40" s="371">
        <f>IF(ISNA(VLOOKUP(E40,'Rennen 2'!$C$30:$W$59,20,0)),0,VLOOKUP(E40,'Rennen 2'!$C$30:$W$59,20,0))</f>
        <v>0</v>
      </c>
      <c r="AT40" s="369">
        <f>IF(ISNA(VLOOKUP(E40,'Rennen 3'!$C$30:$W$49,5,0)),0,VLOOKUP(E40,'Rennen 3'!$C$30:$W$49,5,0))</f>
        <v>0</v>
      </c>
      <c r="AU40" s="370">
        <f>IF(ISNA(VLOOKUP(E40,'Rennen 3'!$C$30:$W$49,10,0)),0,VLOOKUP(E40,'Rennen 3'!$C$30:$W$49,10,0))</f>
        <v>0</v>
      </c>
      <c r="AV40" s="370">
        <f>IF(ISNA(VLOOKUP(E40,'Rennen 3'!$C$30:$W$49,15,0)),0,VLOOKUP(E40,'Rennen 3'!$C$30:$W$49,15,0))</f>
        <v>0</v>
      </c>
      <c r="AW40" s="371">
        <f>IF(ISNA(VLOOKUP(E40,'Rennen 3'!$C$30:$W$49,20,0)),0,VLOOKUP(E40,'Rennen 3'!$C$30:$W$49,20,0))</f>
        <v>0</v>
      </c>
      <c r="AX40" s="369">
        <f>IF(ISNA(VLOOKUP(E40,'Rennen 4'!$C$30:$W$49,5,0)),0,VLOOKUP(E40,'Rennen 4'!$C$30:$W$49,5,0))</f>
        <v>43</v>
      </c>
      <c r="AY40" s="370">
        <f>IF(ISNA(VLOOKUP(E40,'Rennen 4'!$C$30:$W$49,10,0)),0,VLOOKUP(E40,'Rennen 4'!$C$30:$W$49,10,0))</f>
        <v>39</v>
      </c>
      <c r="AZ40" s="370">
        <f>IF(ISNA(VLOOKUP(E40,'Rennen 4'!$C$30:$W$49,15,0)),0,VLOOKUP(E40,'Rennen 4'!$C$30:$W$49,15,0))</f>
        <v>43</v>
      </c>
      <c r="BA40" s="371">
        <f>IF(ISNA(VLOOKUP(E40,'Rennen 4'!$C$30:$W$49,20,0)),0,VLOOKUP(E40,'Rennen 4'!$C$30:$W$49,20,0))</f>
        <v>41</v>
      </c>
      <c r="BB40" s="369">
        <f>IF(ISNA(VLOOKUP(E40,'Rennen 5'!$C$30:$W$49,5,0)),0,VLOOKUP(E40,'Rennen 5'!$C$30:$W$49,5,0))</f>
        <v>37</v>
      </c>
      <c r="BC40" s="370">
        <f>IF(ISNA(VLOOKUP(E40,'Rennen 5'!$C$30:$W$49,10,0)),0,VLOOKUP(E40,'Rennen 5'!$C$30:$W$49,10,0))</f>
        <v>33</v>
      </c>
      <c r="BD40" s="370">
        <f>IF(ISNA(VLOOKUP(E40,'Rennen 5'!$C$30:$W$49,15,0)),0,VLOOKUP(E40,'Rennen 5'!$C$30:$W$49,15,0))</f>
        <v>31</v>
      </c>
      <c r="BE40" s="371">
        <f>IF(ISNA(VLOOKUP(E40,'Rennen 5'!$C$30:$W$49,20,0)),0,VLOOKUP(E40,'Rennen 5'!$C$30:$W$49,20,0))</f>
        <v>29</v>
      </c>
      <c r="BF40" s="369">
        <f>IF(ISNA(VLOOKUP(E40,'Rennen 6'!$C$30:$W$49,5,0)),0,VLOOKUP(E40,'Rennen 6'!$C$30:$W$49,5,0))</f>
        <v>29</v>
      </c>
      <c r="BG40" s="370">
        <f>IF(ISNA(VLOOKUP(E40,'Rennen 6'!$C$30:$W$49,10,0)),0,VLOOKUP(E40,'Rennen 6'!$C$30:$W$49,10,0))</f>
        <v>28</v>
      </c>
      <c r="BH40" s="370">
        <f>IF(ISNA(VLOOKUP(E40,'Rennen 6'!$C$30:$W$49,15,0)),0,VLOOKUP(E40,'Rennen 6'!$C$30:$W$49,15,0))</f>
        <v>33</v>
      </c>
      <c r="BI40" s="371">
        <f>IF(ISNA(VLOOKUP(E40,'Rennen 6'!$C$30:$W$49,20,0)),0,VLOOKUP(E40,'Rennen 6'!$C$30:$W$49,20,0))</f>
        <v>39</v>
      </c>
      <c r="BJ40" s="369">
        <f>IF(ISNA(VLOOKUP(E40,'Rennen 7'!$C$30:$W$49,5,0)),0,VLOOKUP(E40,'Rennen 7'!$C$30:$W$49,5,0))</f>
        <v>0</v>
      </c>
      <c r="BK40" s="370">
        <f>IF(ISNA(VLOOKUP(E40,'Rennen 7'!$C$30:$W$49,10,0)),0,VLOOKUP(E40,'Rennen 7'!$C$30:$W$49,10,0))</f>
        <v>0</v>
      </c>
      <c r="BL40" s="370">
        <f>IF(ISNA(VLOOKUP(E40,'Rennen 7'!$C$30:$W$49,15,0)),0,VLOOKUP(E40,'Rennen 7'!$C$30:$W$49,15,0))</f>
        <v>0</v>
      </c>
      <c r="BM40" s="371">
        <f>IF(ISNA(VLOOKUP(E40,'Rennen 7'!$C$30:$W$49,20,0)),0,VLOOKUP(E40,'Rennen 7'!$C$30:$W$49,20,0))</f>
        <v>0</v>
      </c>
      <c r="BN40" s="369">
        <f>IF(ISNA(VLOOKUP(E40,'Rennen 8'!$C$30:$W$58,5,0)),0,VLOOKUP(E40,'Rennen 8'!$C$30:$W$58,5,0))</f>
        <v>0</v>
      </c>
      <c r="BO40" s="370">
        <f>IF(ISNA(VLOOKUP(E40,'Rennen 8'!$C$30:$W$58,10,0)),0,VLOOKUP(E40,'Rennen 8'!$C$30:$W$58,10,0))</f>
        <v>0</v>
      </c>
      <c r="BP40" s="370">
        <f>IF(ISNA(VLOOKUP(E40,'Rennen 8'!$C$30:$W$58,15,0)),0,VLOOKUP(E40,'Rennen 8'!$C$30:$W$58,15,0))</f>
        <v>0</v>
      </c>
      <c r="BQ40" s="371">
        <f>IF(ISNA(VLOOKUP(E40,'Rennen 8'!$C$30:$W$58,20,0)),0,VLOOKUP(E40,'Rennen 8'!$C$30:$W$58,20,0))</f>
        <v>0</v>
      </c>
      <c r="BR40" s="373">
        <f>IF(ISNA(VLOOKUP(E40,'Rennen 1'!$C$30:$AE$59,27,0)),0,VLOOKUP(E40,'Rennen 1'!$C$30:$AE$59,27,0))</f>
        <v>0</v>
      </c>
      <c r="BS40" s="367">
        <f>IF(ISNA(VLOOKUP(E40,'Rennen 2'!$C$30:$AE$59,27,0)),0,VLOOKUP(E40,'Rennen 2'!$C$30:$AE$59,27,0))</f>
        <v>0</v>
      </c>
      <c r="BT40" s="367">
        <f>IF(ISNA(VLOOKUP(E40,'Rennen 3'!$C$30:$AE$59,27,0)),0,VLOOKUP(E40,'Rennen 3'!$C$30:$AE$59,27,0))</f>
        <v>0</v>
      </c>
      <c r="BU40" s="367">
        <f>IF(ISNA(VLOOKUP(E40,'Rennen 4'!$C$30:$AE$59,27,0)),0,VLOOKUP(E40,'Rennen 4'!$C$30:$AE$59,27,0))</f>
        <v>1</v>
      </c>
      <c r="BV40" s="367">
        <f>IF(ISNA(VLOOKUP(E40,'Rennen 5'!$C$30:$AE$59,27,0)),0,VLOOKUP(E40,'Rennen 5'!$C$30:$AE$59,27,0))</f>
        <v>0</v>
      </c>
      <c r="BW40" s="367">
        <f>IF(ISNA(VLOOKUP(E40,'Rennen 6'!$C$30:$AE$59,27,0)),0,VLOOKUP(E40,'Rennen 6'!$C$30:$AE$59,27,0))</f>
        <v>0</v>
      </c>
      <c r="BX40" s="367">
        <f>IF(ISNA(VLOOKUP(E40,'Rennen 7'!$C$30:$AE$59,27,0)),0,VLOOKUP(E40,'Rennen 7'!$C$30:$AE$59,27,0))</f>
        <v>0</v>
      </c>
      <c r="BY40" s="367">
        <f>IF(ISNA(VLOOKUP(E40,'Rennen 8'!$C$30:$AE$58,27,0)),0,VLOOKUP(E40,'Rennen 8'!$C$30:$AE$58,27,0))</f>
        <v>0</v>
      </c>
      <c r="BZ40" s="367">
        <f t="shared" si="14"/>
        <v>1</v>
      </c>
      <c r="CA40" s="372">
        <f t="shared" si="15"/>
        <v>425</v>
      </c>
      <c r="CB40" s="373">
        <f t="shared" si="11"/>
        <v>426</v>
      </c>
      <c r="CC40" s="366">
        <f t="shared" si="16"/>
        <v>425</v>
      </c>
      <c r="CD40" s="365">
        <f t="shared" si="17"/>
        <v>426</v>
      </c>
      <c r="CE40" s="755"/>
      <c r="CF40" s="755"/>
      <c r="CG40" s="26"/>
      <c r="CH40" s="26"/>
    </row>
    <row r="41" spans="1:89" s="20" customFormat="1" ht="18" hidden="1" customHeight="1" x14ac:dyDescent="0.3">
      <c r="A41" s="5"/>
      <c r="B41" s="16">
        <v>12</v>
      </c>
      <c r="C41" s="16"/>
      <c r="D41" s="388" t="str">
        <f>VLOOKUP(E41,Fahrer!$B$5:$C$144,2,0)</f>
        <v>Hagen, Andre</v>
      </c>
      <c r="E41" s="389">
        <v>71</v>
      </c>
      <c r="F41" s="462">
        <f>IF(ISNA(VLOOKUP(E41,'Rennen 1'!$C$30:$W$59,6,0)),0,VLOOKUP(E41,'Rennen 1'!$C$30:$W$59,6,0))</f>
        <v>0</v>
      </c>
      <c r="G41" s="463">
        <f>IF(ISNA(VLOOKUP(E41,'Rennen 1'!$C$30:$W$59,11,0)),0,VLOOKUP(E41,'Rennen 1'!$C$30:$W$59,11,0))</f>
        <v>0</v>
      </c>
      <c r="H41" s="463">
        <f>IF(ISNA(VLOOKUP(E41,'Rennen 1'!$C$30:$W$59,16,0)),0,VLOOKUP(E41,'Rennen 1'!$C$30:$W$59,16,0))</f>
        <v>0</v>
      </c>
      <c r="I41" s="464">
        <f>IF(ISNA(VLOOKUP(E41,'Rennen 1'!$C$30:$W$59,21,0)),0,VLOOKUP(E41,'Rennen 1'!$C$30:$W$59,21,0))</f>
        <v>0</v>
      </c>
      <c r="J41" s="380">
        <f>IF(ISNA(VLOOKUP(E41,'Rennen 2'!$C$30:$W$59,6,0)),0,VLOOKUP(E41,'Rennen 2'!$C$30:$W$59,6,0))</f>
        <v>47</v>
      </c>
      <c r="K41" s="380">
        <f>IF(ISNA(VLOOKUP(E41,'Rennen 2'!$C$30:$W$59,11,0)),0,VLOOKUP(E41,'Rennen 2'!$C$30:$W$59,11,0))</f>
        <v>48</v>
      </c>
      <c r="L41" s="380">
        <f>IF(ISNA(VLOOKUP(E41,'Rennen 2'!$C$30:$W$59,16,0)),0,VLOOKUP(E41,'Rennen 2'!$C$30:$W$59,16,0))</f>
        <v>46</v>
      </c>
      <c r="M41" s="380">
        <f>IF(ISNA(VLOOKUP(E41,'Rennen 2'!$C$30:$W$59,21,0)),0,VLOOKUP(E41,'Rennen 2'!$C$30:$W$59,21,0))</f>
        <v>52</v>
      </c>
      <c r="N41" s="381">
        <f>IF(ISNA(VLOOKUP(E41,'Rennen 3'!$C$30:$W$59,6,0)),0,VLOOKUP(E41,'Rennen 3'!$C$30:$W$59,6,0))</f>
        <v>43</v>
      </c>
      <c r="O41" s="380">
        <f>IF(ISNA(VLOOKUP(E41,'Rennen 3'!$C$30:$W$59,11,0)),0,VLOOKUP(E41,'Rennen 3'!$C$30:$W$59,11,0))</f>
        <v>52</v>
      </c>
      <c r="P41" s="380">
        <f>IF(ISNA(VLOOKUP(E41,'Rennen 3'!$C$30:$W$59,16,0)),0,VLOOKUP(E41,'Rennen 3'!$C$30:$W$59,16,0))</f>
        <v>43</v>
      </c>
      <c r="Q41" s="380">
        <f>IF(ISNA(VLOOKUP(E41,'Rennen 3'!$C$30:$W$59,21,0)),0,VLOOKUP(E41,'Rennen 3'!$C$30:$W$59,21,0))</f>
        <v>52</v>
      </c>
      <c r="R41" s="499">
        <f>IF(ISNA(VLOOKUP(E41,'Rennen 4'!$C$30:$W$59,6,0)),0,VLOOKUP(E41,'Rennen 4'!$C$30:$W$59,6,0))</f>
        <v>0</v>
      </c>
      <c r="S41" s="498">
        <f>IF(ISNA(VLOOKUP(E41,'Rennen 4'!$C$30:$W$59,11,0)),0,VLOOKUP(E41,'Rennen 4'!$C$30:$W$59,11,0))</f>
        <v>0</v>
      </c>
      <c r="T41" s="498">
        <f>IF(ISNA(VLOOKUP(E41,'Rennen 4'!$C$30:$W$59,16,0)),0,VLOOKUP(E41,'Rennen 4'!$C$30:$W$59,16,0))</f>
        <v>0</v>
      </c>
      <c r="U41" s="498">
        <f>IF(ISNA(VLOOKUP(E41,'Rennen 4'!$C$30:$W$59,21,0)),0,VLOOKUP(E41,'Rennen 4'!$C$30:$W$59,21,0))</f>
        <v>0</v>
      </c>
      <c r="V41" s="499">
        <f>IF(ISNA(VLOOKUP(E41,'Rennen 5'!$C$30:$W$59,6,0)),0,VLOOKUP(E41,'Rennen 5'!$C$30:$W$59,6,0))</f>
        <v>0</v>
      </c>
      <c r="W41" s="498">
        <f>IF(ISNA(VLOOKUP(E41,'Rennen 5'!$C$30:$W$59,11,0)),0,VLOOKUP(E41,'Rennen 5'!$C$30:$W$59,11,0))</f>
        <v>0</v>
      </c>
      <c r="X41" s="498">
        <f>IF(ISNA(VLOOKUP(E41,'Rennen 5'!$C$30:$W$59,16,0)),0,VLOOKUP(E41,'Rennen 5'!$C$30:$W$59,16,0))</f>
        <v>0</v>
      </c>
      <c r="Y41" s="523">
        <f>IF(ISNA(VLOOKUP(E41,'Rennen 5'!$C$30:$W$59,21,0)),0,VLOOKUP(E41,'Rennen 5'!$C$30:$W$59,21,0))</f>
        <v>0</v>
      </c>
      <c r="Z41" s="499">
        <f>IF(ISNA(VLOOKUP(E41,'Rennen 6'!$C$30:$W$59,6,0)),0,VLOOKUP(E41,'Rennen 6'!$C$30:$W$59,6,0))</f>
        <v>0</v>
      </c>
      <c r="AA41" s="498">
        <f>IF(ISNA(VLOOKUP(E41,'Rennen 6'!$C$30:$W$59,11,0)),0,VLOOKUP(E41,'Rennen 6'!$C$30:$W$59,11,0))</f>
        <v>0</v>
      </c>
      <c r="AB41" s="498">
        <f>IF(ISNA(VLOOKUP(E41,'Rennen 6'!$C$30:$W$59,16,0)),0,VLOOKUP(E41,'Rennen 6'!$C$30:$W$59,16,0))</f>
        <v>0</v>
      </c>
      <c r="AC41" s="523">
        <f>IF(ISNA(VLOOKUP(E41,'Rennen 6'!$C$30:$W$59,21,0)),0,VLOOKUP(E41,'Rennen 6'!$C$30:$W$59,21,0))</f>
        <v>0</v>
      </c>
      <c r="AD41" s="499">
        <f>IF(ISNA(VLOOKUP(E41,'Rennen 7'!$C$30:$W$59,6,0)),0,VLOOKUP(E41,'Rennen 7'!$C$30:$W$59,6,0))</f>
        <v>0</v>
      </c>
      <c r="AE41" s="498">
        <f>IF(ISNA(VLOOKUP(E41,'Rennen 7'!$C$30:$W$59,11,0)),0,VLOOKUP(E41,'Rennen 7'!$C$30:$W$59,11,0))</f>
        <v>0</v>
      </c>
      <c r="AF41" s="498">
        <f>IF(ISNA(VLOOKUP(E41,'Rennen 7'!$C$30:$W$59,16,0)),0,VLOOKUP(E41,'Rennen 7'!$C$30:$W$59,16,0))</f>
        <v>0</v>
      </c>
      <c r="AG41" s="523">
        <f>IF(ISNA(VLOOKUP(E41,'Rennen 7'!$C$30:$W$59,21,0)),0,VLOOKUP(E41,'Rennen 7'!$C$30:$W$59,21,0))</f>
        <v>0</v>
      </c>
      <c r="AH41" s="381">
        <f>IF(ISNA(VLOOKUP(E41,'Rennen 8'!$C$30:$W$58,6,0)),0,VLOOKUP(E41,'Rennen 8'!$C$30:$W$58,6,0))</f>
        <v>0</v>
      </c>
      <c r="AI41" s="380">
        <f>IF(ISNA(VLOOKUP(E41,'Rennen 8'!$C$30:$W$58,11,0)),0,VLOOKUP(E41,'Rennen 8'!$C$30:$W$58,11,0))</f>
        <v>0</v>
      </c>
      <c r="AJ41" s="380">
        <f>IF(ISNA(VLOOKUP(E41,'Rennen 8'!$C$30:$W$58,16,0)),0,VLOOKUP(E41,'Rennen 8'!$C$30:$W$58,16,0))</f>
        <v>0</v>
      </c>
      <c r="AK41" s="382">
        <f>IF(ISNA(VLOOKUP(E41,'Rennen 8'!$C$30:$W$58,21,0)),0,VLOOKUP(E41,'Rennen 8'!$C$30:$W$58,21,0))</f>
        <v>0</v>
      </c>
      <c r="AL41" s="383">
        <f>IF(ISNA(VLOOKUP(E41,'Rennen 1'!$C$30:$W$49,5,0)),0,VLOOKUP(E41,'Rennen 1'!$C$30:$W$49,5,0))</f>
        <v>0</v>
      </c>
      <c r="AM41" s="384">
        <f>IF(ISNA(VLOOKUP(E41,'Rennen 1'!$C$30:$W$49,10,0)),0,VLOOKUP(E41,'Rennen 1'!$C$30:$W$49,10,0))</f>
        <v>0</v>
      </c>
      <c r="AN41" s="384">
        <f>IF(ISNA(VLOOKUP(E41,'Rennen 1'!$C$30:$W$49,15,0)),0,VLOOKUP(E41,'Rennen 1'!$C$30:$W$49,15,0))</f>
        <v>0</v>
      </c>
      <c r="AO41" s="385">
        <f>IF(ISNA(VLOOKUP(E41,'Rennen 1'!$C$30:$W$49,20,0)),0,VLOOKUP(E41,'Rennen 1'!$C$30:$W$49,20,0))</f>
        <v>0</v>
      </c>
      <c r="AP41" s="383">
        <f>IF(ISNA(VLOOKUP(E41,'Rennen 2'!$C$30:$W$59,5,0)),0,VLOOKUP(E41,'Rennen 2'!$C$30:$W$59,5,0))</f>
        <v>46</v>
      </c>
      <c r="AQ41" s="384">
        <f>IF(ISNA(VLOOKUP(E41,'Rennen 2'!$C$30:$W$59,10,0)),0,VLOOKUP(E41,'Rennen 2'!$C$30:$W$59,10,0))</f>
        <v>46</v>
      </c>
      <c r="AR41" s="384">
        <f>IF(ISNA(VLOOKUP(E41,'Rennen 2'!$C$30:$W$59,15,0)),0,VLOOKUP(E41,'Rennen 2'!$C$30:$W$59,15,0))</f>
        <v>46</v>
      </c>
      <c r="AS41" s="385">
        <f>IF(ISNA(VLOOKUP(E41,'Rennen 2'!$C$30:$W$59,20,0)),0,VLOOKUP(E41,'Rennen 2'!$C$30:$W$59,20,0))</f>
        <v>50</v>
      </c>
      <c r="AT41" s="383">
        <f>IF(ISNA(VLOOKUP(E41,'Rennen 3'!$C$30:$W$49,5,0)),0,VLOOKUP(E41,'Rennen 3'!$C$30:$W$49,5,0))</f>
        <v>43</v>
      </c>
      <c r="AU41" s="384">
        <f>IF(ISNA(VLOOKUP(E41,'Rennen 3'!$C$30:$W$49,10,0)),0,VLOOKUP(E41,'Rennen 3'!$C$30:$W$49,10,0))</f>
        <v>50</v>
      </c>
      <c r="AV41" s="384">
        <f>IF(ISNA(VLOOKUP(E41,'Rennen 3'!$C$30:$W$49,15,0)),0,VLOOKUP(E41,'Rennen 3'!$C$30:$W$49,15,0))</f>
        <v>43</v>
      </c>
      <c r="AW41" s="385">
        <f>IF(ISNA(VLOOKUP(E41,'Rennen 3'!$C$30:$W$49,20,0)),0,VLOOKUP(E41,'Rennen 3'!$C$30:$W$49,20,0))</f>
        <v>50</v>
      </c>
      <c r="AX41" s="383">
        <f>IF(ISNA(VLOOKUP(E41,'Rennen 4'!$C$30:$W$49,5,0)),0,VLOOKUP(E41,'Rennen 4'!$C$30:$W$49,5,0))</f>
        <v>0</v>
      </c>
      <c r="AY41" s="384">
        <f>IF(ISNA(VLOOKUP(E41,'Rennen 4'!$C$30:$W$49,10,0)),0,VLOOKUP(E41,'Rennen 4'!$C$30:$W$49,10,0))</f>
        <v>0</v>
      </c>
      <c r="AZ41" s="384">
        <f>IF(ISNA(VLOOKUP(E41,'Rennen 4'!$C$30:$W$49,15,0)),0,VLOOKUP(E41,'Rennen 4'!$C$30:$W$49,15,0))</f>
        <v>0</v>
      </c>
      <c r="BA41" s="385">
        <f>IF(ISNA(VLOOKUP(E41,'Rennen 4'!$C$30:$W$49,20,0)),0,VLOOKUP(E41,'Rennen 4'!$C$30:$W$49,20,0))</f>
        <v>0</v>
      </c>
      <c r="BB41" s="383">
        <f>IF(ISNA(VLOOKUP(E41,'Rennen 5'!$C$30:$W$49,5,0)),0,VLOOKUP(E41,'Rennen 5'!$C$30:$W$49,5,0))</f>
        <v>0</v>
      </c>
      <c r="BC41" s="384">
        <f>IF(ISNA(VLOOKUP(E41,'Rennen 5'!$C$30:$W$49,10,0)),0,VLOOKUP(E41,'Rennen 5'!$C$30:$W$49,10,0))</f>
        <v>0</v>
      </c>
      <c r="BD41" s="384">
        <f>IF(ISNA(VLOOKUP(E41,'Rennen 5'!$C$30:$W$49,15,0)),0,VLOOKUP(E41,'Rennen 5'!$C$30:$W$49,15,0))</f>
        <v>0</v>
      </c>
      <c r="BE41" s="385">
        <f>IF(ISNA(VLOOKUP(E41,'Rennen 5'!$C$30:$W$49,20,0)),0,VLOOKUP(E41,'Rennen 5'!$C$30:$W$49,20,0))</f>
        <v>0</v>
      </c>
      <c r="BF41" s="383">
        <f>IF(ISNA(VLOOKUP(E41,'Rennen 6'!$C$30:$W$49,5,0)),0,VLOOKUP(E41,'Rennen 6'!$C$30:$W$49,5,0))</f>
        <v>0</v>
      </c>
      <c r="BG41" s="384">
        <f>IF(ISNA(VLOOKUP(E41,'Rennen 6'!$C$30:$W$49,10,0)),0,VLOOKUP(E41,'Rennen 6'!$C$30:$W$49,10,0))</f>
        <v>0</v>
      </c>
      <c r="BH41" s="384">
        <f>IF(ISNA(VLOOKUP(E41,'Rennen 6'!$C$30:$W$49,15,0)),0,VLOOKUP(E41,'Rennen 6'!$C$30:$W$49,15,0))</f>
        <v>0</v>
      </c>
      <c r="BI41" s="385">
        <f>IF(ISNA(VLOOKUP(E41,'Rennen 6'!$C$30:$W$49,20,0)),0,VLOOKUP(E41,'Rennen 6'!$C$30:$W$49,20,0))</f>
        <v>0</v>
      </c>
      <c r="BJ41" s="383">
        <f>IF(ISNA(VLOOKUP(E41,'Rennen 7'!$C$30:$W$49,5,0)),0,VLOOKUP(E41,'Rennen 7'!$C$30:$W$49,5,0))</f>
        <v>0</v>
      </c>
      <c r="BK41" s="384">
        <f>IF(ISNA(VLOOKUP(E41,'Rennen 7'!$C$30:$W$49,10,0)),0,VLOOKUP(E41,'Rennen 7'!$C$30:$W$49,10,0))</f>
        <v>0</v>
      </c>
      <c r="BL41" s="384">
        <f>IF(ISNA(VLOOKUP(E41,'Rennen 7'!$C$30:$W$49,15,0)),0,VLOOKUP(E41,'Rennen 7'!$C$30:$W$49,15,0))</f>
        <v>0</v>
      </c>
      <c r="BM41" s="385">
        <f>IF(ISNA(VLOOKUP(E41,'Rennen 7'!$C$30:$W$49,20,0)),0,VLOOKUP(E41,'Rennen 7'!$C$30:$W$49,20,0))</f>
        <v>0</v>
      </c>
      <c r="BN41" s="383">
        <f>IF(ISNA(VLOOKUP(E41,'Rennen 8'!$C$30:$W$58,5,0)),0,VLOOKUP(E41,'Rennen 8'!$C$30:$W$58,5,0))</f>
        <v>0</v>
      </c>
      <c r="BO41" s="384">
        <f>IF(ISNA(VLOOKUP(E41,'Rennen 8'!$C$30:$W$58,10,0)),0,VLOOKUP(E41,'Rennen 8'!$C$30:$W$58,10,0))</f>
        <v>0</v>
      </c>
      <c r="BP41" s="384">
        <f>IF(ISNA(VLOOKUP(E41,'Rennen 8'!$C$30:$W$58,15,0)),0,VLOOKUP(E41,'Rennen 8'!$C$30:$W$58,15,0))</f>
        <v>0</v>
      </c>
      <c r="BQ41" s="385">
        <f>IF(ISNA(VLOOKUP(E41,'Rennen 8'!$C$30:$W$58,20,0)),0,VLOOKUP(E41,'Rennen 8'!$C$30:$W$58,20,0))</f>
        <v>0</v>
      </c>
      <c r="BR41" s="386">
        <f>IF(ISNA(VLOOKUP(E41,'Rennen 1'!$C$30:$AE$59,27,0)),0,VLOOKUP(E41,'Rennen 1'!$C$30:$AE$59,27,0))</f>
        <v>0</v>
      </c>
      <c r="BS41" s="382">
        <f>IF(ISNA(VLOOKUP(E41,'Rennen 2'!$C$30:$AE$59,27,0)),0,VLOOKUP(E41,'Rennen 2'!$C$30:$AE$59,27,0))</f>
        <v>5</v>
      </c>
      <c r="BT41" s="382">
        <f>IF(ISNA(VLOOKUP(E41,'Rennen 3'!$C$30:$AE$59,27,0)),0,VLOOKUP(E41,'Rennen 3'!$C$30:$AE$59,27,0))</f>
        <v>4</v>
      </c>
      <c r="BU41" s="382">
        <f>IF(ISNA(VLOOKUP(E41,'Rennen 4'!$C$30:$AE$59,27,0)),0,VLOOKUP(E41,'Rennen 4'!$C$30:$AE$59,27,0))</f>
        <v>0</v>
      </c>
      <c r="BV41" s="382">
        <f>IF(ISNA(VLOOKUP(E41,'Rennen 5'!$C$30:$AE$59,27,0)),0,VLOOKUP(E41,'Rennen 5'!$C$30:$AE$59,27,0))</f>
        <v>0</v>
      </c>
      <c r="BW41" s="382">
        <f>IF(ISNA(VLOOKUP(E41,'Rennen 6'!$C$30:$AE$59,27,0)),0,VLOOKUP(E41,'Rennen 6'!$C$30:$AE$59,27,0))</f>
        <v>0</v>
      </c>
      <c r="BX41" s="382">
        <f>IF(ISNA(VLOOKUP(E41,'Rennen 7'!$C$30:$AE$59,27,0)),0,VLOOKUP(E41,'Rennen 7'!$C$30:$AE$59,27,0))</f>
        <v>0</v>
      </c>
      <c r="BY41" s="382">
        <f>IF(ISNA(VLOOKUP(E41,'Rennen 8'!$C$30:$AE$58,27,0)),0,VLOOKUP(E41,'Rennen 8'!$C$30:$AE$58,27,0))</f>
        <v>0</v>
      </c>
      <c r="BZ41" s="382">
        <f t="shared" ref="BZ41:BZ44" si="18">SUM(BR41:BY41)</f>
        <v>9</v>
      </c>
      <c r="CA41" s="387">
        <f t="shared" ref="CA41:CA44" si="19">LARGE(AL41:BQ41,1)+LARGE(AL41:BQ41,2)+LARGE(AL41:BQ41,3)+LARGE(AL41:BQ41,4)+LARGE(AL41:BQ41,5)+LARGE(AL41:BQ41,6)+LARGE(AL41:BQ41,7)+LARGE(AL41:BQ41,8)+LARGE(AL41:BQ41,9)+LARGE(AL41:BQ41,10)+LARGE(AL41:BQ41,11)+LARGE(AL41:BQ41,12)+LARGE(AL41:BQ41,13)+LARGE(AL41:BQ41,14)+LARGE(AL41:BQ41,15)+LARGE(AL41:BQ41,16)+LARGE(AL41:BQ41,17)+LARGE(AL41:BQ41,18)+LARGE(AL41:BQ41,19)+LARGE(AL41:BQ41,20)+LARGE(AL41:BQ41,21)+LARGE(AL41:BQ41,22)</f>
        <v>374</v>
      </c>
      <c r="CB41" s="386">
        <f t="shared" si="11"/>
        <v>383</v>
      </c>
      <c r="CC41" s="426">
        <f t="shared" ref="CC41:CC44" si="20">LARGE(AL41:BQ41,1)+LARGE(AL41:BQ41,2)+LARGE(AL41:BQ41,3)+LARGE(AL41:BQ41,4)+LARGE(AL41:BQ41,5)+LARGE(AL41:BQ41,6)+LARGE(AL41:BQ41,7)+LARGE(AL41:BQ41,8)+LARGE(AL41:BQ41,9)+LARGE(AL41:BQ41,10)+LARGE(AL41:BQ41,11)+LARGE(AL41:BQ41,12)+LARGE(AL41:BQ41,13)+LARGE(AL41:BQ41,14)+LARGE(AL41:BQ41,15)+LARGE(AL41:BQ41,16)+LARGE(AL41:BQ41,17)+LARGE(AL41:BQ41,18)+LARGE(AL41:BQ41,19)+LARGE(AL41:BQ41,20)+LARGE(AL41:BQ41,21)+LARGE(AL41:BQ41,22)</f>
        <v>374</v>
      </c>
      <c r="CD41" s="381">
        <f t="shared" ref="CD41:CD44" si="21">(BZ41+CC41)</f>
        <v>383</v>
      </c>
      <c r="CE41" s="755"/>
      <c r="CF41" s="755"/>
      <c r="CG41" s="26"/>
      <c r="CH41" s="26"/>
      <c r="CI41" s="348"/>
      <c r="CJ41" s="348"/>
      <c r="CK41" s="348"/>
    </row>
    <row r="42" spans="1:89" s="20" customFormat="1" ht="18" hidden="1" customHeight="1" x14ac:dyDescent="0.3">
      <c r="A42" s="5"/>
      <c r="B42" s="16">
        <v>13</v>
      </c>
      <c r="C42" s="16"/>
      <c r="D42" s="395" t="str">
        <f>VLOOKUP(E42,Fahrer!$B$5:$C$144,2,0)</f>
        <v>Ashoff, Claudia</v>
      </c>
      <c r="E42" s="424">
        <v>25</v>
      </c>
      <c r="F42" s="368">
        <f>IF(ISNA(VLOOKUP(E42,'Rennen 1'!$C$30:$W$59,6,0)),0,VLOOKUP(E42,'Rennen 1'!$C$30:$W$59,6,0))</f>
        <v>50</v>
      </c>
      <c r="G42" s="374">
        <f>IF(ISNA(VLOOKUP(E42,'Rennen 1'!$C$30:$W$59,11,0)),0,VLOOKUP(E42,'Rennen 1'!$C$30:$W$59,11,0))</f>
        <v>41</v>
      </c>
      <c r="H42" s="374">
        <f>IF(ISNA(VLOOKUP(E42,'Rennen 1'!$C$30:$W$59,16,0)),0,VLOOKUP(E42,'Rennen 1'!$C$30:$W$59,16,0))</f>
        <v>43</v>
      </c>
      <c r="I42" s="375">
        <f>IF(ISNA(VLOOKUP(E42,'Rennen 1'!$C$30:$W$59,21,0)),0,VLOOKUP(E42,'Rennen 1'!$C$30:$W$59,21,0))</f>
        <v>39</v>
      </c>
      <c r="J42" s="574">
        <f>IF(ISNA(VLOOKUP(E42,'Rennen 2'!$C$30:$W$59,6,0)),0,VLOOKUP(E42,'Rennen 2'!$C$30:$W$59,6,0))</f>
        <v>0</v>
      </c>
      <c r="K42" s="574">
        <f>IF(ISNA(VLOOKUP(E42,'Rennen 2'!$C$30:$W$59,11,0)),0,VLOOKUP(E42,'Rennen 2'!$C$30:$W$59,11,0))</f>
        <v>0</v>
      </c>
      <c r="L42" s="574">
        <f>IF(ISNA(VLOOKUP(E42,'Rennen 2'!$C$30:$W$59,16,0)),0,VLOOKUP(E42,'Rennen 2'!$C$30:$W$59,16,0))</f>
        <v>0</v>
      </c>
      <c r="M42" s="574">
        <f>IF(ISNA(VLOOKUP(E42,'Rennen 2'!$C$30:$W$59,21,0)),0,VLOOKUP(E42,'Rennen 2'!$C$30:$W$59,21,0))</f>
        <v>0</v>
      </c>
      <c r="N42" s="575">
        <f>IF(ISNA(VLOOKUP(E42,'Rennen 3'!$C$30:$W$59,6,0)),0,VLOOKUP(E42,'Rennen 3'!$C$30:$W$59,6,0))</f>
        <v>0</v>
      </c>
      <c r="O42" s="574">
        <f>IF(ISNA(VLOOKUP(E42,'Rennen 3'!$C$30:$W$59,11,0)),0,VLOOKUP(E42,'Rennen 3'!$C$30:$W$59,11,0))</f>
        <v>0</v>
      </c>
      <c r="P42" s="574">
        <f>IF(ISNA(VLOOKUP(E42,'Rennen 3'!$C$30:$W$59,16,0)),0,VLOOKUP(E42,'Rennen 3'!$C$30:$W$59,16,0))</f>
        <v>0</v>
      </c>
      <c r="Q42" s="574">
        <f>IF(ISNA(VLOOKUP(E42,'Rennen 3'!$C$30:$W$59,21,0)),0,VLOOKUP(E42,'Rennen 3'!$C$30:$W$59,21,0))</f>
        <v>0</v>
      </c>
      <c r="R42" s="365">
        <f>IF(ISNA(VLOOKUP(E42,'Rennen 4'!$C$30:$W$59,6,0)),0,VLOOKUP(E42,'Rennen 4'!$C$30:$W$59,6,0))</f>
        <v>52</v>
      </c>
      <c r="S42" s="366">
        <f>IF(ISNA(VLOOKUP(E42,'Rennen 4'!$C$30:$W$59,11,0)),0,VLOOKUP(E42,'Rennen 4'!$C$30:$W$59,11,0))</f>
        <v>46</v>
      </c>
      <c r="T42" s="366">
        <f>IF(ISNA(VLOOKUP(E42,'Rennen 4'!$C$30:$W$59,16,0)),0,VLOOKUP(E42,'Rennen 4'!$C$30:$W$59,16,0))</f>
        <v>46</v>
      </c>
      <c r="U42" s="366">
        <f>IF(ISNA(VLOOKUP(E42,'Rennen 4'!$C$30:$W$59,21,0)),0,VLOOKUP(E42,'Rennen 4'!$C$30:$W$59,21,0))</f>
        <v>50</v>
      </c>
      <c r="V42" s="575">
        <f>IF(ISNA(VLOOKUP(E42,'Rennen 5'!$C$30:$W$59,6,0)),0,VLOOKUP(E42,'Rennen 5'!$C$30:$W$59,6,0))</f>
        <v>0</v>
      </c>
      <c r="W42" s="574">
        <f>IF(ISNA(VLOOKUP(E42,'Rennen 5'!$C$30:$W$59,11,0)),0,VLOOKUP(E42,'Rennen 5'!$C$30:$W$59,11,0))</f>
        <v>0</v>
      </c>
      <c r="X42" s="574">
        <f>IF(ISNA(VLOOKUP(E42,'Rennen 5'!$C$30:$W$59,16,0)),0,VLOOKUP(E42,'Rennen 5'!$C$30:$W$59,16,0))</f>
        <v>0</v>
      </c>
      <c r="Y42" s="579">
        <f>IF(ISNA(VLOOKUP(E42,'Rennen 5'!$C$30:$W$59,21,0)),0,VLOOKUP(E42,'Rennen 5'!$C$30:$W$59,21,0))</f>
        <v>0</v>
      </c>
      <c r="Z42" s="575">
        <f>IF(ISNA(VLOOKUP(E42,'Rennen 6'!$C$30:$W$59,6,0)),0,VLOOKUP(E42,'Rennen 6'!$C$30:$W$59,6,0))</f>
        <v>0</v>
      </c>
      <c r="AA42" s="574">
        <f>IF(ISNA(VLOOKUP(E42,'Rennen 6'!$C$30:$W$59,11,0)),0,VLOOKUP(E42,'Rennen 6'!$C$30:$W$59,11,0))</f>
        <v>0</v>
      </c>
      <c r="AB42" s="574">
        <f>IF(ISNA(VLOOKUP(E42,'Rennen 6'!$C$30:$W$59,16,0)),0,VLOOKUP(E42,'Rennen 6'!$C$30:$W$59,16,0))</f>
        <v>0</v>
      </c>
      <c r="AC42" s="579">
        <f>IF(ISNA(VLOOKUP(E42,'Rennen 6'!$C$30:$W$59,21,0)),0,VLOOKUP(E42,'Rennen 6'!$C$30:$W$59,21,0))</f>
        <v>0</v>
      </c>
      <c r="AD42" s="575">
        <f>IF(ISNA(VLOOKUP(E42,'Rennen 7'!$C$30:$W$59,6,0)),0,VLOOKUP(E42,'Rennen 7'!$C$30:$W$59,6,0))</f>
        <v>0</v>
      </c>
      <c r="AE42" s="574">
        <f>IF(ISNA(VLOOKUP(E42,'Rennen 7'!$C$30:$W$59,11,0)),0,VLOOKUP(E42,'Rennen 7'!$C$30:$W$59,11,0))</f>
        <v>0</v>
      </c>
      <c r="AF42" s="574">
        <f>IF(ISNA(VLOOKUP(E42,'Rennen 7'!$C$30:$W$59,16,0)),0,VLOOKUP(E42,'Rennen 7'!$C$30:$W$59,16,0))</f>
        <v>0</v>
      </c>
      <c r="AG42" s="579">
        <f>IF(ISNA(VLOOKUP(E42,'Rennen 7'!$C$30:$W$59,21,0)),0,VLOOKUP(E42,'Rennen 7'!$C$30:$W$59,21,0))</f>
        <v>0</v>
      </c>
      <c r="AH42" s="365">
        <f>IF(ISNA(VLOOKUP(E42,'Rennen 8'!$C$30:$W$58,6,0)),0,VLOOKUP(E42,'Rennen 8'!$C$30:$W$58,6,0))</f>
        <v>0</v>
      </c>
      <c r="AI42" s="366">
        <f>IF(ISNA(VLOOKUP(E42,'Rennen 8'!$C$30:$W$58,11,0)),0,VLOOKUP(E42,'Rennen 8'!$C$30:$W$58,11,0))</f>
        <v>0</v>
      </c>
      <c r="AJ42" s="366">
        <f>IF(ISNA(VLOOKUP(E42,'Rennen 8'!$C$30:$W$58,16,0)),0,VLOOKUP(E42,'Rennen 8'!$C$30:$W$58,16,0))</f>
        <v>0</v>
      </c>
      <c r="AK42" s="367">
        <f>IF(ISNA(VLOOKUP(E42,'Rennen 8'!$C$30:$W$58,21,0)),0,VLOOKUP(E42,'Rennen 8'!$C$30:$W$58,21,0))</f>
        <v>0</v>
      </c>
      <c r="AL42" s="369">
        <f>IF(ISNA(VLOOKUP(E42,'Rennen 1'!$C$30:$W$49,5,0)),0,VLOOKUP(E42,'Rennen 1'!$C$30:$W$49,5,0))</f>
        <v>50</v>
      </c>
      <c r="AM42" s="370">
        <f>IF(ISNA(VLOOKUP(E42,'Rennen 1'!$C$30:$W$49,10,0)),0,VLOOKUP(E42,'Rennen 1'!$C$30:$W$49,10,0))</f>
        <v>41</v>
      </c>
      <c r="AN42" s="370">
        <f>IF(ISNA(VLOOKUP(E42,'Rennen 1'!$C$30:$W$49,15,0)),0,VLOOKUP(E42,'Rennen 1'!$C$30:$W$49,15,0))</f>
        <v>43</v>
      </c>
      <c r="AO42" s="371">
        <f>IF(ISNA(VLOOKUP(E42,'Rennen 1'!$C$30:$W$49,20,0)),0,VLOOKUP(E42,'Rennen 1'!$C$30:$W$49,20,0))</f>
        <v>39</v>
      </c>
      <c r="AP42" s="369">
        <f>IF(ISNA(VLOOKUP(E42,'Rennen 2'!$C$30:$W$59,5,0)),0,VLOOKUP(E42,'Rennen 2'!$C$30:$W$59,5,0))</f>
        <v>0</v>
      </c>
      <c r="AQ42" s="370">
        <f>IF(ISNA(VLOOKUP(E42,'Rennen 2'!$C$30:$W$59,10,0)),0,VLOOKUP(E42,'Rennen 2'!$C$30:$W$59,10,0))</f>
        <v>0</v>
      </c>
      <c r="AR42" s="370">
        <f>IF(ISNA(VLOOKUP(E42,'Rennen 2'!$C$30:$W$59,15,0)),0,VLOOKUP(E42,'Rennen 2'!$C$30:$W$59,15,0))</f>
        <v>0</v>
      </c>
      <c r="AS42" s="371">
        <f>IF(ISNA(VLOOKUP(E42,'Rennen 2'!$C$30:$W$59,20,0)),0,VLOOKUP(E42,'Rennen 2'!$C$30:$W$59,20,0))</f>
        <v>0</v>
      </c>
      <c r="AT42" s="369">
        <f>IF(ISNA(VLOOKUP(E42,'Rennen 3'!$C$30:$W$49,5,0)),0,VLOOKUP(E42,'Rennen 3'!$C$30:$W$49,5,0))</f>
        <v>0</v>
      </c>
      <c r="AU42" s="370">
        <f>IF(ISNA(VLOOKUP(E42,'Rennen 3'!$C$30:$W$49,10,0)),0,VLOOKUP(E42,'Rennen 3'!$C$30:$W$49,10,0))</f>
        <v>0</v>
      </c>
      <c r="AV42" s="370">
        <f>IF(ISNA(VLOOKUP(E42,'Rennen 3'!$C$30:$W$49,15,0)),0,VLOOKUP(E42,'Rennen 3'!$C$30:$W$49,15,0))</f>
        <v>0</v>
      </c>
      <c r="AW42" s="371">
        <f>IF(ISNA(VLOOKUP(E42,'Rennen 3'!$C$30:$W$49,20,0)),0,VLOOKUP(E42,'Rennen 3'!$C$30:$W$49,20,0))</f>
        <v>0</v>
      </c>
      <c r="AX42" s="369">
        <f>IF(ISNA(VLOOKUP(E42,'Rennen 4'!$C$30:$W$49,5,0)),0,VLOOKUP(E42,'Rennen 4'!$C$30:$W$49,5,0))</f>
        <v>50</v>
      </c>
      <c r="AY42" s="370">
        <f>IF(ISNA(VLOOKUP(E42,'Rennen 4'!$C$30:$W$49,10,0)),0,VLOOKUP(E42,'Rennen 4'!$C$30:$W$49,10,0))</f>
        <v>46</v>
      </c>
      <c r="AZ42" s="370">
        <f>IF(ISNA(VLOOKUP(E42,'Rennen 4'!$C$30:$W$49,15,0)),0,VLOOKUP(E42,'Rennen 4'!$C$30:$W$49,15,0))</f>
        <v>46</v>
      </c>
      <c r="BA42" s="371">
        <f>IF(ISNA(VLOOKUP(E42,'Rennen 4'!$C$30:$W$49,20,0)),0,VLOOKUP(E42,'Rennen 4'!$C$30:$W$49,20,0))</f>
        <v>50</v>
      </c>
      <c r="BB42" s="369">
        <f>IF(ISNA(VLOOKUP(E42,'Rennen 5'!$C$30:$W$49,5,0)),0,VLOOKUP(E42,'Rennen 5'!$C$30:$W$49,5,0))</f>
        <v>0</v>
      </c>
      <c r="BC42" s="370">
        <f>IF(ISNA(VLOOKUP(E42,'Rennen 5'!$C$30:$W$49,10,0)),0,VLOOKUP(E42,'Rennen 5'!$C$30:$W$49,10,0))</f>
        <v>0</v>
      </c>
      <c r="BD42" s="370">
        <f>IF(ISNA(VLOOKUP(E42,'Rennen 5'!$C$30:$W$49,15,0)),0,VLOOKUP(E42,'Rennen 5'!$C$30:$W$49,15,0))</f>
        <v>0</v>
      </c>
      <c r="BE42" s="371">
        <f>IF(ISNA(VLOOKUP(E42,'Rennen 5'!$C$30:$W$49,20,0)),0,VLOOKUP(E42,'Rennen 5'!$C$30:$W$49,20,0))</f>
        <v>0</v>
      </c>
      <c r="BF42" s="369">
        <f>IF(ISNA(VLOOKUP(E42,'Rennen 6'!$C$30:$W$49,5,0)),0,VLOOKUP(E42,'Rennen 6'!$C$30:$W$49,5,0))</f>
        <v>0</v>
      </c>
      <c r="BG42" s="370">
        <f>IF(ISNA(VLOOKUP(E42,'Rennen 6'!$C$30:$W$49,10,0)),0,VLOOKUP(E42,'Rennen 6'!$C$30:$W$49,10,0))</f>
        <v>0</v>
      </c>
      <c r="BH42" s="370">
        <f>IF(ISNA(VLOOKUP(E42,'Rennen 6'!$C$30:$W$49,15,0)),0,VLOOKUP(E42,'Rennen 6'!$C$30:$W$49,15,0))</f>
        <v>0</v>
      </c>
      <c r="BI42" s="371">
        <f>IF(ISNA(VLOOKUP(E42,'Rennen 6'!$C$30:$W$49,20,0)),0,VLOOKUP(E42,'Rennen 6'!$C$30:$W$49,20,0))</f>
        <v>0</v>
      </c>
      <c r="BJ42" s="369">
        <f>IF(ISNA(VLOOKUP(E42,'Rennen 7'!$C$30:$W$49,5,0)),0,VLOOKUP(E42,'Rennen 7'!$C$30:$W$49,5,0))</f>
        <v>0</v>
      </c>
      <c r="BK42" s="370">
        <f>IF(ISNA(VLOOKUP(E42,'Rennen 7'!$C$30:$W$49,10,0)),0,VLOOKUP(E42,'Rennen 7'!$C$30:$W$49,10,0))</f>
        <v>0</v>
      </c>
      <c r="BL42" s="370">
        <f>IF(ISNA(VLOOKUP(E42,'Rennen 7'!$C$30:$W$49,15,0)),0,VLOOKUP(E42,'Rennen 7'!$C$30:$W$49,15,0))</f>
        <v>0</v>
      </c>
      <c r="BM42" s="371">
        <f>IF(ISNA(VLOOKUP(E42,'Rennen 7'!$C$30:$W$49,20,0)),0,VLOOKUP(E42,'Rennen 7'!$C$30:$W$49,20,0))</f>
        <v>0</v>
      </c>
      <c r="BN42" s="369">
        <f>IF(ISNA(VLOOKUP(E42,'Rennen 8'!$C$30:$W$58,5,0)),0,VLOOKUP(E42,'Rennen 8'!$C$30:$W$58,5,0))</f>
        <v>0</v>
      </c>
      <c r="BO42" s="370">
        <f>IF(ISNA(VLOOKUP(E42,'Rennen 8'!$C$30:$W$58,10,0)),0,VLOOKUP(E42,'Rennen 8'!$C$30:$W$58,10,0))</f>
        <v>0</v>
      </c>
      <c r="BP42" s="370">
        <f>IF(ISNA(VLOOKUP(E42,'Rennen 8'!$C$30:$W$58,15,0)),0,VLOOKUP(E42,'Rennen 8'!$C$30:$W$58,15,0))</f>
        <v>0</v>
      </c>
      <c r="BQ42" s="371">
        <f>IF(ISNA(VLOOKUP(E42,'Rennen 8'!$C$30:$W$58,20,0)),0,VLOOKUP(E42,'Rennen 8'!$C$30:$W$58,20,0))</f>
        <v>0</v>
      </c>
      <c r="BR42" s="373">
        <f>IF(ISNA(VLOOKUP(E42,'Rennen 1'!$C$30:$AE$59,27,0)),0,VLOOKUP(E42,'Rennen 1'!$C$30:$AE$59,27,0))</f>
        <v>0</v>
      </c>
      <c r="BS42" s="367">
        <f>IF(ISNA(VLOOKUP(E42,'Rennen 2'!$C$30:$AE$59,27,0)),0,VLOOKUP(E42,'Rennen 2'!$C$30:$AE$59,27,0))</f>
        <v>0</v>
      </c>
      <c r="BT42" s="367">
        <f>IF(ISNA(VLOOKUP(E42,'Rennen 3'!$C$30:$AE$59,27,0)),0,VLOOKUP(E42,'Rennen 3'!$C$30:$AE$59,27,0))</f>
        <v>0</v>
      </c>
      <c r="BU42" s="367">
        <f>IF(ISNA(VLOOKUP(E42,'Rennen 4'!$C$30:$AE$59,27,0)),0,VLOOKUP(E42,'Rennen 4'!$C$30:$AE$59,27,0))</f>
        <v>2</v>
      </c>
      <c r="BV42" s="367">
        <f>IF(ISNA(VLOOKUP(E42,'Rennen 5'!$C$30:$AE$59,27,0)),0,VLOOKUP(E42,'Rennen 5'!$C$30:$AE$59,27,0))</f>
        <v>0</v>
      </c>
      <c r="BW42" s="367">
        <f>IF(ISNA(VLOOKUP(E42,'Rennen 6'!$C$30:$AE$59,27,0)),0,VLOOKUP(E42,'Rennen 6'!$C$30:$AE$59,27,0))</f>
        <v>0</v>
      </c>
      <c r="BX42" s="367">
        <f>IF(ISNA(VLOOKUP(E42,'Rennen 7'!$C$30:$AE$59,27,0)),0,VLOOKUP(E42,'Rennen 7'!$C$30:$AE$59,27,0))</f>
        <v>0</v>
      </c>
      <c r="BY42" s="367">
        <f>IF(ISNA(VLOOKUP(E42,'Rennen 8'!$C$30:$AE$58,27,0)),0,VLOOKUP(E42,'Rennen 8'!$C$30:$AE$58,27,0))</f>
        <v>0</v>
      </c>
      <c r="BZ42" s="367">
        <f t="shared" si="18"/>
        <v>2</v>
      </c>
      <c r="CA42" s="372">
        <f t="shared" si="19"/>
        <v>365</v>
      </c>
      <c r="CB42" s="373">
        <f t="shared" si="11"/>
        <v>367</v>
      </c>
      <c r="CC42" s="365">
        <f t="shared" si="20"/>
        <v>365</v>
      </c>
      <c r="CD42" s="365">
        <f t="shared" si="21"/>
        <v>367</v>
      </c>
      <c r="CE42" s="755"/>
      <c r="CF42" s="755"/>
      <c r="CG42" s="26"/>
      <c r="CH42" s="26"/>
      <c r="CI42" s="348"/>
      <c r="CJ42" s="348"/>
      <c r="CK42" s="348"/>
    </row>
    <row r="43" spans="1:89" s="20" customFormat="1" ht="18" hidden="1" customHeight="1" x14ac:dyDescent="0.3">
      <c r="A43" s="5"/>
      <c r="B43" s="16">
        <v>14</v>
      </c>
      <c r="C43" s="16"/>
      <c r="D43" s="388" t="str">
        <f>VLOOKUP(E43,Fahrer!$B$5:$C$144,2,0)</f>
        <v>Sieg, Björn</v>
      </c>
      <c r="E43" s="389">
        <v>30</v>
      </c>
      <c r="F43" s="377">
        <f>IF(ISNA(VLOOKUP(E43,'Rennen 1'!$C$30:$W$59,6,0)),0,VLOOKUP(E43,'Rennen 1'!$C$30:$W$59,6,0))</f>
        <v>39</v>
      </c>
      <c r="G43" s="378">
        <f>IF(ISNA(VLOOKUP(E43,'Rennen 1'!$C$30:$W$59,11,0)),0,VLOOKUP(E43,'Rennen 1'!$C$30:$W$59,11,0))</f>
        <v>48</v>
      </c>
      <c r="H43" s="378">
        <f>IF(ISNA(VLOOKUP(E43,'Rennen 1'!$C$30:$W$59,16,0)),0,VLOOKUP(E43,'Rennen 1'!$C$30:$W$59,16,0))</f>
        <v>47</v>
      </c>
      <c r="I43" s="379">
        <f>IF(ISNA(VLOOKUP(E43,'Rennen 1'!$C$30:$W$59,21,0)),0,VLOOKUP(E43,'Rennen 1'!$C$30:$W$59,21,0))</f>
        <v>41</v>
      </c>
      <c r="J43" s="380">
        <f>IF(ISNA(VLOOKUP(E43,'Rennen 2'!$C$30:$W$59,6,0)),0,VLOOKUP(E43,'Rennen 2'!$C$30:$W$59,6,0))</f>
        <v>37</v>
      </c>
      <c r="K43" s="380">
        <f>IF(ISNA(VLOOKUP(E43,'Rennen 2'!$C$30:$W$59,11,0)),0,VLOOKUP(E43,'Rennen 2'!$C$30:$W$59,11,0))</f>
        <v>39</v>
      </c>
      <c r="L43" s="380">
        <f>IF(ISNA(VLOOKUP(E43,'Rennen 2'!$C$30:$W$59,16,0)),0,VLOOKUP(E43,'Rennen 2'!$C$30:$W$59,16,0))</f>
        <v>44</v>
      </c>
      <c r="M43" s="380">
        <f>IF(ISNA(VLOOKUP(E43,'Rennen 2'!$C$30:$W$59,21,0)),0,VLOOKUP(E43,'Rennen 2'!$C$30:$W$59,21,0))</f>
        <v>39</v>
      </c>
      <c r="N43" s="499">
        <f>IF(ISNA(VLOOKUP(E43,'Rennen 3'!$C$30:$W$59,6,0)),0,VLOOKUP(E43,'Rennen 3'!$C$30:$W$59,6,0))</f>
        <v>0</v>
      </c>
      <c r="O43" s="498">
        <f>IF(ISNA(VLOOKUP(E43,'Rennen 3'!$C$30:$W$59,11,0)),0,VLOOKUP(E43,'Rennen 3'!$C$30:$W$59,11,0))</f>
        <v>0</v>
      </c>
      <c r="P43" s="498">
        <f>IF(ISNA(VLOOKUP(E43,'Rennen 3'!$C$30:$W$59,16,0)),0,VLOOKUP(E43,'Rennen 3'!$C$30:$W$59,16,0))</f>
        <v>0</v>
      </c>
      <c r="Q43" s="498">
        <f>IF(ISNA(VLOOKUP(E43,'Rennen 3'!$C$30:$W$59,21,0)),0,VLOOKUP(E43,'Rennen 3'!$C$30:$W$59,21,0))</f>
        <v>0</v>
      </c>
      <c r="R43" s="499">
        <f>IF(ISNA(VLOOKUP(E43,'Rennen 4'!$C$30:$W$59,6,0)),0,VLOOKUP(E43,'Rennen 4'!$C$30:$W$59,6,0))</f>
        <v>0</v>
      </c>
      <c r="S43" s="498">
        <f>IF(ISNA(VLOOKUP(E43,'Rennen 4'!$C$30:$W$59,11,0)),0,VLOOKUP(E43,'Rennen 4'!$C$30:$W$59,11,0))</f>
        <v>0</v>
      </c>
      <c r="T43" s="498">
        <f>IF(ISNA(VLOOKUP(E43,'Rennen 4'!$C$30:$W$59,16,0)),0,VLOOKUP(E43,'Rennen 4'!$C$30:$W$59,16,0))</f>
        <v>0</v>
      </c>
      <c r="U43" s="498">
        <f>IF(ISNA(VLOOKUP(E43,'Rennen 4'!$C$30:$W$59,21,0)),0,VLOOKUP(E43,'Rennen 4'!$C$30:$W$59,21,0))</f>
        <v>0</v>
      </c>
      <c r="V43" s="499">
        <f>IF(ISNA(VLOOKUP(E43,'Rennen 5'!$C$30:$W$59,6,0)),0,VLOOKUP(E43,'Rennen 5'!$C$30:$W$59,6,0))</f>
        <v>0</v>
      </c>
      <c r="W43" s="498">
        <f>IF(ISNA(VLOOKUP(E43,'Rennen 5'!$C$30:$W$59,11,0)),0,VLOOKUP(E43,'Rennen 5'!$C$30:$W$59,11,0))</f>
        <v>0</v>
      </c>
      <c r="X43" s="498">
        <f>IF(ISNA(VLOOKUP(E43,'Rennen 5'!$C$30:$W$59,16,0)),0,VLOOKUP(E43,'Rennen 5'!$C$30:$W$59,16,0))</f>
        <v>0</v>
      </c>
      <c r="Y43" s="523">
        <f>IF(ISNA(VLOOKUP(E43,'Rennen 5'!$C$30:$W$59,21,0)),0,VLOOKUP(E43,'Rennen 5'!$C$30:$W$59,21,0))</f>
        <v>0</v>
      </c>
      <c r="Z43" s="499">
        <f>IF(ISNA(VLOOKUP(E43,'Rennen 6'!$C$30:$W$59,6,0)),0,VLOOKUP(E43,'Rennen 6'!$C$30:$W$59,6,0))</f>
        <v>0</v>
      </c>
      <c r="AA43" s="498">
        <f>IF(ISNA(VLOOKUP(E43,'Rennen 6'!$C$30:$W$59,11,0)),0,VLOOKUP(E43,'Rennen 6'!$C$30:$W$59,11,0))</f>
        <v>0</v>
      </c>
      <c r="AB43" s="498">
        <f>IF(ISNA(VLOOKUP(E43,'Rennen 6'!$C$30:$W$59,16,0)),0,VLOOKUP(E43,'Rennen 6'!$C$30:$W$59,16,0))</f>
        <v>0</v>
      </c>
      <c r="AC43" s="523">
        <f>IF(ISNA(VLOOKUP(E43,'Rennen 6'!$C$30:$W$59,21,0)),0,VLOOKUP(E43,'Rennen 6'!$C$30:$W$59,21,0))</f>
        <v>0</v>
      </c>
      <c r="AD43" s="499">
        <f>IF(ISNA(VLOOKUP(E43,'Rennen 7'!$C$30:$W$59,6,0)),0,VLOOKUP(E43,'Rennen 7'!$C$30:$W$59,6,0))</f>
        <v>0</v>
      </c>
      <c r="AE43" s="498">
        <f>IF(ISNA(VLOOKUP(E43,'Rennen 7'!$C$30:$W$59,11,0)),0,VLOOKUP(E43,'Rennen 7'!$C$30:$W$59,11,0))</f>
        <v>0</v>
      </c>
      <c r="AF43" s="498">
        <f>IF(ISNA(VLOOKUP(E43,'Rennen 7'!$C$30:$W$59,16,0)),0,VLOOKUP(E43,'Rennen 7'!$C$30:$W$59,16,0))</f>
        <v>0</v>
      </c>
      <c r="AG43" s="523">
        <f>IF(ISNA(VLOOKUP(E43,'Rennen 7'!$C$30:$W$59,21,0)),0,VLOOKUP(E43,'Rennen 7'!$C$30:$W$59,21,0))</f>
        <v>0</v>
      </c>
      <c r="AH43" s="381">
        <f>IF(ISNA(VLOOKUP(E43,'Rennen 8'!$C$30:$W$58,6,0)),0,VLOOKUP(E43,'Rennen 8'!$C$30:$W$58,6,0))</f>
        <v>0</v>
      </c>
      <c r="AI43" s="380">
        <f>IF(ISNA(VLOOKUP(E43,'Rennen 8'!$C$30:$W$58,11,0)),0,VLOOKUP(E43,'Rennen 8'!$C$30:$W$58,11,0))</f>
        <v>0</v>
      </c>
      <c r="AJ43" s="380">
        <f>IF(ISNA(VLOOKUP(E43,'Rennen 8'!$C$30:$W$58,16,0)),0,VLOOKUP(E43,'Rennen 8'!$C$30:$W$58,16,0))</f>
        <v>0</v>
      </c>
      <c r="AK43" s="382">
        <f>IF(ISNA(VLOOKUP(E43,'Rennen 8'!$C$30:$W$58,21,0)),0,VLOOKUP(E43,'Rennen 8'!$C$30:$W$58,21,0))</f>
        <v>0</v>
      </c>
      <c r="AL43" s="383">
        <f>IF(ISNA(VLOOKUP(E43,'Rennen 1'!$C$30:$W$49,5,0)),0,VLOOKUP(E43,'Rennen 1'!$C$30:$W$49,5,0))</f>
        <v>39</v>
      </c>
      <c r="AM43" s="384">
        <f>IF(ISNA(VLOOKUP(E43,'Rennen 1'!$C$30:$W$49,10,0)),0,VLOOKUP(E43,'Rennen 1'!$C$30:$W$49,10,0))</f>
        <v>46</v>
      </c>
      <c r="AN43" s="384">
        <f>IF(ISNA(VLOOKUP(E43,'Rennen 1'!$C$30:$W$49,15,0)),0,VLOOKUP(E43,'Rennen 1'!$C$30:$W$49,15,0))</f>
        <v>46</v>
      </c>
      <c r="AO43" s="385">
        <f>IF(ISNA(VLOOKUP(E43,'Rennen 1'!$C$30:$W$49,20,0)),0,VLOOKUP(E43,'Rennen 1'!$C$30:$W$49,20,0))</f>
        <v>41</v>
      </c>
      <c r="AP43" s="383">
        <f>IF(ISNA(VLOOKUP(E43,'Rennen 2'!$C$30:$W$59,5,0)),0,VLOOKUP(E43,'Rennen 2'!$C$30:$W$59,5,0))</f>
        <v>37</v>
      </c>
      <c r="AQ43" s="384">
        <f>IF(ISNA(VLOOKUP(E43,'Rennen 2'!$C$30:$W$59,10,0)),0,VLOOKUP(E43,'Rennen 2'!$C$30:$W$59,10,0))</f>
        <v>39</v>
      </c>
      <c r="AR43" s="384">
        <f>IF(ISNA(VLOOKUP(E43,'Rennen 2'!$C$30:$W$59,15,0)),0,VLOOKUP(E43,'Rennen 2'!$C$30:$W$59,15,0))</f>
        <v>43</v>
      </c>
      <c r="AS43" s="385">
        <f>IF(ISNA(VLOOKUP(E43,'Rennen 2'!$C$30:$W$59,20,0)),0,VLOOKUP(E43,'Rennen 2'!$C$30:$W$59,20,0))</f>
        <v>39</v>
      </c>
      <c r="AT43" s="383">
        <f>IF(ISNA(VLOOKUP(E43,'Rennen 3'!$C$30:$W$49,5,0)),0,VLOOKUP(E43,'Rennen 3'!$C$30:$W$49,5,0))</f>
        <v>0</v>
      </c>
      <c r="AU43" s="384">
        <f>IF(ISNA(VLOOKUP(E43,'Rennen 3'!$C$30:$W$49,10,0)),0,VLOOKUP(E43,'Rennen 3'!$C$30:$W$49,10,0))</f>
        <v>0</v>
      </c>
      <c r="AV43" s="384">
        <f>IF(ISNA(VLOOKUP(E43,'Rennen 3'!$C$30:$W$49,15,0)),0,VLOOKUP(E43,'Rennen 3'!$C$30:$W$49,15,0))</f>
        <v>0</v>
      </c>
      <c r="AW43" s="385">
        <f>IF(ISNA(VLOOKUP(E43,'Rennen 3'!$C$30:$W$49,20,0)),0,VLOOKUP(E43,'Rennen 3'!$C$30:$W$49,20,0))</f>
        <v>0</v>
      </c>
      <c r="AX43" s="383">
        <f>IF(ISNA(VLOOKUP(E43,'Rennen 4'!$C$30:$W$49,5,0)),0,VLOOKUP(E43,'Rennen 4'!$C$30:$W$49,5,0))</f>
        <v>0</v>
      </c>
      <c r="AY43" s="384">
        <f>IF(ISNA(VLOOKUP(E43,'Rennen 4'!$C$30:$W$49,10,0)),0,VLOOKUP(E43,'Rennen 4'!$C$30:$W$49,10,0))</f>
        <v>0</v>
      </c>
      <c r="AZ43" s="384">
        <f>IF(ISNA(VLOOKUP(E43,'Rennen 4'!$C$30:$W$49,15,0)),0,VLOOKUP(E43,'Rennen 4'!$C$30:$W$49,15,0))</f>
        <v>0</v>
      </c>
      <c r="BA43" s="385">
        <f>IF(ISNA(VLOOKUP(E43,'Rennen 4'!$C$30:$W$49,20,0)),0,VLOOKUP(E43,'Rennen 4'!$C$30:$W$49,20,0))</f>
        <v>0</v>
      </c>
      <c r="BB43" s="383">
        <f>IF(ISNA(VLOOKUP(E43,'Rennen 5'!$C$30:$W$49,5,0)),0,VLOOKUP(E43,'Rennen 5'!$C$30:$W$49,5,0))</f>
        <v>0</v>
      </c>
      <c r="BC43" s="384">
        <f>IF(ISNA(VLOOKUP(E43,'Rennen 5'!$C$30:$W$49,10,0)),0,VLOOKUP(E43,'Rennen 5'!$C$30:$W$49,10,0))</f>
        <v>0</v>
      </c>
      <c r="BD43" s="384">
        <f>IF(ISNA(VLOOKUP(E43,'Rennen 5'!$C$30:$W$49,15,0)),0,VLOOKUP(E43,'Rennen 5'!$C$30:$W$49,15,0))</f>
        <v>0</v>
      </c>
      <c r="BE43" s="385">
        <f>IF(ISNA(VLOOKUP(E43,'Rennen 5'!$C$30:$W$49,20,0)),0,VLOOKUP(E43,'Rennen 5'!$C$30:$W$49,20,0))</f>
        <v>0</v>
      </c>
      <c r="BF43" s="383">
        <f>IF(ISNA(VLOOKUP(E43,'Rennen 6'!$C$30:$W$49,5,0)),0,VLOOKUP(E43,'Rennen 6'!$C$30:$W$49,5,0))</f>
        <v>0</v>
      </c>
      <c r="BG43" s="384">
        <f>IF(ISNA(VLOOKUP(E43,'Rennen 6'!$C$30:$W$49,10,0)),0,VLOOKUP(E43,'Rennen 6'!$C$30:$W$49,10,0))</f>
        <v>0</v>
      </c>
      <c r="BH43" s="384">
        <f>IF(ISNA(VLOOKUP(E43,'Rennen 6'!$C$30:$W$49,15,0)),0,VLOOKUP(E43,'Rennen 6'!$C$30:$W$49,15,0))</f>
        <v>0</v>
      </c>
      <c r="BI43" s="385">
        <f>IF(ISNA(VLOOKUP(E43,'Rennen 6'!$C$30:$W$49,20,0)),0,VLOOKUP(E43,'Rennen 6'!$C$30:$W$49,20,0))</f>
        <v>0</v>
      </c>
      <c r="BJ43" s="383">
        <f>IF(ISNA(VLOOKUP(E43,'Rennen 7'!$C$30:$W$49,5,0)),0,VLOOKUP(E43,'Rennen 7'!$C$30:$W$49,5,0))</f>
        <v>0</v>
      </c>
      <c r="BK43" s="384">
        <f>IF(ISNA(VLOOKUP(E43,'Rennen 7'!$C$30:$W$49,10,0)),0,VLOOKUP(E43,'Rennen 7'!$C$30:$W$49,10,0))</f>
        <v>0</v>
      </c>
      <c r="BL43" s="384">
        <f>IF(ISNA(VLOOKUP(E43,'Rennen 7'!$C$30:$W$49,15,0)),0,VLOOKUP(E43,'Rennen 7'!$C$30:$W$49,15,0))</f>
        <v>0</v>
      </c>
      <c r="BM43" s="385">
        <f>IF(ISNA(VLOOKUP(E43,'Rennen 7'!$C$30:$W$49,20,0)),0,VLOOKUP(E43,'Rennen 7'!$C$30:$W$49,20,0))</f>
        <v>0</v>
      </c>
      <c r="BN43" s="383">
        <f>IF(ISNA(VLOOKUP(E43,'Rennen 8'!$C$30:$W$58,5,0)),0,VLOOKUP(E43,'Rennen 8'!$C$30:$W$58,5,0))</f>
        <v>0</v>
      </c>
      <c r="BO43" s="384">
        <f>IF(ISNA(VLOOKUP(E43,'Rennen 8'!$C$30:$W$58,10,0)),0,VLOOKUP(E43,'Rennen 8'!$C$30:$W$58,10,0))</f>
        <v>0</v>
      </c>
      <c r="BP43" s="384">
        <f>IF(ISNA(VLOOKUP(E43,'Rennen 8'!$C$30:$W$58,15,0)),0,VLOOKUP(E43,'Rennen 8'!$C$30:$W$58,15,0))</f>
        <v>0</v>
      </c>
      <c r="BQ43" s="385">
        <f>IF(ISNA(VLOOKUP(E43,'Rennen 8'!$C$30:$W$58,20,0)),0,VLOOKUP(E43,'Rennen 8'!$C$30:$W$58,20,0))</f>
        <v>0</v>
      </c>
      <c r="BR43" s="386">
        <f>IF(ISNA(VLOOKUP(E43,'Rennen 1'!$C$30:$AE$59,27,0)),0,VLOOKUP(E43,'Rennen 1'!$C$30:$AE$59,27,0))</f>
        <v>3</v>
      </c>
      <c r="BS43" s="382">
        <f>IF(ISNA(VLOOKUP(E43,'Rennen 2'!$C$30:$AE$59,27,0)),0,VLOOKUP(E43,'Rennen 2'!$C$30:$AE$59,27,0))</f>
        <v>1</v>
      </c>
      <c r="BT43" s="382">
        <f>IF(ISNA(VLOOKUP(E43,'Rennen 3'!$C$30:$AE$59,27,0)),0,VLOOKUP(E43,'Rennen 3'!$C$30:$AE$59,27,0))</f>
        <v>0</v>
      </c>
      <c r="BU43" s="382">
        <f>IF(ISNA(VLOOKUP(E43,'Rennen 4'!$C$30:$AE$59,27,0)),0,VLOOKUP(E43,'Rennen 4'!$C$30:$AE$59,27,0))</f>
        <v>0</v>
      </c>
      <c r="BV43" s="382">
        <f>IF(ISNA(VLOOKUP(E43,'Rennen 5'!$C$30:$AE$59,27,0)),0,VLOOKUP(E43,'Rennen 5'!$C$30:$AE$59,27,0))</f>
        <v>0</v>
      </c>
      <c r="BW43" s="382">
        <f>IF(ISNA(VLOOKUP(E43,'Rennen 6'!$C$30:$AE$59,27,0)),0,VLOOKUP(E43,'Rennen 6'!$C$30:$AE$59,27,0))</f>
        <v>0</v>
      </c>
      <c r="BX43" s="382">
        <f>IF(ISNA(VLOOKUP(E43,'Rennen 7'!$C$30:$AE$59,27,0)),0,VLOOKUP(E43,'Rennen 7'!$C$30:$AE$59,27,0))</f>
        <v>0</v>
      </c>
      <c r="BY43" s="382">
        <f>IF(ISNA(VLOOKUP(E43,'Rennen 8'!$C$30:$AE$58,27,0)),0,VLOOKUP(E43,'Rennen 8'!$C$30:$AE$58,27,0))</f>
        <v>0</v>
      </c>
      <c r="BZ43" s="382">
        <f t="shared" si="18"/>
        <v>4</v>
      </c>
      <c r="CA43" s="387">
        <f t="shared" si="19"/>
        <v>330</v>
      </c>
      <c r="CB43" s="386">
        <f t="shared" si="11"/>
        <v>334</v>
      </c>
      <c r="CC43" s="381">
        <f t="shared" si="20"/>
        <v>330</v>
      </c>
      <c r="CD43" s="381">
        <f t="shared" si="21"/>
        <v>334</v>
      </c>
      <c r="CE43" s="755"/>
      <c r="CF43" s="755"/>
      <c r="CG43" s="26"/>
      <c r="CH43" s="26"/>
      <c r="CI43" s="348"/>
      <c r="CJ43" s="348"/>
      <c r="CK43" s="348"/>
    </row>
    <row r="44" spans="1:89" s="20" customFormat="1" ht="18" hidden="1" customHeight="1" x14ac:dyDescent="0.3">
      <c r="A44" s="5"/>
      <c r="B44" s="16">
        <v>15</v>
      </c>
      <c r="C44" s="16"/>
      <c r="D44" s="395" t="str">
        <f>VLOOKUP(E44,Fahrer!$B$5:$C$144,2,0)</f>
        <v>Wichmann, Julius</v>
      </c>
      <c r="E44" s="424">
        <v>32</v>
      </c>
      <c r="F44" s="576">
        <f>IF(ISNA(VLOOKUP(E44,'Rennen 1'!$C$30:$W$59,6,0)),0,VLOOKUP(E44,'Rennen 1'!$C$30:$W$59,6,0))</f>
        <v>0</v>
      </c>
      <c r="G44" s="577">
        <f>IF(ISNA(VLOOKUP(E44,'Rennen 1'!$C$30:$W$59,11,0)),0,VLOOKUP(E44,'Rennen 1'!$C$30:$W$59,11,0))</f>
        <v>0</v>
      </c>
      <c r="H44" s="577">
        <f>IF(ISNA(VLOOKUP(E44,'Rennen 1'!$C$30:$W$59,16,0)),0,VLOOKUP(E44,'Rennen 1'!$C$30:$W$59,16,0))</f>
        <v>0</v>
      </c>
      <c r="I44" s="578">
        <f>IF(ISNA(VLOOKUP(E44,'Rennen 1'!$C$30:$W$59,21,0)),0,VLOOKUP(E44,'Rennen 1'!$C$30:$W$59,21,0))</f>
        <v>0</v>
      </c>
      <c r="J44" s="366">
        <f>IF(ISNA(VLOOKUP(E44,'Rennen 2'!$C$30:$W$59,6,0)),0,VLOOKUP(E44,'Rennen 2'!$C$30:$W$59,6,0))</f>
        <v>39</v>
      </c>
      <c r="K44" s="366">
        <f>IF(ISNA(VLOOKUP(E44,'Rennen 2'!$C$30:$W$59,11,0)),0,VLOOKUP(E44,'Rennen 2'!$C$30:$W$59,11,0))</f>
        <v>50</v>
      </c>
      <c r="L44" s="366">
        <f>IF(ISNA(VLOOKUP(E44,'Rennen 2'!$C$30:$W$59,16,0)),0,VLOOKUP(E44,'Rennen 2'!$C$30:$W$59,16,0))</f>
        <v>37</v>
      </c>
      <c r="M44" s="366">
        <f>IF(ISNA(VLOOKUP(E44,'Rennen 2'!$C$30:$W$59,21,0)),0,VLOOKUP(E44,'Rennen 2'!$C$30:$W$59,21,0))</f>
        <v>43</v>
      </c>
      <c r="N44" s="575">
        <f>IF(ISNA(VLOOKUP(E44,'Rennen 3'!$C$30:$W$59,6,0)),0,VLOOKUP(E44,'Rennen 3'!$C$30:$W$59,6,0))</f>
        <v>0</v>
      </c>
      <c r="O44" s="574">
        <f>IF(ISNA(VLOOKUP(E44,'Rennen 3'!$C$30:$W$59,11,0)),0,VLOOKUP(E44,'Rennen 3'!$C$30:$W$59,11,0))</f>
        <v>0</v>
      </c>
      <c r="P44" s="574">
        <f>IF(ISNA(VLOOKUP(E44,'Rennen 3'!$C$30:$W$59,16,0)),0,VLOOKUP(E44,'Rennen 3'!$C$30:$W$59,16,0))</f>
        <v>0</v>
      </c>
      <c r="Q44" s="574">
        <f>IF(ISNA(VLOOKUP(E44,'Rennen 3'!$C$30:$W$59,21,0)),0,VLOOKUP(E44,'Rennen 3'!$C$30:$W$59,21,0))</f>
        <v>0</v>
      </c>
      <c r="R44" s="575">
        <f>IF(ISNA(VLOOKUP(E44,'Rennen 4'!$C$30:$W$59,6,0)),0,VLOOKUP(E44,'Rennen 4'!$C$30:$W$59,6,0))</f>
        <v>0</v>
      </c>
      <c r="S44" s="574">
        <f>IF(ISNA(VLOOKUP(E44,'Rennen 4'!$C$30:$W$59,11,0)),0,VLOOKUP(E44,'Rennen 4'!$C$30:$W$59,11,0))</f>
        <v>0</v>
      </c>
      <c r="T44" s="574">
        <f>IF(ISNA(VLOOKUP(E44,'Rennen 4'!$C$30:$W$59,16,0)),0,VLOOKUP(E44,'Rennen 4'!$C$30:$W$59,16,0))</f>
        <v>0</v>
      </c>
      <c r="U44" s="574">
        <f>IF(ISNA(VLOOKUP(E44,'Rennen 4'!$C$30:$W$59,21,0)),0,VLOOKUP(E44,'Rennen 4'!$C$30:$W$59,21,0))</f>
        <v>0</v>
      </c>
      <c r="V44" s="575">
        <f>IF(ISNA(VLOOKUP(E44,'Rennen 5'!$C$30:$W$59,6,0)),0,VLOOKUP(E44,'Rennen 5'!$C$30:$W$59,6,0))</f>
        <v>0</v>
      </c>
      <c r="W44" s="574">
        <f>IF(ISNA(VLOOKUP(E44,'Rennen 5'!$C$30:$W$59,11,0)),0,VLOOKUP(E44,'Rennen 5'!$C$30:$W$59,11,0))</f>
        <v>0</v>
      </c>
      <c r="X44" s="574">
        <f>IF(ISNA(VLOOKUP(E44,'Rennen 5'!$C$30:$W$59,16,0)),0,VLOOKUP(E44,'Rennen 5'!$C$30:$W$59,16,0))</f>
        <v>0</v>
      </c>
      <c r="Y44" s="579">
        <f>IF(ISNA(VLOOKUP(E44,'Rennen 5'!$C$30:$W$59,21,0)),0,VLOOKUP(E44,'Rennen 5'!$C$30:$W$59,21,0))</f>
        <v>0</v>
      </c>
      <c r="Z44" s="365">
        <f>IF(ISNA(VLOOKUP(E44,'Rennen 6'!$C$30:$W$59,6,0)),0,VLOOKUP(E44,'Rennen 6'!$C$30:$W$59,6,0))</f>
        <v>43</v>
      </c>
      <c r="AA44" s="366">
        <f>IF(ISNA(VLOOKUP(E44,'Rennen 6'!$C$30:$W$59,11,0)),0,VLOOKUP(E44,'Rennen 6'!$C$30:$W$59,11,0))</f>
        <v>29</v>
      </c>
      <c r="AB44" s="366">
        <f>IF(ISNA(VLOOKUP(E44,'Rennen 6'!$C$30:$W$59,16,0)),0,VLOOKUP(E44,'Rennen 6'!$C$30:$W$59,16,0))</f>
        <v>29</v>
      </c>
      <c r="AC44" s="367">
        <f>IF(ISNA(VLOOKUP(E44,'Rennen 6'!$C$30:$W$59,21,0)),0,VLOOKUP(E44,'Rennen 6'!$C$30:$W$59,21,0))</f>
        <v>33</v>
      </c>
      <c r="AD44" s="575">
        <f>IF(ISNA(VLOOKUP(E44,'Rennen 7'!$C$30:$W$59,6,0)),0,VLOOKUP(E44,'Rennen 7'!$C$30:$W$59,6,0))</f>
        <v>0</v>
      </c>
      <c r="AE44" s="574">
        <f>IF(ISNA(VLOOKUP(E44,'Rennen 7'!$C$30:$W$59,11,0)),0,VLOOKUP(E44,'Rennen 7'!$C$30:$W$59,11,0))</f>
        <v>0</v>
      </c>
      <c r="AF44" s="574">
        <f>IF(ISNA(VLOOKUP(E44,'Rennen 7'!$C$30:$W$59,16,0)),0,VLOOKUP(E44,'Rennen 7'!$C$30:$W$59,16,0))</f>
        <v>0</v>
      </c>
      <c r="AG44" s="579">
        <f>IF(ISNA(VLOOKUP(E44,'Rennen 7'!$C$30:$W$59,21,0)),0,VLOOKUP(E44,'Rennen 7'!$C$30:$W$59,21,0))</f>
        <v>0</v>
      </c>
      <c r="AH44" s="575">
        <f>IF(ISNA(VLOOKUP(E44,'Rennen 8'!$C$30:$W$58,6,0)),0,VLOOKUP(E44,'Rennen 8'!$C$30:$W$58,6,0))</f>
        <v>0</v>
      </c>
      <c r="AI44" s="574">
        <f>IF(ISNA(VLOOKUP(E44,'Rennen 8'!$C$30:$W$58,11,0)),0,VLOOKUP(E44,'Rennen 8'!$C$30:$W$58,11,0))</f>
        <v>0</v>
      </c>
      <c r="AJ44" s="574">
        <f>IF(ISNA(VLOOKUP(E44,'Rennen 8'!$C$30:$W$58,16,0)),0,VLOOKUP(E44,'Rennen 8'!$C$30:$W$58,16,0))</f>
        <v>0</v>
      </c>
      <c r="AK44" s="579">
        <f>IF(ISNA(VLOOKUP(E44,'Rennen 8'!$C$30:$W$58,21,0)),0,VLOOKUP(E44,'Rennen 8'!$C$30:$W$58,21,0))</f>
        <v>0</v>
      </c>
      <c r="AL44" s="369">
        <f>IF(ISNA(VLOOKUP(E44,'Rennen 1'!$C$30:$W$49,5,0)),0,VLOOKUP(E44,'Rennen 1'!$C$30:$W$49,5,0))</f>
        <v>0</v>
      </c>
      <c r="AM44" s="370">
        <f>IF(ISNA(VLOOKUP(E44,'Rennen 1'!$C$30:$W$49,10,0)),0,VLOOKUP(E44,'Rennen 1'!$C$30:$W$49,10,0))</f>
        <v>0</v>
      </c>
      <c r="AN44" s="370">
        <f>IF(ISNA(VLOOKUP(E44,'Rennen 1'!$C$30:$W$49,15,0)),0,VLOOKUP(E44,'Rennen 1'!$C$30:$W$49,15,0))</f>
        <v>0</v>
      </c>
      <c r="AO44" s="371">
        <f>IF(ISNA(VLOOKUP(E44,'Rennen 1'!$C$30:$W$49,20,0)),0,VLOOKUP(E44,'Rennen 1'!$C$30:$W$49,20,0))</f>
        <v>0</v>
      </c>
      <c r="AP44" s="369">
        <f>IF(ISNA(VLOOKUP(E44,'Rennen 2'!$C$30:$W$59,5,0)),0,VLOOKUP(E44,'Rennen 2'!$C$30:$W$59,5,0))</f>
        <v>39</v>
      </c>
      <c r="AQ44" s="370">
        <f>IF(ISNA(VLOOKUP(E44,'Rennen 2'!$C$30:$W$59,10,0)),0,VLOOKUP(E44,'Rennen 2'!$C$30:$W$59,10,0))</f>
        <v>50</v>
      </c>
      <c r="AR44" s="370">
        <f>IF(ISNA(VLOOKUP(E44,'Rennen 2'!$C$30:$W$59,15,0)),0,VLOOKUP(E44,'Rennen 2'!$C$30:$W$59,15,0))</f>
        <v>37</v>
      </c>
      <c r="AS44" s="371">
        <f>IF(ISNA(VLOOKUP(E44,'Rennen 2'!$C$30:$W$59,20,0)),0,VLOOKUP(E44,'Rennen 2'!$C$30:$W$59,20,0))</f>
        <v>43</v>
      </c>
      <c r="AT44" s="369">
        <f>IF(ISNA(VLOOKUP(E44,'Rennen 3'!$C$30:$W$49,5,0)),0,VLOOKUP(E44,'Rennen 3'!$C$30:$W$49,5,0))</f>
        <v>0</v>
      </c>
      <c r="AU44" s="370">
        <f>IF(ISNA(VLOOKUP(E44,'Rennen 3'!$C$30:$W$49,10,0)),0,VLOOKUP(E44,'Rennen 3'!$C$30:$W$49,10,0))</f>
        <v>0</v>
      </c>
      <c r="AV44" s="370">
        <f>IF(ISNA(VLOOKUP(E44,'Rennen 3'!$C$30:$W$49,15,0)),0,VLOOKUP(E44,'Rennen 3'!$C$30:$W$49,15,0))</f>
        <v>0</v>
      </c>
      <c r="AW44" s="371">
        <f>IF(ISNA(VLOOKUP(E44,'Rennen 3'!$C$30:$W$49,20,0)),0,VLOOKUP(E44,'Rennen 3'!$C$30:$W$49,20,0))</f>
        <v>0</v>
      </c>
      <c r="AX44" s="369">
        <f>IF(ISNA(VLOOKUP(E44,'Rennen 4'!$C$30:$W$49,5,0)),0,VLOOKUP(E44,'Rennen 4'!$C$30:$W$49,5,0))</f>
        <v>0</v>
      </c>
      <c r="AY44" s="370">
        <f>IF(ISNA(VLOOKUP(E44,'Rennen 4'!$C$30:$W$49,10,0)),0,VLOOKUP(E44,'Rennen 4'!$C$30:$W$49,10,0))</f>
        <v>0</v>
      </c>
      <c r="AZ44" s="370">
        <f>IF(ISNA(VLOOKUP(E44,'Rennen 4'!$C$30:$W$49,15,0)),0,VLOOKUP(E44,'Rennen 4'!$C$30:$W$49,15,0))</f>
        <v>0</v>
      </c>
      <c r="BA44" s="371">
        <f>IF(ISNA(VLOOKUP(E44,'Rennen 4'!$C$30:$W$49,20,0)),0,VLOOKUP(E44,'Rennen 4'!$C$30:$W$49,20,0))</f>
        <v>0</v>
      </c>
      <c r="BB44" s="369">
        <f>IF(ISNA(VLOOKUP(E44,'Rennen 5'!$C$30:$W$49,5,0)),0,VLOOKUP(E44,'Rennen 5'!$C$30:$W$49,5,0))</f>
        <v>0</v>
      </c>
      <c r="BC44" s="370">
        <f>IF(ISNA(VLOOKUP(E44,'Rennen 5'!$C$30:$W$49,10,0)),0,VLOOKUP(E44,'Rennen 5'!$C$30:$W$49,10,0))</f>
        <v>0</v>
      </c>
      <c r="BD44" s="370">
        <f>IF(ISNA(VLOOKUP(E44,'Rennen 5'!$C$30:$W$49,15,0)),0,VLOOKUP(E44,'Rennen 5'!$C$30:$W$49,15,0))</f>
        <v>0</v>
      </c>
      <c r="BE44" s="371">
        <f>IF(ISNA(VLOOKUP(E44,'Rennen 5'!$C$30:$W$49,20,0)),0,VLOOKUP(E44,'Rennen 5'!$C$30:$W$49,20,0))</f>
        <v>0</v>
      </c>
      <c r="BF44" s="369">
        <f>IF(ISNA(VLOOKUP(E44,'Rennen 6'!$C$30:$W$49,5,0)),0,VLOOKUP(E44,'Rennen 6'!$C$30:$W$49,5,0))</f>
        <v>43</v>
      </c>
      <c r="BG44" s="370">
        <f>IF(ISNA(VLOOKUP(E44,'Rennen 6'!$C$30:$W$49,10,0)),0,VLOOKUP(E44,'Rennen 6'!$C$30:$W$49,10,0))</f>
        <v>27</v>
      </c>
      <c r="BH44" s="370">
        <f>IF(ISNA(VLOOKUP(E44,'Rennen 6'!$C$30:$W$49,15,0)),0,VLOOKUP(E44,'Rennen 6'!$C$30:$W$49,15,0))</f>
        <v>29</v>
      </c>
      <c r="BI44" s="371">
        <f>IF(ISNA(VLOOKUP(E44,'Rennen 6'!$C$30:$W$49,20,0)),0,VLOOKUP(E44,'Rennen 6'!$C$30:$W$49,20,0))</f>
        <v>33</v>
      </c>
      <c r="BJ44" s="369">
        <f>IF(ISNA(VLOOKUP(E44,'Rennen 7'!$C$30:$W$49,5,0)),0,VLOOKUP(E44,'Rennen 7'!$C$30:$W$49,5,0))</f>
        <v>0</v>
      </c>
      <c r="BK44" s="370">
        <f>IF(ISNA(VLOOKUP(E44,'Rennen 7'!$C$30:$W$49,10,0)),0,VLOOKUP(E44,'Rennen 7'!$C$30:$W$49,10,0))</f>
        <v>0</v>
      </c>
      <c r="BL44" s="370">
        <f>IF(ISNA(VLOOKUP(E44,'Rennen 7'!$C$30:$W$49,15,0)),0,VLOOKUP(E44,'Rennen 7'!$C$30:$W$49,15,0))</f>
        <v>0</v>
      </c>
      <c r="BM44" s="371">
        <f>IF(ISNA(VLOOKUP(E44,'Rennen 7'!$C$30:$W$49,20,0)),0,VLOOKUP(E44,'Rennen 7'!$C$30:$W$49,20,0))</f>
        <v>0</v>
      </c>
      <c r="BN44" s="369">
        <f>IF(ISNA(VLOOKUP(E44,'Rennen 8'!$C$30:$W$58,5,0)),0,VLOOKUP(E44,'Rennen 8'!$C$30:$W$58,5,0))</f>
        <v>0</v>
      </c>
      <c r="BO44" s="370">
        <f>IF(ISNA(VLOOKUP(E44,'Rennen 8'!$C$30:$W$58,10,0)),0,VLOOKUP(E44,'Rennen 8'!$C$30:$W$58,10,0))</f>
        <v>0</v>
      </c>
      <c r="BP44" s="370">
        <f>IF(ISNA(VLOOKUP(E44,'Rennen 8'!$C$30:$W$58,15,0)),0,VLOOKUP(E44,'Rennen 8'!$C$30:$W$58,15,0))</f>
        <v>0</v>
      </c>
      <c r="BQ44" s="371">
        <f>IF(ISNA(VLOOKUP(E44,'Rennen 8'!$C$30:$W$58,20,0)),0,VLOOKUP(E44,'Rennen 8'!$C$30:$W$58,20,0))</f>
        <v>0</v>
      </c>
      <c r="BR44" s="373">
        <f>IF(ISNA(VLOOKUP(E44,'Rennen 1'!$C$30:$AE$59,27,0)),0,VLOOKUP(E44,'Rennen 1'!$C$30:$AE$59,27,0))</f>
        <v>0</v>
      </c>
      <c r="BS44" s="367">
        <f>IF(ISNA(VLOOKUP(E44,'Rennen 2'!$C$30:$AE$59,27,0)),0,VLOOKUP(E44,'Rennen 2'!$C$30:$AE$59,27,0))</f>
        <v>0</v>
      </c>
      <c r="BT44" s="367">
        <f>IF(ISNA(VLOOKUP(E44,'Rennen 3'!$C$30:$AE$59,27,0)),0,VLOOKUP(E44,'Rennen 3'!$C$30:$AE$59,27,0))</f>
        <v>0</v>
      </c>
      <c r="BU44" s="367">
        <f>IF(ISNA(VLOOKUP(E44,'Rennen 4'!$C$30:$AE$59,27,0)),0,VLOOKUP(E44,'Rennen 4'!$C$30:$AE$59,27,0))</f>
        <v>0</v>
      </c>
      <c r="BV44" s="367">
        <f>IF(ISNA(VLOOKUP(E44,'Rennen 5'!$C$30:$AE$59,27,0)),0,VLOOKUP(E44,'Rennen 5'!$C$30:$AE$59,27,0))</f>
        <v>0</v>
      </c>
      <c r="BW44" s="367">
        <f>IF(ISNA(VLOOKUP(E44,'Rennen 6'!$C$30:$AE$59,27,0)),0,VLOOKUP(E44,'Rennen 6'!$C$30:$AE$59,27,0))</f>
        <v>2</v>
      </c>
      <c r="BX44" s="367">
        <f>IF(ISNA(VLOOKUP(E44,'Rennen 7'!$C$30:$AE$59,27,0)),0,VLOOKUP(E44,'Rennen 7'!$C$30:$AE$59,27,0))</f>
        <v>0</v>
      </c>
      <c r="BY44" s="367">
        <f>IF(ISNA(VLOOKUP(E44,'Rennen 8'!$C$30:$AE$58,27,0)),0,VLOOKUP(E44,'Rennen 8'!$C$30:$AE$58,27,0))</f>
        <v>0</v>
      </c>
      <c r="BZ44" s="367">
        <f t="shared" si="18"/>
        <v>2</v>
      </c>
      <c r="CA44" s="372">
        <f t="shared" si="19"/>
        <v>301</v>
      </c>
      <c r="CB44" s="373">
        <f t="shared" si="11"/>
        <v>303</v>
      </c>
      <c r="CC44" s="376">
        <f t="shared" si="20"/>
        <v>301</v>
      </c>
      <c r="CD44" s="365">
        <f t="shared" si="21"/>
        <v>303</v>
      </c>
      <c r="CE44" s="755"/>
      <c r="CF44" s="755"/>
      <c r="CG44" s="26"/>
      <c r="CH44" s="26"/>
      <c r="CI44" s="348"/>
      <c r="CJ44" s="348"/>
      <c r="CK44" s="348"/>
    </row>
    <row r="45" spans="1:89" s="20" customFormat="1" ht="18" hidden="1" customHeight="1" x14ac:dyDescent="0.3">
      <c r="A45" s="5"/>
      <c r="B45" s="16">
        <v>16</v>
      </c>
      <c r="C45" s="16"/>
      <c r="D45" s="396" t="str">
        <f>VLOOKUP(E45,Fahrer!$B$5:$C$144,2,0)</f>
        <v>Mißfeldt, Christoph</v>
      </c>
      <c r="E45" s="424">
        <v>48</v>
      </c>
      <c r="F45" s="397">
        <f>IF(ISNA(VLOOKUP(E45,'Rennen 1'!$C$30:$W$59,6,0)),0,VLOOKUP(E45,'Rennen 1'!$C$30:$W$59,6,0))</f>
        <v>45</v>
      </c>
      <c r="G45" s="398">
        <f>IF(ISNA(VLOOKUP(E45,'Rennen 1'!$C$30:$W$59,11,0)),0,VLOOKUP(E45,'Rennen 1'!$C$30:$W$59,11,0))</f>
        <v>39</v>
      </c>
      <c r="H45" s="398">
        <f>IF(ISNA(VLOOKUP(E45,'Rennen 1'!$C$30:$W$59,16,0)),0,VLOOKUP(E45,'Rennen 1'!$C$30:$W$59,16,0))</f>
        <v>52</v>
      </c>
      <c r="I45" s="399">
        <f>IF(ISNA(VLOOKUP(E45,'Rennen 1'!$C$30:$W$59,21,0)),0,VLOOKUP(E45,'Rennen 1'!$C$30:$W$59,21,0))</f>
        <v>52</v>
      </c>
      <c r="J45" s="461">
        <f>IF(ISNA(VLOOKUP(E45,'Rennen 2'!$C$30:$W$59,6,0)),0,VLOOKUP(E45,'Rennen 2'!$C$30:$W$59,6,0))</f>
        <v>0</v>
      </c>
      <c r="K45" s="461">
        <f>IF(ISNA(VLOOKUP(E45,'Rennen 2'!$C$30:$W$59,11,0)),0,VLOOKUP(E45,'Rennen 2'!$C$30:$W$59,11,0))</f>
        <v>0</v>
      </c>
      <c r="L45" s="461">
        <f>IF(ISNA(VLOOKUP(E45,'Rennen 2'!$C$30:$W$59,16,0)),0,VLOOKUP(E45,'Rennen 2'!$C$30:$W$59,16,0))</f>
        <v>0</v>
      </c>
      <c r="M45" s="461">
        <f>IF(ISNA(VLOOKUP(E45,'Rennen 2'!$C$30:$W$59,21,0)),0,VLOOKUP(E45,'Rennen 2'!$C$30:$W$59,21,0))</f>
        <v>0</v>
      </c>
      <c r="N45" s="460">
        <f>IF(ISNA(VLOOKUP(E45,'Rennen 3'!$C$30:$W$59,6,0)),0,VLOOKUP(E45,'Rennen 3'!$C$30:$W$59,6,0))</f>
        <v>0</v>
      </c>
      <c r="O45" s="461">
        <f>IF(ISNA(VLOOKUP(E45,'Rennen 3'!$C$30:$W$59,11,0)),0,VLOOKUP(E45,'Rennen 3'!$C$30:$W$59,11,0))</f>
        <v>0</v>
      </c>
      <c r="P45" s="461">
        <f>IF(ISNA(VLOOKUP(E45,'Rennen 3'!$C$30:$W$59,16,0)),0,VLOOKUP(E45,'Rennen 3'!$C$30:$W$59,16,0))</f>
        <v>0</v>
      </c>
      <c r="Q45" s="461">
        <f>IF(ISNA(VLOOKUP(E45,'Rennen 3'!$C$30:$W$59,21,0)),0,VLOOKUP(E45,'Rennen 3'!$C$30:$W$59,21,0))</f>
        <v>0</v>
      </c>
      <c r="R45" s="460">
        <f>IF(ISNA(VLOOKUP(E45,'Rennen 4'!$C$30:$W$59,6,0)),0,VLOOKUP(E45,'Rennen 4'!$C$30:$W$59,6,0))</f>
        <v>0</v>
      </c>
      <c r="S45" s="461">
        <f>IF(ISNA(VLOOKUP(E45,'Rennen 4'!$C$30:$W$59,11,0)),0,VLOOKUP(E45,'Rennen 4'!$C$30:$W$59,11,0))</f>
        <v>0</v>
      </c>
      <c r="T45" s="461">
        <f>IF(ISNA(VLOOKUP(E45,'Rennen 4'!$C$30:$W$59,16,0)),0,VLOOKUP(E45,'Rennen 4'!$C$30:$W$59,16,0))</f>
        <v>0</v>
      </c>
      <c r="U45" s="461">
        <f>IF(ISNA(VLOOKUP(E45,'Rennen 4'!$C$30:$W$59,21,0)),0,VLOOKUP(E45,'Rennen 4'!$C$30:$W$59,21,0))</f>
        <v>0</v>
      </c>
      <c r="V45" s="460">
        <f>IF(ISNA(VLOOKUP(E45,'Rennen 5'!$C$30:$W$59,6,0)),0,VLOOKUP(E45,'Rennen 5'!$C$30:$W$59,6,0))</f>
        <v>0</v>
      </c>
      <c r="W45" s="461">
        <f>IF(ISNA(VLOOKUP(E45,'Rennen 5'!$C$30:$W$59,11,0)),0,VLOOKUP(E45,'Rennen 5'!$C$30:$W$59,11,0))</f>
        <v>0</v>
      </c>
      <c r="X45" s="461">
        <f>IF(ISNA(VLOOKUP(E45,'Rennen 5'!$C$30:$W$59,16,0)),0,VLOOKUP(E45,'Rennen 5'!$C$30:$W$59,16,0))</f>
        <v>0</v>
      </c>
      <c r="Y45" s="522">
        <f>IF(ISNA(VLOOKUP(E45,'Rennen 5'!$C$30:$W$59,21,0)),0,VLOOKUP(E45,'Rennen 5'!$C$30:$W$59,21,0))</f>
        <v>0</v>
      </c>
      <c r="Z45" s="400">
        <f>IF(ISNA(VLOOKUP(E45,'Rennen 6'!$C$30:$W$59,6,0)),0,VLOOKUP(E45,'Rennen 6'!$C$30:$W$59,6,0))</f>
        <v>0</v>
      </c>
      <c r="AA45" s="401">
        <f>IF(ISNA(VLOOKUP(E45,'Rennen 6'!$C$30:$W$59,11,0)),0,VLOOKUP(E45,'Rennen 6'!$C$30:$W$59,11,0))</f>
        <v>0</v>
      </c>
      <c r="AB45" s="401">
        <f>IF(ISNA(VLOOKUP(E45,'Rennen 6'!$C$30:$W$59,16,0)),0,VLOOKUP(E45,'Rennen 6'!$C$30:$W$59,16,0))</f>
        <v>0</v>
      </c>
      <c r="AC45" s="402">
        <f>IF(ISNA(VLOOKUP(E45,'Rennen 6'!$C$30:$W$59,21,0)),0,VLOOKUP(E45,'Rennen 6'!$C$30:$W$59,21,0))</f>
        <v>0</v>
      </c>
      <c r="AD45" s="400">
        <f>IF(ISNA(VLOOKUP(E45,'Rennen 7'!$C$30:$W$59,6,0)),0,VLOOKUP(E45,'Rennen 7'!$C$30:$W$59,6,0))</f>
        <v>0</v>
      </c>
      <c r="AE45" s="401">
        <f>IF(ISNA(VLOOKUP(E45,'Rennen 7'!$C$30:$W$59,11,0)),0,VLOOKUP(E45,'Rennen 7'!$C$30:$W$59,11,0))</f>
        <v>0</v>
      </c>
      <c r="AF45" s="401">
        <f>IF(ISNA(VLOOKUP(E45,'Rennen 7'!$C$30:$W$59,16,0)),0,VLOOKUP(E45,'Rennen 7'!$C$30:$W$59,16,0))</f>
        <v>0</v>
      </c>
      <c r="AG45" s="402">
        <f>IF(ISNA(VLOOKUP(E45,'Rennen 7'!$C$30:$W$59,21,0)),0,VLOOKUP(E45,'Rennen 7'!$C$30:$W$59,21,0))</f>
        <v>0</v>
      </c>
      <c r="AH45" s="400">
        <f>IF(ISNA(VLOOKUP(E45,'Rennen 8'!$C$30:$W$58,6,0)),0,VLOOKUP(E45,'Rennen 8'!$C$30:$W$58,6,0))</f>
        <v>0</v>
      </c>
      <c r="AI45" s="401">
        <f>IF(ISNA(VLOOKUP(E45,'Rennen 8'!$C$30:$W$58,11,0)),0,VLOOKUP(E45,'Rennen 8'!$C$30:$W$58,11,0))</f>
        <v>0</v>
      </c>
      <c r="AJ45" s="401">
        <f>IF(ISNA(VLOOKUP(E45,'Rennen 8'!$C$30:$W$58,16,0)),0,VLOOKUP(E45,'Rennen 8'!$C$30:$W$58,16,0))</f>
        <v>0</v>
      </c>
      <c r="AK45" s="402">
        <f>IF(ISNA(VLOOKUP(E45,'Rennen 8'!$C$30:$W$58,21,0)),0,VLOOKUP(E45,'Rennen 8'!$C$30:$W$58,21,0))</f>
        <v>0</v>
      </c>
      <c r="AL45" s="403">
        <f>IF(ISNA(VLOOKUP(E45,'Rennen 1'!$C$30:$W$49,5,0)),0,VLOOKUP(E45,'Rennen 1'!$C$30:$W$49,5,0))</f>
        <v>43</v>
      </c>
      <c r="AM45" s="404">
        <f>IF(ISNA(VLOOKUP(E45,'Rennen 1'!$C$30:$W$49,10,0)),0,VLOOKUP(E45,'Rennen 1'!$C$30:$W$49,10,0))</f>
        <v>39</v>
      </c>
      <c r="AN45" s="404">
        <f>IF(ISNA(VLOOKUP(E45,'Rennen 1'!$C$30:$W$49,15,0)),0,VLOOKUP(E45,'Rennen 1'!$C$30:$W$49,15,0))</f>
        <v>50</v>
      </c>
      <c r="AO45" s="405">
        <f>IF(ISNA(VLOOKUP(E45,'Rennen 1'!$C$30:$W$49,20,0)),0,VLOOKUP(E45,'Rennen 1'!$C$30:$W$49,20,0))</f>
        <v>50</v>
      </c>
      <c r="AP45" s="403">
        <f>IF(ISNA(VLOOKUP(E45,'Rennen 2'!$C$30:$W$59,5,0)),0,VLOOKUP(E45,'Rennen 2'!$C$30:$W$59,5,0))</f>
        <v>0</v>
      </c>
      <c r="AQ45" s="404">
        <f>IF(ISNA(VLOOKUP(E45,'Rennen 2'!$C$30:$W$59,10,0)),0,VLOOKUP(E45,'Rennen 2'!$C$30:$W$59,10,0))</f>
        <v>0</v>
      </c>
      <c r="AR45" s="404">
        <f>IF(ISNA(VLOOKUP(E45,'Rennen 2'!$C$30:$W$59,15,0)),0,VLOOKUP(E45,'Rennen 2'!$C$30:$W$59,15,0))</f>
        <v>0</v>
      </c>
      <c r="AS45" s="405">
        <f>IF(ISNA(VLOOKUP(E45,'Rennen 2'!$C$30:$W$59,20,0)),0,VLOOKUP(E45,'Rennen 2'!$C$30:$W$59,20,0))</f>
        <v>0</v>
      </c>
      <c r="AT45" s="403">
        <f>IF(ISNA(VLOOKUP(E45,'Rennen 3'!$C$30:$W$49,5,0)),0,VLOOKUP(E45,'Rennen 3'!$C$30:$W$49,5,0))</f>
        <v>0</v>
      </c>
      <c r="AU45" s="404">
        <f>IF(ISNA(VLOOKUP(E45,'Rennen 3'!$C$30:$W$49,10,0)),0,VLOOKUP(E45,'Rennen 3'!$C$30:$W$49,10,0))</f>
        <v>0</v>
      </c>
      <c r="AV45" s="404">
        <f>IF(ISNA(VLOOKUP(E45,'Rennen 3'!$C$30:$W$49,15,0)),0,VLOOKUP(E45,'Rennen 3'!$C$30:$W$49,15,0))</f>
        <v>0</v>
      </c>
      <c r="AW45" s="405">
        <f>IF(ISNA(VLOOKUP(E45,'Rennen 3'!$C$30:$W$49,20,0)),0,VLOOKUP(E45,'Rennen 3'!$C$30:$W$49,20,0))</f>
        <v>0</v>
      </c>
      <c r="AX45" s="403">
        <f>IF(ISNA(VLOOKUP(E45,'Rennen 4'!$C$30:$W$49,5,0)),0,VLOOKUP(E45,'Rennen 4'!$C$30:$W$49,5,0))</f>
        <v>0</v>
      </c>
      <c r="AY45" s="404">
        <f>IF(ISNA(VLOOKUP(E45,'Rennen 4'!$C$30:$W$49,10,0)),0,VLOOKUP(E45,'Rennen 4'!$C$30:$W$49,10,0))</f>
        <v>0</v>
      </c>
      <c r="AZ45" s="404">
        <f>IF(ISNA(VLOOKUP(E45,'Rennen 4'!$C$30:$W$49,15,0)),0,VLOOKUP(E45,'Rennen 4'!$C$30:$W$49,15,0))</f>
        <v>0</v>
      </c>
      <c r="BA45" s="405">
        <f>IF(ISNA(VLOOKUP(E45,'Rennen 4'!$C$30:$W$49,20,0)),0,VLOOKUP(E45,'Rennen 4'!$C$30:$W$49,20,0))</f>
        <v>0</v>
      </c>
      <c r="BB45" s="403">
        <f>IF(ISNA(VLOOKUP(E45,'Rennen 5'!$C$30:$W$49,5,0)),0,VLOOKUP(E45,'Rennen 5'!$C$30:$W$49,5,0))</f>
        <v>0</v>
      </c>
      <c r="BC45" s="404">
        <f>IF(ISNA(VLOOKUP(E45,'Rennen 5'!$C$30:$W$49,10,0)),0,VLOOKUP(E45,'Rennen 5'!$C$30:$W$49,10,0))</f>
        <v>0</v>
      </c>
      <c r="BD45" s="404">
        <f>IF(ISNA(VLOOKUP(E45,'Rennen 5'!$C$30:$W$49,15,0)),0,VLOOKUP(E45,'Rennen 5'!$C$30:$W$49,15,0))</f>
        <v>0</v>
      </c>
      <c r="BE45" s="405">
        <f>IF(ISNA(VLOOKUP(E45,'Rennen 5'!$C$30:$W$49,20,0)),0,VLOOKUP(E45,'Rennen 5'!$C$30:$W$49,20,0))</f>
        <v>0</v>
      </c>
      <c r="BF45" s="403">
        <f>IF(ISNA(VLOOKUP(E45,'Rennen 6'!$C$30:$W$49,5,0)),0,VLOOKUP(E45,'Rennen 6'!$C$30:$W$49,5,0))</f>
        <v>0</v>
      </c>
      <c r="BG45" s="404">
        <f>IF(ISNA(VLOOKUP(E45,'Rennen 6'!$C$30:$W$49,10,0)),0,VLOOKUP(E45,'Rennen 6'!$C$30:$W$49,10,0))</f>
        <v>0</v>
      </c>
      <c r="BH45" s="404">
        <f>IF(ISNA(VLOOKUP(E45,'Rennen 6'!$C$30:$W$49,15,0)),0,VLOOKUP(E45,'Rennen 6'!$C$30:$W$49,15,0))</f>
        <v>0</v>
      </c>
      <c r="BI45" s="405">
        <f>IF(ISNA(VLOOKUP(E45,'Rennen 6'!$C$30:$W$49,20,0)),0,VLOOKUP(E45,'Rennen 6'!$C$30:$W$49,20,0))</f>
        <v>0</v>
      </c>
      <c r="BJ45" s="403">
        <f>IF(ISNA(VLOOKUP(E45,'Rennen 7'!$C$30:$W$49,5,0)),0,VLOOKUP(E45,'Rennen 7'!$C$30:$W$49,5,0))</f>
        <v>0</v>
      </c>
      <c r="BK45" s="404">
        <f>IF(ISNA(VLOOKUP(E45,'Rennen 7'!$C$30:$W$49,10,0)),0,VLOOKUP(E45,'Rennen 7'!$C$30:$W$49,10,0))</f>
        <v>0</v>
      </c>
      <c r="BL45" s="404">
        <f>IF(ISNA(VLOOKUP(E45,'Rennen 7'!$C$30:$W$49,15,0)),0,VLOOKUP(E45,'Rennen 7'!$C$30:$W$49,15,0))</f>
        <v>0</v>
      </c>
      <c r="BM45" s="405">
        <f>IF(ISNA(VLOOKUP(E45,'Rennen 7'!$C$30:$W$49,20,0)),0,VLOOKUP(E45,'Rennen 7'!$C$30:$W$49,20,0))</f>
        <v>0</v>
      </c>
      <c r="BN45" s="403">
        <f>IF(ISNA(VLOOKUP(E45,'Rennen 8'!$C$30:$W$58,5,0)),0,VLOOKUP(E45,'Rennen 8'!$C$30:$W$58,5,0))</f>
        <v>0</v>
      </c>
      <c r="BO45" s="404">
        <f>IF(ISNA(VLOOKUP(E45,'Rennen 8'!$C$30:$W$58,10,0)),0,VLOOKUP(E45,'Rennen 8'!$C$30:$W$58,10,0))</f>
        <v>0</v>
      </c>
      <c r="BP45" s="404">
        <f>IF(ISNA(VLOOKUP(E45,'Rennen 8'!$C$30:$W$58,15,0)),0,VLOOKUP(E45,'Rennen 8'!$C$30:$W$58,15,0))</f>
        <v>0</v>
      </c>
      <c r="BQ45" s="405">
        <f>IF(ISNA(VLOOKUP(E45,'Rennen 8'!$C$30:$W$58,20,0)),0,VLOOKUP(E45,'Rennen 8'!$C$30:$W$58,20,0))</f>
        <v>0</v>
      </c>
      <c r="BR45" s="406">
        <f>IF(ISNA(VLOOKUP(E45,'Rennen 1'!$C$30:$AE$59,27,0)),0,VLOOKUP(E45,'Rennen 1'!$C$30:$AE$59,27,0))</f>
        <v>6</v>
      </c>
      <c r="BS45" s="402">
        <f>IF(ISNA(VLOOKUP(E45,'Rennen 2'!$C$30:$AE$59,27,0)),0,VLOOKUP(E45,'Rennen 2'!$C$30:$AE$59,27,0))</f>
        <v>0</v>
      </c>
      <c r="BT45" s="402">
        <f>IF(ISNA(VLOOKUP(E45,'Rennen 3'!$C$30:$AE$59,27,0)),0,VLOOKUP(E45,'Rennen 3'!$C$30:$AE$59,27,0))</f>
        <v>0</v>
      </c>
      <c r="BU45" s="402">
        <f>IF(ISNA(VLOOKUP(E45,'Rennen 4'!$C$30:$AE$59,27,0)),0,VLOOKUP(E45,'Rennen 4'!$C$30:$AE$59,27,0))</f>
        <v>0</v>
      </c>
      <c r="BV45" s="402">
        <f>IF(ISNA(VLOOKUP(E45,'Rennen 5'!$C$30:$AE$59,27,0)),0,VLOOKUP(E45,'Rennen 5'!$C$30:$AE$59,27,0))</f>
        <v>0</v>
      </c>
      <c r="BW45" s="402">
        <f>IF(ISNA(VLOOKUP(E45,'Rennen 6'!$C$30:$AE$59,27,0)),0,VLOOKUP(E45,'Rennen 6'!$C$30:$AE$59,27,0))</f>
        <v>0</v>
      </c>
      <c r="BX45" s="402">
        <f>IF(ISNA(VLOOKUP(E45,'Rennen 7'!$C$30:$AE$59,27,0)),0,VLOOKUP(E45,'Rennen 7'!$C$30:$AE$59,27,0))</f>
        <v>0</v>
      </c>
      <c r="BY45" s="402">
        <f>IF(ISNA(VLOOKUP(E45,'Rennen 8'!$C$30:$AE$58,27,0)),0,VLOOKUP(E45,'Rennen 8'!$C$30:$AE$58,27,0))</f>
        <v>0</v>
      </c>
      <c r="BZ45" s="402">
        <f t="shared" ref="BZ45:BZ58" si="22">SUM(BR45:BY45)</f>
        <v>6</v>
      </c>
      <c r="CA45" s="408">
        <f t="shared" ref="CA45:CA58" si="23">LARGE(AL45:BQ45,1)+LARGE(AL45:BQ45,2)+LARGE(AL45:BQ45,3)+LARGE(AL45:BQ45,4)+LARGE(AL45:BQ45,5)+LARGE(AL45:BQ45,6)+LARGE(AL45:BQ45,7)+LARGE(AL45:BQ45,8)+LARGE(AL45:BQ45,9)+LARGE(AL45:BQ45,10)+LARGE(AL45:BQ45,11)+LARGE(AL45:BQ45,12)+LARGE(AL45:BQ45,13)+LARGE(AL45:BQ45,14)+LARGE(AL45:BQ45,15)+LARGE(AL45:BQ45,16)+LARGE(AL45:BQ45,17)+LARGE(AL45:BQ45,18)+LARGE(AL45:BQ45,19)+LARGE(AL45:BQ45,20)+LARGE(AL45:BQ45,21)+LARGE(AL45:BQ45,22)</f>
        <v>182</v>
      </c>
      <c r="CB45" s="406">
        <f t="shared" si="11"/>
        <v>188</v>
      </c>
      <c r="CC45" s="640">
        <f t="shared" ref="CC45:CC58" si="24">LARGE(AL45:BQ45,1)+LARGE(AL45:BQ45,2)+LARGE(AL45:BQ45,3)+LARGE(AL45:BQ45,4)+LARGE(AL45:BQ45,5)+LARGE(AL45:BQ45,6)+LARGE(AL45:BQ45,7)+LARGE(AL45:BQ45,8)+LARGE(AL45:BQ45,9)+LARGE(AL45:BQ45,10)+LARGE(AL45:BQ45,11)+LARGE(AL45:BQ45,12)+LARGE(AL45:BQ45,13)+LARGE(AL45:BQ45,14)+LARGE(AL45:BQ45,15)+LARGE(AL45:BQ45,16)+LARGE(AL45:BQ45,17)+LARGE(AL45:BQ45,18)+LARGE(AL45:BQ45,19)+LARGE(AL45:BQ45,20)+LARGE(AL45:BQ45,21)+LARGE(AL45:BQ45,22)</f>
        <v>182</v>
      </c>
      <c r="CD45" s="400">
        <f t="shared" ref="CD45:CD58" si="25">(BZ45+CC45)</f>
        <v>188</v>
      </c>
      <c r="CE45" s="755"/>
      <c r="CF45" s="755"/>
      <c r="CG45" s="26"/>
      <c r="CH45" s="26"/>
      <c r="CI45" s="348"/>
      <c r="CJ45" s="348"/>
      <c r="CK45" s="348"/>
    </row>
    <row r="46" spans="1:89" s="20" customFormat="1" ht="18" hidden="1" customHeight="1" x14ac:dyDescent="0.3">
      <c r="A46" s="5"/>
      <c r="B46" s="16">
        <v>17</v>
      </c>
      <c r="C46" s="16"/>
      <c r="D46" s="396" t="str">
        <f>VLOOKUP(E46,Fahrer!$B$5:$C$144,2,0)</f>
        <v>Dreyer, Thomas</v>
      </c>
      <c r="E46" s="407">
        <v>36</v>
      </c>
      <c r="F46" s="465">
        <f>IF(ISNA(VLOOKUP(E46,'Rennen 1'!$C$30:$W$59,6,0)),0,VLOOKUP(E46,'Rennen 1'!$C$30:$W$59,6,0))</f>
        <v>0</v>
      </c>
      <c r="G46" s="466">
        <f>IF(ISNA(VLOOKUP(E46,'Rennen 1'!$C$30:$W$59,11,0)),0,VLOOKUP(E46,'Rennen 1'!$C$30:$W$59,11,0))</f>
        <v>0</v>
      </c>
      <c r="H46" s="466">
        <f>IF(ISNA(VLOOKUP(E46,'Rennen 1'!$C$30:$W$59,16,0)),0,VLOOKUP(E46,'Rennen 1'!$C$30:$W$59,16,0))</f>
        <v>0</v>
      </c>
      <c r="I46" s="467">
        <f>IF(ISNA(VLOOKUP(E46,'Rennen 1'!$C$30:$W$59,21,0)),0,VLOOKUP(E46,'Rennen 1'!$C$30:$W$59,21,0))</f>
        <v>0</v>
      </c>
      <c r="J46" s="461">
        <f>IF(ISNA(VLOOKUP(E46,'Rennen 2'!$C$30:$W$59,6,0)),0,VLOOKUP(E46,'Rennen 2'!$C$30:$W$59,6,0))</f>
        <v>0</v>
      </c>
      <c r="K46" s="461">
        <f>IF(ISNA(VLOOKUP(E46,'Rennen 2'!$C$30:$W$59,11,0)),0,VLOOKUP(E46,'Rennen 2'!$C$30:$W$59,11,0))</f>
        <v>0</v>
      </c>
      <c r="L46" s="461">
        <f>IF(ISNA(VLOOKUP(E46,'Rennen 2'!$C$30:$W$59,16,0)),0,VLOOKUP(E46,'Rennen 2'!$C$30:$W$59,16,0))</f>
        <v>0</v>
      </c>
      <c r="M46" s="461">
        <f>IF(ISNA(VLOOKUP(E46,'Rennen 2'!$C$30:$W$59,21,0)),0,VLOOKUP(E46,'Rennen 2'!$C$30:$W$59,21,0))</f>
        <v>0</v>
      </c>
      <c r="N46" s="460">
        <f>IF(ISNA(VLOOKUP(E46,'Rennen 3'!$C$30:$W$59,6,0)),0,VLOOKUP(E46,'Rennen 3'!$C$30:$W$59,6,0))</f>
        <v>0</v>
      </c>
      <c r="O46" s="461">
        <f>IF(ISNA(VLOOKUP(E46,'Rennen 3'!$C$30:$W$59,11,0)),0,VLOOKUP(E46,'Rennen 3'!$C$30:$W$59,11,0))</f>
        <v>0</v>
      </c>
      <c r="P46" s="461">
        <f>IF(ISNA(VLOOKUP(E46,'Rennen 3'!$C$30:$W$59,16,0)),0,VLOOKUP(E46,'Rennen 3'!$C$30:$W$59,16,0))</f>
        <v>0</v>
      </c>
      <c r="Q46" s="461">
        <f>IF(ISNA(VLOOKUP(E46,'Rennen 3'!$C$30:$W$59,21,0)),0,VLOOKUP(E46,'Rennen 3'!$C$30:$W$59,21,0))</f>
        <v>0</v>
      </c>
      <c r="R46" s="400">
        <f>IF(ISNA(VLOOKUP(E46,'Rennen 4'!$C$30:$W$59,6,0)),0,VLOOKUP(E46,'Rennen 4'!$C$30:$W$59,6,0))</f>
        <v>41</v>
      </c>
      <c r="S46" s="401">
        <f>IF(ISNA(VLOOKUP(E46,'Rennen 4'!$C$30:$W$59,11,0)),0,VLOOKUP(E46,'Rennen 4'!$C$30:$W$59,11,0))</f>
        <v>43</v>
      </c>
      <c r="T46" s="401">
        <f>IF(ISNA(VLOOKUP(E46,'Rennen 4'!$C$30:$W$59,16,0)),0,VLOOKUP(E46,'Rennen 4'!$C$30:$W$59,16,0))</f>
        <v>39</v>
      </c>
      <c r="U46" s="401">
        <f>IF(ISNA(VLOOKUP(E46,'Rennen 4'!$C$30:$W$59,21,0)),0,VLOOKUP(E46,'Rennen 4'!$C$30:$W$59,21,0))</f>
        <v>44</v>
      </c>
      <c r="V46" s="460">
        <f>IF(ISNA(VLOOKUP(E46,'Rennen 5'!$C$30:$W$59,6,0)),0,VLOOKUP(E46,'Rennen 5'!$C$30:$W$59,6,0))</f>
        <v>0</v>
      </c>
      <c r="W46" s="461">
        <f>IF(ISNA(VLOOKUP(E46,'Rennen 5'!$C$30:$W$59,11,0)),0,VLOOKUP(E46,'Rennen 5'!$C$30:$W$59,11,0))</f>
        <v>0</v>
      </c>
      <c r="X46" s="461">
        <f>IF(ISNA(VLOOKUP(E46,'Rennen 5'!$C$30:$W$59,16,0)),0,VLOOKUP(E46,'Rennen 5'!$C$30:$W$59,16,0))</f>
        <v>0</v>
      </c>
      <c r="Y46" s="522">
        <f>IF(ISNA(VLOOKUP(E46,'Rennen 5'!$C$30:$W$59,21,0)),0,VLOOKUP(E46,'Rennen 5'!$C$30:$W$59,21,0))</f>
        <v>0</v>
      </c>
      <c r="Z46" s="400">
        <f>IF(ISNA(VLOOKUP(E46,'Rennen 6'!$C$30:$W$59,6,0)),0,VLOOKUP(E46,'Rennen 6'!$C$30:$W$59,6,0))</f>
        <v>0</v>
      </c>
      <c r="AA46" s="401">
        <f>IF(ISNA(VLOOKUP(E46,'Rennen 6'!$C$30:$W$59,11,0)),0,VLOOKUP(E46,'Rennen 6'!$C$30:$W$59,11,0))</f>
        <v>0</v>
      </c>
      <c r="AB46" s="401">
        <f>IF(ISNA(VLOOKUP(E46,'Rennen 6'!$C$30:$W$59,16,0)),0,VLOOKUP(E46,'Rennen 6'!$C$30:$W$59,16,0))</f>
        <v>0</v>
      </c>
      <c r="AC46" s="402">
        <f>IF(ISNA(VLOOKUP(E46,'Rennen 6'!$C$30:$W$59,21,0)),0,VLOOKUP(E46,'Rennen 6'!$C$30:$W$59,21,0))</f>
        <v>0</v>
      </c>
      <c r="AD46" s="400">
        <f>IF(ISNA(VLOOKUP(E46,'Rennen 7'!$C$30:$W$59,6,0)),0,VLOOKUP(E46,'Rennen 7'!$C$30:$W$59,6,0))</f>
        <v>0</v>
      </c>
      <c r="AE46" s="401">
        <f>IF(ISNA(VLOOKUP(E46,'Rennen 7'!$C$30:$W$59,11,0)),0,VLOOKUP(E46,'Rennen 7'!$C$30:$W$59,11,0))</f>
        <v>0</v>
      </c>
      <c r="AF46" s="401">
        <f>IF(ISNA(VLOOKUP(E46,'Rennen 7'!$C$30:$W$59,16,0)),0,VLOOKUP(E46,'Rennen 7'!$C$30:$W$59,16,0))</f>
        <v>0</v>
      </c>
      <c r="AG46" s="402">
        <f>IF(ISNA(VLOOKUP(E46,'Rennen 7'!$C$30:$W$59,21,0)),0,VLOOKUP(E46,'Rennen 7'!$C$30:$W$59,21,0))</f>
        <v>0</v>
      </c>
      <c r="AH46" s="400">
        <f>IF(ISNA(VLOOKUP(E46,'Rennen 8'!$C$30:$W$58,6,0)),0,VLOOKUP(E46,'Rennen 8'!$C$30:$W$58,6,0))</f>
        <v>0</v>
      </c>
      <c r="AI46" s="401">
        <f>IF(ISNA(VLOOKUP(E46,'Rennen 8'!$C$30:$W$58,11,0)),0,VLOOKUP(E46,'Rennen 8'!$C$30:$W$58,11,0))</f>
        <v>0</v>
      </c>
      <c r="AJ46" s="401">
        <f>IF(ISNA(VLOOKUP(E46,'Rennen 8'!$C$30:$W$58,16,0)),0,VLOOKUP(E46,'Rennen 8'!$C$30:$W$58,16,0))</f>
        <v>0</v>
      </c>
      <c r="AK46" s="402">
        <f>IF(ISNA(VLOOKUP(E46,'Rennen 8'!$C$30:$W$58,21,0)),0,VLOOKUP(E46,'Rennen 8'!$C$30:$W$58,21,0))</f>
        <v>0</v>
      </c>
      <c r="AL46" s="403">
        <f>IF(ISNA(VLOOKUP(E46,'Rennen 1'!$C$30:$W$49,5,0)),0,VLOOKUP(E46,'Rennen 1'!$C$30:$W$49,5,0))</f>
        <v>0</v>
      </c>
      <c r="AM46" s="404">
        <f>IF(ISNA(VLOOKUP(E46,'Rennen 1'!$C$30:$W$49,10,0)),0,VLOOKUP(E46,'Rennen 1'!$C$30:$W$49,10,0))</f>
        <v>0</v>
      </c>
      <c r="AN46" s="404">
        <f>IF(ISNA(VLOOKUP(E46,'Rennen 1'!$C$30:$W$49,15,0)),0,VLOOKUP(E46,'Rennen 1'!$C$30:$W$49,15,0))</f>
        <v>0</v>
      </c>
      <c r="AO46" s="405">
        <f>IF(ISNA(VLOOKUP(E46,'Rennen 1'!$C$30:$W$49,20,0)),0,VLOOKUP(E46,'Rennen 1'!$C$30:$W$49,20,0))</f>
        <v>0</v>
      </c>
      <c r="AP46" s="403">
        <f>IF(ISNA(VLOOKUP(E46,'Rennen 2'!$C$30:$W$59,5,0)),0,VLOOKUP(E46,'Rennen 2'!$C$30:$W$59,5,0))</f>
        <v>0</v>
      </c>
      <c r="AQ46" s="404">
        <f>IF(ISNA(VLOOKUP(E46,'Rennen 2'!$C$30:$W$59,10,0)),0,VLOOKUP(E46,'Rennen 2'!$C$30:$W$59,10,0))</f>
        <v>0</v>
      </c>
      <c r="AR46" s="404">
        <f>IF(ISNA(VLOOKUP(E46,'Rennen 2'!$C$30:$W$59,15,0)),0,VLOOKUP(E46,'Rennen 2'!$C$30:$W$59,15,0))</f>
        <v>0</v>
      </c>
      <c r="AS46" s="405">
        <f>IF(ISNA(VLOOKUP(E46,'Rennen 2'!$C$30:$W$59,20,0)),0,VLOOKUP(E46,'Rennen 2'!$C$30:$W$59,20,0))</f>
        <v>0</v>
      </c>
      <c r="AT46" s="403">
        <f>IF(ISNA(VLOOKUP(E46,'Rennen 3'!$C$30:$W$49,5,0)),0,VLOOKUP(E46,'Rennen 3'!$C$30:$W$49,5,0))</f>
        <v>0</v>
      </c>
      <c r="AU46" s="404">
        <f>IF(ISNA(VLOOKUP(E46,'Rennen 3'!$C$30:$W$49,10,0)),0,VLOOKUP(E46,'Rennen 3'!$C$30:$W$49,10,0))</f>
        <v>0</v>
      </c>
      <c r="AV46" s="404">
        <f>IF(ISNA(VLOOKUP(E46,'Rennen 3'!$C$30:$W$49,15,0)),0,VLOOKUP(E46,'Rennen 3'!$C$30:$W$49,15,0))</f>
        <v>0</v>
      </c>
      <c r="AW46" s="405">
        <f>IF(ISNA(VLOOKUP(E46,'Rennen 3'!$C$30:$W$49,20,0)),0,VLOOKUP(E46,'Rennen 3'!$C$30:$W$49,20,0))</f>
        <v>0</v>
      </c>
      <c r="AX46" s="403">
        <f>IF(ISNA(VLOOKUP(E46,'Rennen 4'!$C$30:$W$49,5,0)),0,VLOOKUP(E46,'Rennen 4'!$C$30:$W$49,5,0))</f>
        <v>41</v>
      </c>
      <c r="AY46" s="404">
        <f>IF(ISNA(VLOOKUP(E46,'Rennen 4'!$C$30:$W$49,10,0)),0,VLOOKUP(E46,'Rennen 4'!$C$30:$W$49,10,0))</f>
        <v>43</v>
      </c>
      <c r="AZ46" s="404">
        <f>IF(ISNA(VLOOKUP(E46,'Rennen 4'!$C$30:$W$49,15,0)),0,VLOOKUP(E46,'Rennen 4'!$C$30:$W$49,15,0))</f>
        <v>39</v>
      </c>
      <c r="BA46" s="405">
        <f>IF(ISNA(VLOOKUP(E46,'Rennen 4'!$C$30:$W$49,20,0)),0,VLOOKUP(E46,'Rennen 4'!$C$30:$W$49,20,0))</f>
        <v>43</v>
      </c>
      <c r="BB46" s="403">
        <f>IF(ISNA(VLOOKUP(E46,'Rennen 5'!$C$30:$W$49,5,0)),0,VLOOKUP(E46,'Rennen 5'!$C$30:$W$49,5,0))</f>
        <v>0</v>
      </c>
      <c r="BC46" s="404">
        <f>IF(ISNA(VLOOKUP(E46,'Rennen 5'!$C$30:$W$49,10,0)),0,VLOOKUP(E46,'Rennen 5'!$C$30:$W$49,10,0))</f>
        <v>0</v>
      </c>
      <c r="BD46" s="404">
        <f>IF(ISNA(VLOOKUP(E46,'Rennen 5'!$C$30:$W$49,15,0)),0,VLOOKUP(E46,'Rennen 5'!$C$30:$W$49,15,0))</f>
        <v>0</v>
      </c>
      <c r="BE46" s="405">
        <f>IF(ISNA(VLOOKUP(E46,'Rennen 5'!$C$30:$W$49,20,0)),0,VLOOKUP(E46,'Rennen 5'!$C$30:$W$49,20,0))</f>
        <v>0</v>
      </c>
      <c r="BF46" s="403">
        <f>IF(ISNA(VLOOKUP(E46,'Rennen 6'!$C$30:$W$49,5,0)),0,VLOOKUP(E46,'Rennen 6'!$C$30:$W$49,5,0))</f>
        <v>0</v>
      </c>
      <c r="BG46" s="404">
        <f>IF(ISNA(VLOOKUP(E46,'Rennen 6'!$C$30:$W$49,10,0)),0,VLOOKUP(E46,'Rennen 6'!$C$30:$W$49,10,0))</f>
        <v>0</v>
      </c>
      <c r="BH46" s="404">
        <f>IF(ISNA(VLOOKUP(E46,'Rennen 6'!$C$30:$W$49,15,0)),0,VLOOKUP(E46,'Rennen 6'!$C$30:$W$49,15,0))</f>
        <v>0</v>
      </c>
      <c r="BI46" s="405">
        <f>IF(ISNA(VLOOKUP(E46,'Rennen 6'!$C$30:$W$49,20,0)),0,VLOOKUP(E46,'Rennen 6'!$C$30:$W$49,20,0))</f>
        <v>0</v>
      </c>
      <c r="BJ46" s="403">
        <f>IF(ISNA(VLOOKUP(E46,'Rennen 7'!$C$30:$W$49,5,0)),0,VLOOKUP(E46,'Rennen 7'!$C$30:$W$49,5,0))</f>
        <v>0</v>
      </c>
      <c r="BK46" s="404">
        <f>IF(ISNA(VLOOKUP(E46,'Rennen 7'!$C$30:$W$49,10,0)),0,VLOOKUP(E46,'Rennen 7'!$C$30:$W$49,10,0))</f>
        <v>0</v>
      </c>
      <c r="BL46" s="404">
        <f>IF(ISNA(VLOOKUP(E46,'Rennen 7'!$C$30:$W$49,15,0)),0,VLOOKUP(E46,'Rennen 7'!$C$30:$W$49,15,0))</f>
        <v>0</v>
      </c>
      <c r="BM46" s="405">
        <f>IF(ISNA(VLOOKUP(E46,'Rennen 7'!$C$30:$W$49,20,0)),0,VLOOKUP(E46,'Rennen 7'!$C$30:$W$49,20,0))</f>
        <v>0</v>
      </c>
      <c r="BN46" s="403">
        <f>IF(ISNA(VLOOKUP(E46,'Rennen 8'!$C$30:$W$58,5,0)),0,VLOOKUP(E46,'Rennen 8'!$C$30:$W$58,5,0))</f>
        <v>0</v>
      </c>
      <c r="BO46" s="404">
        <f>IF(ISNA(VLOOKUP(E46,'Rennen 8'!$C$30:$W$58,10,0)),0,VLOOKUP(E46,'Rennen 8'!$C$30:$W$58,10,0))</f>
        <v>0</v>
      </c>
      <c r="BP46" s="404">
        <f>IF(ISNA(VLOOKUP(E46,'Rennen 8'!$C$30:$W$58,15,0)),0,VLOOKUP(E46,'Rennen 8'!$C$30:$W$58,15,0))</f>
        <v>0</v>
      </c>
      <c r="BQ46" s="405">
        <f>IF(ISNA(VLOOKUP(E46,'Rennen 8'!$C$30:$W$58,20,0)),0,VLOOKUP(E46,'Rennen 8'!$C$30:$W$58,20,0))</f>
        <v>0</v>
      </c>
      <c r="BR46" s="406">
        <f>IF(ISNA(VLOOKUP(E46,'Rennen 1'!$C$30:$AE$59,27,0)),0,VLOOKUP(E46,'Rennen 1'!$C$30:$AE$59,27,0))</f>
        <v>0</v>
      </c>
      <c r="BS46" s="402">
        <f>IF(ISNA(VLOOKUP(E46,'Rennen 2'!$C$30:$AE$59,27,0)),0,VLOOKUP(E46,'Rennen 2'!$C$30:$AE$59,27,0))</f>
        <v>0</v>
      </c>
      <c r="BT46" s="402">
        <f>IF(ISNA(VLOOKUP(E46,'Rennen 3'!$C$30:$AE$59,27,0)),0,VLOOKUP(E46,'Rennen 3'!$C$30:$AE$59,27,0))</f>
        <v>0</v>
      </c>
      <c r="BU46" s="402">
        <f>IF(ISNA(VLOOKUP(E46,'Rennen 4'!$C$30:$AE$59,27,0)),0,VLOOKUP(E46,'Rennen 4'!$C$30:$AE$59,27,0))</f>
        <v>1</v>
      </c>
      <c r="BV46" s="402">
        <f>IF(ISNA(VLOOKUP(E46,'Rennen 5'!$C$30:$AE$59,27,0)),0,VLOOKUP(E46,'Rennen 5'!$C$30:$AE$59,27,0))</f>
        <v>0</v>
      </c>
      <c r="BW46" s="402">
        <f>IF(ISNA(VLOOKUP(E46,'Rennen 6'!$C$30:$AE$59,27,0)),0,VLOOKUP(E46,'Rennen 6'!$C$30:$AE$59,27,0))</f>
        <v>0</v>
      </c>
      <c r="BX46" s="402">
        <f>IF(ISNA(VLOOKUP(E46,'Rennen 7'!$C$30:$AE$59,27,0)),0,VLOOKUP(E46,'Rennen 7'!$C$30:$AE$59,27,0))</f>
        <v>0</v>
      </c>
      <c r="BY46" s="402">
        <f>IF(ISNA(VLOOKUP(E46,'Rennen 8'!$C$30:$AE$58,27,0)),0,VLOOKUP(E46,'Rennen 8'!$C$30:$AE$58,27,0))</f>
        <v>0</v>
      </c>
      <c r="BZ46" s="402">
        <f t="shared" si="22"/>
        <v>1</v>
      </c>
      <c r="CA46" s="408">
        <f t="shared" si="23"/>
        <v>166</v>
      </c>
      <c r="CB46" s="406">
        <f t="shared" si="11"/>
        <v>167</v>
      </c>
      <c r="CC46" s="596">
        <f t="shared" si="24"/>
        <v>166</v>
      </c>
      <c r="CD46" s="400">
        <f t="shared" si="25"/>
        <v>167</v>
      </c>
      <c r="CE46" s="755"/>
      <c r="CF46" s="755"/>
      <c r="CG46" s="26"/>
      <c r="CH46" s="26"/>
      <c r="CI46" s="348"/>
      <c r="CJ46" s="348"/>
      <c r="CK46" s="348"/>
    </row>
    <row r="47" spans="1:89" s="20" customFormat="1" ht="18" hidden="1" customHeight="1" x14ac:dyDescent="0.3">
      <c r="A47" s="5"/>
      <c r="B47" s="16">
        <v>18</v>
      </c>
      <c r="C47" s="16"/>
      <c r="D47" s="388" t="str">
        <f>VLOOKUP(E47,Fahrer!$B$5:$C$144,2,0)</f>
        <v>Schmidt, Tim</v>
      </c>
      <c r="E47" s="389">
        <v>90</v>
      </c>
      <c r="F47" s="462">
        <f>IF(ISNA(VLOOKUP(E47,'Rennen 1'!$C$30:$W$59,6,0)),0,VLOOKUP(E47,'Rennen 1'!$C$30:$W$59,6,0))</f>
        <v>0</v>
      </c>
      <c r="G47" s="463">
        <f>IF(ISNA(VLOOKUP(E47,'Rennen 1'!$C$30:$W$59,11,0)),0,VLOOKUP(E47,'Rennen 1'!$C$30:$W$59,11,0))</f>
        <v>0</v>
      </c>
      <c r="H47" s="463">
        <f>IF(ISNA(VLOOKUP(E47,'Rennen 1'!$C$30:$W$59,16,0)),0,VLOOKUP(E47,'Rennen 1'!$C$30:$W$59,16,0))</f>
        <v>0</v>
      </c>
      <c r="I47" s="464">
        <f>IF(ISNA(VLOOKUP(E47,'Rennen 1'!$C$30:$W$59,21,0)),0,VLOOKUP(E47,'Rennen 1'!$C$30:$W$59,21,0))</f>
        <v>0</v>
      </c>
      <c r="J47" s="380">
        <f>IF(ISNA(VLOOKUP(E47,'Rennen 2'!$C$30:$W$59,6,0)),0,VLOOKUP(E47,'Rennen 2'!$C$30:$W$59,6,0))</f>
        <v>43</v>
      </c>
      <c r="K47" s="380">
        <f>IF(ISNA(VLOOKUP(E47,'Rennen 2'!$C$30:$W$59,11,0)),0,VLOOKUP(E47,'Rennen 2'!$C$30:$W$59,11,0))</f>
        <v>43</v>
      </c>
      <c r="L47" s="380">
        <f>IF(ISNA(VLOOKUP(E47,'Rennen 2'!$C$30:$W$59,16,0)),0,VLOOKUP(E47,'Rennen 2'!$C$30:$W$59,16,0))</f>
        <v>45</v>
      </c>
      <c r="M47" s="380">
        <f>IF(ISNA(VLOOKUP(E47,'Rennen 2'!$C$30:$W$59,21,0)),0,VLOOKUP(E47,'Rennen 2'!$C$30:$W$59,21,0))</f>
        <v>33</v>
      </c>
      <c r="N47" s="499">
        <f>IF(ISNA(VLOOKUP(E47,'Rennen 3'!$C$30:$W$59,6,0)),0,VLOOKUP(E47,'Rennen 3'!$C$30:$W$59,6,0))</f>
        <v>0</v>
      </c>
      <c r="O47" s="498">
        <f>IF(ISNA(VLOOKUP(E47,'Rennen 3'!$C$30:$W$59,11,0)),0,VLOOKUP(E47,'Rennen 3'!$C$30:$W$59,11,0))</f>
        <v>0</v>
      </c>
      <c r="P47" s="498">
        <f>IF(ISNA(VLOOKUP(E47,'Rennen 3'!$C$30:$W$59,16,0)),0,VLOOKUP(E47,'Rennen 3'!$C$30:$W$59,16,0))</f>
        <v>0</v>
      </c>
      <c r="Q47" s="498">
        <f>IF(ISNA(VLOOKUP(E47,'Rennen 3'!$C$30:$W$59,21,0)),0,VLOOKUP(E47,'Rennen 3'!$C$30:$W$59,21,0))</f>
        <v>0</v>
      </c>
      <c r="R47" s="499">
        <f>IF(ISNA(VLOOKUP(E47,'Rennen 4'!$C$30:$W$59,6,0)),0,VLOOKUP(E47,'Rennen 4'!$C$30:$W$59,6,0))</f>
        <v>0</v>
      </c>
      <c r="S47" s="498">
        <f>IF(ISNA(VLOOKUP(E47,'Rennen 4'!$C$30:$W$59,11,0)),0,VLOOKUP(E47,'Rennen 4'!$C$30:$W$59,11,0))</f>
        <v>0</v>
      </c>
      <c r="T47" s="498">
        <f>IF(ISNA(VLOOKUP(E47,'Rennen 4'!$C$30:$W$59,16,0)),0,VLOOKUP(E47,'Rennen 4'!$C$30:$W$59,16,0))</f>
        <v>0</v>
      </c>
      <c r="U47" s="498">
        <f>IF(ISNA(VLOOKUP(E47,'Rennen 4'!$C$30:$W$59,21,0)),0,VLOOKUP(E47,'Rennen 4'!$C$30:$W$59,21,0))</f>
        <v>0</v>
      </c>
      <c r="V47" s="499">
        <f>IF(ISNA(VLOOKUP(E47,'Rennen 5'!$C$30:$W$59,6,0)),0,VLOOKUP(E47,'Rennen 5'!$C$30:$W$59,6,0))</f>
        <v>0</v>
      </c>
      <c r="W47" s="498">
        <f>IF(ISNA(VLOOKUP(E47,'Rennen 5'!$C$30:$W$59,11,0)),0,VLOOKUP(E47,'Rennen 5'!$C$30:$W$59,11,0))</f>
        <v>0</v>
      </c>
      <c r="X47" s="498">
        <f>IF(ISNA(VLOOKUP(E47,'Rennen 5'!$C$30:$W$59,16,0)),0,VLOOKUP(E47,'Rennen 5'!$C$30:$W$59,16,0))</f>
        <v>0</v>
      </c>
      <c r="Y47" s="523">
        <f>IF(ISNA(VLOOKUP(E47,'Rennen 5'!$C$30:$W$59,21,0)),0,VLOOKUP(E47,'Rennen 5'!$C$30:$W$59,21,0))</f>
        <v>0</v>
      </c>
      <c r="Z47" s="381">
        <f>IF(ISNA(VLOOKUP(E47,'Rennen 6'!$C$30:$W$59,6,0)),0,VLOOKUP(E47,'Rennen 6'!$C$30:$W$59,6,0))</f>
        <v>0</v>
      </c>
      <c r="AA47" s="380">
        <f>IF(ISNA(VLOOKUP(E47,'Rennen 6'!$C$30:$W$59,11,0)),0,VLOOKUP(E47,'Rennen 6'!$C$30:$W$59,11,0))</f>
        <v>0</v>
      </c>
      <c r="AB47" s="380">
        <f>IF(ISNA(VLOOKUP(E47,'Rennen 6'!$C$30:$W$59,16,0)),0,VLOOKUP(E47,'Rennen 6'!$C$30:$W$59,16,0))</f>
        <v>0</v>
      </c>
      <c r="AC47" s="382">
        <f>IF(ISNA(VLOOKUP(E47,'Rennen 6'!$C$30:$W$59,21,0)),0,VLOOKUP(E47,'Rennen 6'!$C$30:$W$59,21,0))</f>
        <v>0</v>
      </c>
      <c r="AD47" s="381">
        <f>IF(ISNA(VLOOKUP(E47,'Rennen 7'!$C$30:$W$59,6,0)),0,VLOOKUP(E47,'Rennen 7'!$C$30:$W$59,6,0))</f>
        <v>0</v>
      </c>
      <c r="AE47" s="380">
        <f>IF(ISNA(VLOOKUP(E47,'Rennen 7'!$C$30:$W$59,11,0)),0,VLOOKUP(E47,'Rennen 7'!$C$30:$W$59,11,0))</f>
        <v>0</v>
      </c>
      <c r="AF47" s="380">
        <f>IF(ISNA(VLOOKUP(E47,'Rennen 7'!$C$30:$W$59,16,0)),0,VLOOKUP(E47,'Rennen 7'!$C$30:$W$59,16,0))</f>
        <v>0</v>
      </c>
      <c r="AG47" s="382">
        <f>IF(ISNA(VLOOKUP(E47,'Rennen 7'!$C$30:$W$59,21,0)),0,VLOOKUP(E47,'Rennen 7'!$C$30:$W$59,21,0))</f>
        <v>0</v>
      </c>
      <c r="AH47" s="381">
        <f>IF(ISNA(VLOOKUP(E47,'Rennen 8'!$C$30:$W$58,6,0)),0,VLOOKUP(E47,'Rennen 8'!$C$30:$W$58,6,0))</f>
        <v>0</v>
      </c>
      <c r="AI47" s="380">
        <f>IF(ISNA(VLOOKUP(E47,'Rennen 8'!$C$30:$W$58,11,0)),0,VLOOKUP(E47,'Rennen 8'!$C$30:$W$58,11,0))</f>
        <v>0</v>
      </c>
      <c r="AJ47" s="380">
        <f>IF(ISNA(VLOOKUP(E47,'Rennen 8'!$C$30:$W$58,16,0)),0,VLOOKUP(E47,'Rennen 8'!$C$30:$W$58,16,0))</f>
        <v>0</v>
      </c>
      <c r="AK47" s="382">
        <f>IF(ISNA(VLOOKUP(E47,'Rennen 8'!$C$30:$W$58,21,0)),0,VLOOKUP(E47,'Rennen 8'!$C$30:$W$58,21,0))</f>
        <v>0</v>
      </c>
      <c r="AL47" s="383">
        <f>IF(ISNA(VLOOKUP(E47,'Rennen 1'!$C$30:$W$49,5,0)),0,VLOOKUP(E47,'Rennen 1'!$C$30:$W$49,5,0))</f>
        <v>0</v>
      </c>
      <c r="AM47" s="384">
        <f>IF(ISNA(VLOOKUP(E47,'Rennen 1'!$C$30:$W$49,10,0)),0,VLOOKUP(E47,'Rennen 1'!$C$30:$W$49,10,0))</f>
        <v>0</v>
      </c>
      <c r="AN47" s="384">
        <f>IF(ISNA(VLOOKUP(E47,'Rennen 1'!$C$30:$W$49,15,0)),0,VLOOKUP(E47,'Rennen 1'!$C$30:$W$49,15,0))</f>
        <v>0</v>
      </c>
      <c r="AO47" s="385">
        <f>IF(ISNA(VLOOKUP(E47,'Rennen 1'!$C$30:$W$49,20,0)),0,VLOOKUP(E47,'Rennen 1'!$C$30:$W$49,20,0))</f>
        <v>0</v>
      </c>
      <c r="AP47" s="383">
        <f>IF(ISNA(VLOOKUP(E47,'Rennen 2'!$C$30:$W$59,5,0)),0,VLOOKUP(E47,'Rennen 2'!$C$30:$W$59,5,0))</f>
        <v>43</v>
      </c>
      <c r="AQ47" s="384">
        <f>IF(ISNA(VLOOKUP(E47,'Rennen 2'!$C$30:$W$59,10,0)),0,VLOOKUP(E47,'Rennen 2'!$C$30:$W$59,10,0))</f>
        <v>43</v>
      </c>
      <c r="AR47" s="384">
        <f>IF(ISNA(VLOOKUP(E47,'Rennen 2'!$C$30:$W$59,15,0)),0,VLOOKUP(E47,'Rennen 2'!$C$30:$W$59,15,0))</f>
        <v>43</v>
      </c>
      <c r="AS47" s="385">
        <f>IF(ISNA(VLOOKUP(E47,'Rennen 2'!$C$30:$W$59,20,0)),0,VLOOKUP(E47,'Rennen 2'!$C$30:$W$59,20,0))</f>
        <v>33</v>
      </c>
      <c r="AT47" s="383">
        <f>IF(ISNA(VLOOKUP(E47,'Rennen 3'!$C$30:$W$49,5,0)),0,VLOOKUP(E47,'Rennen 3'!$C$30:$W$49,5,0))</f>
        <v>0</v>
      </c>
      <c r="AU47" s="384">
        <f>IF(ISNA(VLOOKUP(E47,'Rennen 3'!$C$30:$W$49,10,0)),0,VLOOKUP(E47,'Rennen 3'!$C$30:$W$49,10,0))</f>
        <v>0</v>
      </c>
      <c r="AV47" s="384">
        <f>IF(ISNA(VLOOKUP(E47,'Rennen 3'!$C$30:$W$49,15,0)),0,VLOOKUP(E47,'Rennen 3'!$C$30:$W$49,15,0))</f>
        <v>0</v>
      </c>
      <c r="AW47" s="385">
        <f>IF(ISNA(VLOOKUP(E47,'Rennen 3'!$C$30:$W$49,20,0)),0,VLOOKUP(E47,'Rennen 3'!$C$30:$W$49,20,0))</f>
        <v>0</v>
      </c>
      <c r="AX47" s="383">
        <f>IF(ISNA(VLOOKUP(E47,'Rennen 4'!$C$30:$W$49,5,0)),0,VLOOKUP(E47,'Rennen 4'!$C$30:$W$49,5,0))</f>
        <v>0</v>
      </c>
      <c r="AY47" s="384">
        <f>IF(ISNA(VLOOKUP(E47,'Rennen 4'!$C$30:$W$49,10,0)),0,VLOOKUP(E47,'Rennen 4'!$C$30:$W$49,10,0))</f>
        <v>0</v>
      </c>
      <c r="AZ47" s="384">
        <f>IF(ISNA(VLOOKUP(E47,'Rennen 4'!$C$30:$W$49,15,0)),0,VLOOKUP(E47,'Rennen 4'!$C$30:$W$49,15,0))</f>
        <v>0</v>
      </c>
      <c r="BA47" s="385">
        <f>IF(ISNA(VLOOKUP(E47,'Rennen 4'!$C$30:$W$49,20,0)),0,VLOOKUP(E47,'Rennen 4'!$C$30:$W$49,20,0))</f>
        <v>0</v>
      </c>
      <c r="BB47" s="383">
        <f>IF(ISNA(VLOOKUP(E47,'Rennen 5'!$C$30:$W$49,5,0)),0,VLOOKUP(E47,'Rennen 5'!$C$30:$W$49,5,0))</f>
        <v>0</v>
      </c>
      <c r="BC47" s="384">
        <f>IF(ISNA(VLOOKUP(E47,'Rennen 5'!$C$30:$W$49,10,0)),0,VLOOKUP(E47,'Rennen 5'!$C$30:$W$49,10,0))</f>
        <v>0</v>
      </c>
      <c r="BD47" s="384">
        <f>IF(ISNA(VLOOKUP(E47,'Rennen 5'!$C$30:$W$49,15,0)),0,VLOOKUP(E47,'Rennen 5'!$C$30:$W$49,15,0))</f>
        <v>0</v>
      </c>
      <c r="BE47" s="385">
        <f>IF(ISNA(VLOOKUP(E47,'Rennen 5'!$C$30:$W$49,20,0)),0,VLOOKUP(E47,'Rennen 5'!$C$30:$W$49,20,0))</f>
        <v>0</v>
      </c>
      <c r="BF47" s="383">
        <f>IF(ISNA(VLOOKUP(E47,'Rennen 6'!$C$30:$W$49,5,0)),0,VLOOKUP(E47,'Rennen 6'!$C$30:$W$49,5,0))</f>
        <v>0</v>
      </c>
      <c r="BG47" s="384">
        <f>IF(ISNA(VLOOKUP(E47,'Rennen 6'!$C$30:$W$49,10,0)),0,VLOOKUP(E47,'Rennen 6'!$C$30:$W$49,10,0))</f>
        <v>0</v>
      </c>
      <c r="BH47" s="384">
        <f>IF(ISNA(VLOOKUP(E47,'Rennen 6'!$C$30:$W$49,15,0)),0,VLOOKUP(E47,'Rennen 6'!$C$30:$W$49,15,0))</f>
        <v>0</v>
      </c>
      <c r="BI47" s="385">
        <f>IF(ISNA(VLOOKUP(E47,'Rennen 6'!$C$30:$W$49,20,0)),0,VLOOKUP(E47,'Rennen 6'!$C$30:$W$49,20,0))</f>
        <v>0</v>
      </c>
      <c r="BJ47" s="383">
        <f>IF(ISNA(VLOOKUP(E47,'Rennen 7'!$C$30:$W$49,5,0)),0,VLOOKUP(E47,'Rennen 7'!$C$30:$W$49,5,0))</f>
        <v>0</v>
      </c>
      <c r="BK47" s="384">
        <f>IF(ISNA(VLOOKUP(E47,'Rennen 7'!$C$30:$W$49,10,0)),0,VLOOKUP(E47,'Rennen 7'!$C$30:$W$49,10,0))</f>
        <v>0</v>
      </c>
      <c r="BL47" s="384">
        <f>IF(ISNA(VLOOKUP(E47,'Rennen 7'!$C$30:$W$49,15,0)),0,VLOOKUP(E47,'Rennen 7'!$C$30:$W$49,15,0))</f>
        <v>0</v>
      </c>
      <c r="BM47" s="385">
        <f>IF(ISNA(VLOOKUP(E47,'Rennen 7'!$C$30:$W$49,20,0)),0,VLOOKUP(E47,'Rennen 7'!$C$30:$W$49,20,0))</f>
        <v>0</v>
      </c>
      <c r="BN47" s="383">
        <f>IF(ISNA(VLOOKUP(E47,'Rennen 8'!$C$30:$W$58,5,0)),0,VLOOKUP(E47,'Rennen 8'!$C$30:$W$58,5,0))</f>
        <v>0</v>
      </c>
      <c r="BO47" s="384">
        <f>IF(ISNA(VLOOKUP(E47,'Rennen 8'!$C$30:$W$58,10,0)),0,VLOOKUP(E47,'Rennen 8'!$C$30:$W$58,10,0))</f>
        <v>0</v>
      </c>
      <c r="BP47" s="384">
        <f>IF(ISNA(VLOOKUP(E47,'Rennen 8'!$C$30:$W$58,15,0)),0,VLOOKUP(E47,'Rennen 8'!$C$30:$W$58,15,0))</f>
        <v>0</v>
      </c>
      <c r="BQ47" s="385">
        <f>IF(ISNA(VLOOKUP(E47,'Rennen 8'!$C$30:$W$58,20,0)),0,VLOOKUP(E47,'Rennen 8'!$C$30:$W$58,20,0))</f>
        <v>0</v>
      </c>
      <c r="BR47" s="386">
        <f>IF(ISNA(VLOOKUP(E47,'Rennen 1'!$C$30:$AE$59,27,0)),0,VLOOKUP(E47,'Rennen 1'!$C$30:$AE$59,27,0))</f>
        <v>0</v>
      </c>
      <c r="BS47" s="382">
        <f>IF(ISNA(VLOOKUP(E47,'Rennen 2'!$C$30:$AE$59,27,0)),0,VLOOKUP(E47,'Rennen 2'!$C$30:$AE$59,27,0))</f>
        <v>2</v>
      </c>
      <c r="BT47" s="382">
        <f>IF(ISNA(VLOOKUP(E47,'Rennen 3'!$C$30:$AE$59,27,0)),0,VLOOKUP(E47,'Rennen 3'!$C$30:$AE$59,27,0))</f>
        <v>0</v>
      </c>
      <c r="BU47" s="382">
        <f>IF(ISNA(VLOOKUP(E47,'Rennen 4'!$C$30:$AE$59,27,0)),0,VLOOKUP(E47,'Rennen 4'!$C$30:$AE$59,27,0))</f>
        <v>0</v>
      </c>
      <c r="BV47" s="382">
        <f>IF(ISNA(VLOOKUP(E47,'Rennen 5'!$C$30:$AE$59,27,0)),0,VLOOKUP(E47,'Rennen 5'!$C$30:$AE$59,27,0))</f>
        <v>0</v>
      </c>
      <c r="BW47" s="382">
        <f>IF(ISNA(VLOOKUP(E47,'Rennen 6'!$C$30:$AE$59,27,0)),0,VLOOKUP(E47,'Rennen 6'!$C$30:$AE$59,27,0))</f>
        <v>0</v>
      </c>
      <c r="BX47" s="382">
        <f>IF(ISNA(VLOOKUP(E47,'Rennen 7'!$C$30:$AE$59,27,0)),0,VLOOKUP(E47,'Rennen 7'!$C$30:$AE$59,27,0))</f>
        <v>0</v>
      </c>
      <c r="BY47" s="382">
        <f>IF(ISNA(VLOOKUP(E47,'Rennen 8'!$C$30:$AE$58,27,0)),0,VLOOKUP(E47,'Rennen 8'!$C$30:$AE$58,27,0))</f>
        <v>0</v>
      </c>
      <c r="BZ47" s="382">
        <f t="shared" si="22"/>
        <v>2</v>
      </c>
      <c r="CA47" s="387">
        <f t="shared" si="23"/>
        <v>162</v>
      </c>
      <c r="CB47" s="386">
        <f t="shared" si="11"/>
        <v>164</v>
      </c>
      <c r="CC47" s="426">
        <f t="shared" si="24"/>
        <v>162</v>
      </c>
      <c r="CD47" s="381">
        <f t="shared" si="25"/>
        <v>164</v>
      </c>
      <c r="CE47" s="755"/>
      <c r="CF47" s="755"/>
      <c r="CG47" s="26"/>
      <c r="CH47" s="26"/>
      <c r="CI47" s="348"/>
      <c r="CJ47" s="348"/>
      <c r="CK47" s="348"/>
    </row>
    <row r="48" spans="1:89" s="20" customFormat="1" ht="18" hidden="1" customHeight="1" x14ac:dyDescent="0.3">
      <c r="A48" s="5"/>
      <c r="B48" s="16">
        <v>19</v>
      </c>
      <c r="C48" s="16"/>
      <c r="D48" s="395" t="str">
        <f>VLOOKUP(E48,Fahrer!$B$5:$C$144,2,0)</f>
        <v>Schmidt, Philipp</v>
      </c>
      <c r="E48" s="424">
        <v>28</v>
      </c>
      <c r="F48" s="576">
        <f>IF(ISNA(VLOOKUP(E48,'Rennen 1'!$C$30:$W$59,6,0)),0,VLOOKUP(E48,'Rennen 1'!$C$30:$W$59,6,0))</f>
        <v>0</v>
      </c>
      <c r="G48" s="577">
        <f>IF(ISNA(VLOOKUP(E48,'Rennen 1'!$C$30:$W$59,11,0)),0,VLOOKUP(E48,'Rennen 1'!$C$30:$W$59,11,0))</f>
        <v>0</v>
      </c>
      <c r="H48" s="577">
        <f>IF(ISNA(VLOOKUP(E48,'Rennen 1'!$C$30:$W$59,16,0)),0,VLOOKUP(E48,'Rennen 1'!$C$30:$W$59,16,0))</f>
        <v>0</v>
      </c>
      <c r="I48" s="578">
        <f>IF(ISNA(VLOOKUP(E48,'Rennen 1'!$C$30:$W$59,21,0)),0,VLOOKUP(E48,'Rennen 1'!$C$30:$W$59,21,0))</f>
        <v>0</v>
      </c>
      <c r="J48" s="366">
        <f>IF(ISNA(VLOOKUP(E48,'Rennen 2'!$C$30:$W$59,6,0)),0,VLOOKUP(E48,'Rennen 2'!$C$30:$W$59,6,0))</f>
        <v>41</v>
      </c>
      <c r="K48" s="366">
        <f>IF(ISNA(VLOOKUP(E48,'Rennen 2'!$C$30:$W$59,11,0)),0,VLOOKUP(E48,'Rennen 2'!$C$30:$W$59,11,0))</f>
        <v>31</v>
      </c>
      <c r="L48" s="366">
        <f>IF(ISNA(VLOOKUP(E48,'Rennen 2'!$C$30:$W$59,16,0)),0,VLOOKUP(E48,'Rennen 2'!$C$30:$W$59,16,0))</f>
        <v>33</v>
      </c>
      <c r="M48" s="366">
        <f>IF(ISNA(VLOOKUP(E48,'Rennen 2'!$C$30:$W$59,21,0)),0,VLOOKUP(E48,'Rennen 2'!$C$30:$W$59,21,0))</f>
        <v>41</v>
      </c>
      <c r="N48" s="575">
        <f>IF(ISNA(VLOOKUP(E48,'Rennen 3'!$C$30:$W$59,6,0)),0,VLOOKUP(E48,'Rennen 3'!$C$30:$W$59,6,0))</f>
        <v>0</v>
      </c>
      <c r="O48" s="574">
        <f>IF(ISNA(VLOOKUP(E48,'Rennen 3'!$C$30:$W$59,11,0)),0,VLOOKUP(E48,'Rennen 3'!$C$30:$W$59,11,0))</f>
        <v>0</v>
      </c>
      <c r="P48" s="574">
        <f>IF(ISNA(VLOOKUP(E48,'Rennen 3'!$C$30:$W$59,16,0)),0,VLOOKUP(E48,'Rennen 3'!$C$30:$W$59,16,0))</f>
        <v>0</v>
      </c>
      <c r="Q48" s="574">
        <f>IF(ISNA(VLOOKUP(E48,'Rennen 3'!$C$30:$W$59,21,0)),0,VLOOKUP(E48,'Rennen 3'!$C$30:$W$59,21,0))</f>
        <v>0</v>
      </c>
      <c r="R48" s="575">
        <f>IF(ISNA(VLOOKUP(E48,'Rennen 4'!$C$30:$W$59,6,0)),0,VLOOKUP(E48,'Rennen 4'!$C$30:$W$59,6,0))</f>
        <v>0</v>
      </c>
      <c r="S48" s="574">
        <f>IF(ISNA(VLOOKUP(E48,'Rennen 4'!$C$30:$W$59,11,0)),0,VLOOKUP(E48,'Rennen 4'!$C$30:$W$59,11,0))</f>
        <v>0</v>
      </c>
      <c r="T48" s="574">
        <f>IF(ISNA(VLOOKUP(E48,'Rennen 4'!$C$30:$W$59,16,0)),0,VLOOKUP(E48,'Rennen 4'!$C$30:$W$59,16,0))</f>
        <v>0</v>
      </c>
      <c r="U48" s="574">
        <f>IF(ISNA(VLOOKUP(E48,'Rennen 4'!$C$30:$W$59,21,0)),0,VLOOKUP(E48,'Rennen 4'!$C$30:$W$59,21,0))</f>
        <v>0</v>
      </c>
      <c r="V48" s="575">
        <f>IF(ISNA(VLOOKUP(E48,'Rennen 5'!$C$30:$W$59,6,0)),0,VLOOKUP(E48,'Rennen 5'!$C$30:$W$59,6,0))</f>
        <v>0</v>
      </c>
      <c r="W48" s="574">
        <f>IF(ISNA(VLOOKUP(E48,'Rennen 5'!$C$30:$W$59,11,0)),0,VLOOKUP(E48,'Rennen 5'!$C$30:$W$59,11,0))</f>
        <v>0</v>
      </c>
      <c r="X48" s="574">
        <f>IF(ISNA(VLOOKUP(E48,'Rennen 5'!$C$30:$W$59,16,0)),0,VLOOKUP(E48,'Rennen 5'!$C$30:$W$59,16,0))</f>
        <v>0</v>
      </c>
      <c r="Y48" s="579">
        <f>IF(ISNA(VLOOKUP(E48,'Rennen 5'!$C$30:$W$59,21,0)),0,VLOOKUP(E48,'Rennen 5'!$C$30:$W$59,21,0))</f>
        <v>0</v>
      </c>
      <c r="Z48" s="365">
        <f>IF(ISNA(VLOOKUP(E48,'Rennen 6'!$C$30:$W$59,6,0)),0,VLOOKUP(E48,'Rennen 6'!$C$30:$W$59,6,0))</f>
        <v>0</v>
      </c>
      <c r="AA48" s="366">
        <f>IF(ISNA(VLOOKUP(E48,'Rennen 6'!$C$30:$W$59,11,0)),0,VLOOKUP(E48,'Rennen 6'!$C$30:$W$59,11,0))</f>
        <v>0</v>
      </c>
      <c r="AB48" s="366">
        <f>IF(ISNA(VLOOKUP(E48,'Rennen 6'!$C$30:$W$59,16,0)),0,VLOOKUP(E48,'Rennen 6'!$C$30:$W$59,16,0))</f>
        <v>0</v>
      </c>
      <c r="AC48" s="367">
        <f>IF(ISNA(VLOOKUP(E48,'Rennen 6'!$C$30:$W$59,21,0)),0,VLOOKUP(E48,'Rennen 6'!$C$30:$W$59,21,0))</f>
        <v>0</v>
      </c>
      <c r="AD48" s="365">
        <f>IF(ISNA(VLOOKUP(E48,'Rennen 7'!$C$30:$W$59,6,0)),0,VLOOKUP(E48,'Rennen 7'!$C$30:$W$59,6,0))</f>
        <v>0</v>
      </c>
      <c r="AE48" s="366">
        <f>IF(ISNA(VLOOKUP(E48,'Rennen 7'!$C$30:$W$59,11,0)),0,VLOOKUP(E48,'Rennen 7'!$C$30:$W$59,11,0))</f>
        <v>0</v>
      </c>
      <c r="AF48" s="366">
        <f>IF(ISNA(VLOOKUP(E48,'Rennen 7'!$C$30:$W$59,16,0)),0,VLOOKUP(E48,'Rennen 7'!$C$30:$W$59,16,0))</f>
        <v>0</v>
      </c>
      <c r="AG48" s="367">
        <f>IF(ISNA(VLOOKUP(E48,'Rennen 7'!$C$30:$W$59,21,0)),0,VLOOKUP(E48,'Rennen 7'!$C$30:$W$59,21,0))</f>
        <v>0</v>
      </c>
      <c r="AH48" s="365">
        <f>IF(ISNA(VLOOKUP(E48,'Rennen 8'!$C$30:$W$58,6,0)),0,VLOOKUP(E48,'Rennen 8'!$C$30:$W$58,6,0))</f>
        <v>0</v>
      </c>
      <c r="AI48" s="366">
        <f>IF(ISNA(VLOOKUP(E48,'Rennen 8'!$C$30:$W$58,11,0)),0,VLOOKUP(E48,'Rennen 8'!$C$30:$W$58,11,0))</f>
        <v>0</v>
      </c>
      <c r="AJ48" s="366">
        <f>IF(ISNA(VLOOKUP(E48,'Rennen 8'!$C$30:$W$58,16,0)),0,VLOOKUP(E48,'Rennen 8'!$C$30:$W$58,16,0))</f>
        <v>0</v>
      </c>
      <c r="AK48" s="367">
        <f>IF(ISNA(VLOOKUP(E48,'Rennen 8'!$C$30:$W$58,21,0)),0,VLOOKUP(E48,'Rennen 8'!$C$30:$W$58,21,0))</f>
        <v>0</v>
      </c>
      <c r="AL48" s="369">
        <f>IF(ISNA(VLOOKUP(E48,'Rennen 1'!$C$30:$W$49,5,0)),0,VLOOKUP(E48,'Rennen 1'!$C$30:$W$49,5,0))</f>
        <v>0</v>
      </c>
      <c r="AM48" s="370">
        <f>IF(ISNA(VLOOKUP(E48,'Rennen 1'!$C$30:$W$49,10,0)),0,VLOOKUP(E48,'Rennen 1'!$C$30:$W$49,10,0))</f>
        <v>0</v>
      </c>
      <c r="AN48" s="370">
        <f>IF(ISNA(VLOOKUP(E48,'Rennen 1'!$C$30:$W$49,15,0)),0,VLOOKUP(E48,'Rennen 1'!$C$30:$W$49,15,0))</f>
        <v>0</v>
      </c>
      <c r="AO48" s="371">
        <f>IF(ISNA(VLOOKUP(E48,'Rennen 1'!$C$30:$W$49,20,0)),0,VLOOKUP(E48,'Rennen 1'!$C$30:$W$49,20,0))</f>
        <v>0</v>
      </c>
      <c r="AP48" s="369">
        <f>IF(ISNA(VLOOKUP(E48,'Rennen 2'!$C$30:$W$59,5,0)),0,VLOOKUP(E48,'Rennen 2'!$C$30:$W$59,5,0))</f>
        <v>41</v>
      </c>
      <c r="AQ48" s="370">
        <f>IF(ISNA(VLOOKUP(E48,'Rennen 2'!$C$30:$W$59,10,0)),0,VLOOKUP(E48,'Rennen 2'!$C$30:$W$59,10,0))</f>
        <v>31</v>
      </c>
      <c r="AR48" s="370">
        <f>IF(ISNA(VLOOKUP(E48,'Rennen 2'!$C$30:$W$59,15,0)),0,VLOOKUP(E48,'Rennen 2'!$C$30:$W$59,15,0))</f>
        <v>33</v>
      </c>
      <c r="AS48" s="371">
        <f>IF(ISNA(VLOOKUP(E48,'Rennen 2'!$C$30:$W$59,20,0)),0,VLOOKUP(E48,'Rennen 2'!$C$30:$W$59,20,0))</f>
        <v>41</v>
      </c>
      <c r="AT48" s="369">
        <f>IF(ISNA(VLOOKUP(E48,'Rennen 3'!$C$30:$W$49,5,0)),0,VLOOKUP(E48,'Rennen 3'!$C$30:$W$49,5,0))</f>
        <v>0</v>
      </c>
      <c r="AU48" s="370">
        <f>IF(ISNA(VLOOKUP(E48,'Rennen 3'!$C$30:$W$49,10,0)),0,VLOOKUP(E48,'Rennen 3'!$C$30:$W$49,10,0))</f>
        <v>0</v>
      </c>
      <c r="AV48" s="370">
        <f>IF(ISNA(VLOOKUP(E48,'Rennen 3'!$C$30:$W$49,15,0)),0,VLOOKUP(E48,'Rennen 3'!$C$30:$W$49,15,0))</f>
        <v>0</v>
      </c>
      <c r="AW48" s="371">
        <f>IF(ISNA(VLOOKUP(E48,'Rennen 3'!$C$30:$W$49,20,0)),0,VLOOKUP(E48,'Rennen 3'!$C$30:$W$49,20,0))</f>
        <v>0</v>
      </c>
      <c r="AX48" s="369">
        <f>IF(ISNA(VLOOKUP(E48,'Rennen 4'!$C$30:$W$49,5,0)),0,VLOOKUP(E48,'Rennen 4'!$C$30:$W$49,5,0))</f>
        <v>0</v>
      </c>
      <c r="AY48" s="370">
        <f>IF(ISNA(VLOOKUP(E48,'Rennen 4'!$C$30:$W$49,10,0)),0,VLOOKUP(E48,'Rennen 4'!$C$30:$W$49,10,0))</f>
        <v>0</v>
      </c>
      <c r="AZ48" s="370">
        <f>IF(ISNA(VLOOKUP(E48,'Rennen 4'!$C$30:$W$49,15,0)),0,VLOOKUP(E48,'Rennen 4'!$C$30:$W$49,15,0))</f>
        <v>0</v>
      </c>
      <c r="BA48" s="371">
        <f>IF(ISNA(VLOOKUP(E48,'Rennen 4'!$C$30:$W$49,20,0)),0,VLOOKUP(E48,'Rennen 4'!$C$30:$W$49,20,0))</f>
        <v>0</v>
      </c>
      <c r="BB48" s="369">
        <f>IF(ISNA(VLOOKUP(E48,'Rennen 5'!$C$30:$W$49,5,0)),0,VLOOKUP(E48,'Rennen 5'!$C$30:$W$49,5,0))</f>
        <v>0</v>
      </c>
      <c r="BC48" s="370">
        <f>IF(ISNA(VLOOKUP(E48,'Rennen 5'!$C$30:$W$49,10,0)),0,VLOOKUP(E48,'Rennen 5'!$C$30:$W$49,10,0))</f>
        <v>0</v>
      </c>
      <c r="BD48" s="370">
        <f>IF(ISNA(VLOOKUP(E48,'Rennen 5'!$C$30:$W$49,15,0)),0,VLOOKUP(E48,'Rennen 5'!$C$30:$W$49,15,0))</f>
        <v>0</v>
      </c>
      <c r="BE48" s="371">
        <f>IF(ISNA(VLOOKUP(E48,'Rennen 5'!$C$30:$W$49,20,0)),0,VLOOKUP(E48,'Rennen 5'!$C$30:$W$49,20,0))</f>
        <v>0</v>
      </c>
      <c r="BF48" s="369">
        <f>IF(ISNA(VLOOKUP(E48,'Rennen 6'!$C$30:$W$49,5,0)),0,VLOOKUP(E48,'Rennen 6'!$C$30:$W$49,5,0))</f>
        <v>0</v>
      </c>
      <c r="BG48" s="370">
        <f>IF(ISNA(VLOOKUP(E48,'Rennen 6'!$C$30:$W$49,10,0)),0,VLOOKUP(E48,'Rennen 6'!$C$30:$W$49,10,0))</f>
        <v>0</v>
      </c>
      <c r="BH48" s="370">
        <f>IF(ISNA(VLOOKUP(E48,'Rennen 6'!$C$30:$W$49,15,0)),0,VLOOKUP(E48,'Rennen 6'!$C$30:$W$49,15,0))</f>
        <v>0</v>
      </c>
      <c r="BI48" s="371">
        <f>IF(ISNA(VLOOKUP(E48,'Rennen 6'!$C$30:$W$49,20,0)),0,VLOOKUP(E48,'Rennen 6'!$C$30:$W$49,20,0))</f>
        <v>0</v>
      </c>
      <c r="BJ48" s="369">
        <f>IF(ISNA(VLOOKUP(E48,'Rennen 7'!$C$30:$W$49,5,0)),0,VLOOKUP(E48,'Rennen 7'!$C$30:$W$49,5,0))</f>
        <v>0</v>
      </c>
      <c r="BK48" s="370">
        <f>IF(ISNA(VLOOKUP(E48,'Rennen 7'!$C$30:$W$49,10,0)),0,VLOOKUP(E48,'Rennen 7'!$C$30:$W$49,10,0))</f>
        <v>0</v>
      </c>
      <c r="BL48" s="370">
        <f>IF(ISNA(VLOOKUP(E48,'Rennen 7'!$C$30:$W$49,15,0)),0,VLOOKUP(E48,'Rennen 7'!$C$30:$W$49,15,0))</f>
        <v>0</v>
      </c>
      <c r="BM48" s="371">
        <f>IF(ISNA(VLOOKUP(E48,'Rennen 7'!$C$30:$W$49,20,0)),0,VLOOKUP(E48,'Rennen 7'!$C$30:$W$49,20,0))</f>
        <v>0</v>
      </c>
      <c r="BN48" s="369">
        <f>IF(ISNA(VLOOKUP(E48,'Rennen 8'!$C$30:$W$58,5,0)),0,VLOOKUP(E48,'Rennen 8'!$C$30:$W$58,5,0))</f>
        <v>0</v>
      </c>
      <c r="BO48" s="370">
        <f>IF(ISNA(VLOOKUP(E48,'Rennen 8'!$C$30:$W$58,10,0)),0,VLOOKUP(E48,'Rennen 8'!$C$30:$W$58,10,0))</f>
        <v>0</v>
      </c>
      <c r="BP48" s="370">
        <f>IF(ISNA(VLOOKUP(E48,'Rennen 8'!$C$30:$W$58,15,0)),0,VLOOKUP(E48,'Rennen 8'!$C$30:$W$58,15,0))</f>
        <v>0</v>
      </c>
      <c r="BQ48" s="371">
        <f>IF(ISNA(VLOOKUP(E48,'Rennen 8'!$C$30:$W$58,20,0)),0,VLOOKUP(E48,'Rennen 8'!$C$30:$W$58,20,0))</f>
        <v>0</v>
      </c>
      <c r="BR48" s="373">
        <f>IF(ISNA(VLOOKUP(E48,'Rennen 1'!$C$30:$AE$59,27,0)),0,VLOOKUP(E48,'Rennen 1'!$C$30:$AE$59,27,0))</f>
        <v>0</v>
      </c>
      <c r="BS48" s="367">
        <f>IF(ISNA(VLOOKUP(E48,'Rennen 2'!$C$30:$AE$59,27,0)),0,VLOOKUP(E48,'Rennen 2'!$C$30:$AE$59,27,0))</f>
        <v>0</v>
      </c>
      <c r="BT48" s="367">
        <f>IF(ISNA(VLOOKUP(E48,'Rennen 3'!$C$30:$AE$59,27,0)),0,VLOOKUP(E48,'Rennen 3'!$C$30:$AE$59,27,0))</f>
        <v>0</v>
      </c>
      <c r="BU48" s="367">
        <f>IF(ISNA(VLOOKUP(E48,'Rennen 4'!$C$30:$AE$59,27,0)),0,VLOOKUP(E48,'Rennen 4'!$C$30:$AE$59,27,0))</f>
        <v>0</v>
      </c>
      <c r="BV48" s="367">
        <f>IF(ISNA(VLOOKUP(E48,'Rennen 5'!$C$30:$AE$59,27,0)),0,VLOOKUP(E48,'Rennen 5'!$C$30:$AE$59,27,0))</f>
        <v>0</v>
      </c>
      <c r="BW48" s="367">
        <f>IF(ISNA(VLOOKUP(E48,'Rennen 6'!$C$30:$AE$59,27,0)),0,VLOOKUP(E48,'Rennen 6'!$C$30:$AE$59,27,0))</f>
        <v>0</v>
      </c>
      <c r="BX48" s="367">
        <f>IF(ISNA(VLOOKUP(E48,'Rennen 7'!$C$30:$AE$59,27,0)),0,VLOOKUP(E48,'Rennen 7'!$C$30:$AE$59,27,0))</f>
        <v>0</v>
      </c>
      <c r="BY48" s="367">
        <f>IF(ISNA(VLOOKUP(E48,'Rennen 8'!$C$30:$AE$58,27,0)),0,VLOOKUP(E48,'Rennen 8'!$C$30:$AE$58,27,0))</f>
        <v>0</v>
      </c>
      <c r="BZ48" s="367">
        <f t="shared" si="22"/>
        <v>0</v>
      </c>
      <c r="CA48" s="372">
        <f t="shared" si="23"/>
        <v>146</v>
      </c>
      <c r="CB48" s="373">
        <f t="shared" si="11"/>
        <v>146</v>
      </c>
      <c r="CC48" s="365">
        <f t="shared" si="24"/>
        <v>146</v>
      </c>
      <c r="CD48" s="365">
        <f t="shared" si="25"/>
        <v>146</v>
      </c>
      <c r="CE48" s="755"/>
      <c r="CF48" s="755"/>
      <c r="CG48" s="26"/>
      <c r="CH48" s="26"/>
      <c r="CI48" s="348"/>
      <c r="CJ48" s="348"/>
      <c r="CK48" s="348"/>
    </row>
    <row r="49" spans="1:89" s="20" customFormat="1" ht="18" hidden="1" customHeight="1" x14ac:dyDescent="0.3">
      <c r="A49" s="5"/>
      <c r="B49" s="16">
        <v>20</v>
      </c>
      <c r="C49" s="16"/>
      <c r="D49" s="388" t="str">
        <f>VLOOKUP(E49,Fahrer!$B$5:$C$144,2,0)</f>
        <v>Deggim, Philip</v>
      </c>
      <c r="E49" s="389">
        <v>75</v>
      </c>
      <c r="F49" s="462">
        <f>IF(ISNA(VLOOKUP(E49,'Rennen 1'!$C$30:$W$59,6,0)),0,VLOOKUP(E49,'Rennen 1'!$C$30:$W$59,6,0))</f>
        <v>0</v>
      </c>
      <c r="G49" s="463">
        <f>IF(ISNA(VLOOKUP(E49,'Rennen 1'!$C$30:$W$59,11,0)),0,VLOOKUP(E49,'Rennen 1'!$C$30:$W$59,11,0))</f>
        <v>0</v>
      </c>
      <c r="H49" s="463">
        <f>IF(ISNA(VLOOKUP(E49,'Rennen 1'!$C$30:$W$59,16,0)),0,VLOOKUP(E49,'Rennen 1'!$C$30:$W$59,16,0))</f>
        <v>0</v>
      </c>
      <c r="I49" s="464">
        <f>IF(ISNA(VLOOKUP(E49,'Rennen 1'!$C$30:$W$59,21,0)),0,VLOOKUP(E49,'Rennen 1'!$C$30:$W$59,21,0))</f>
        <v>0</v>
      </c>
      <c r="J49" s="498">
        <f>IF(ISNA(VLOOKUP(E49,'Rennen 2'!$C$30:$W$59,6,0)),0,VLOOKUP(E49,'Rennen 2'!$C$30:$W$59,6,0))</f>
        <v>0</v>
      </c>
      <c r="K49" s="498">
        <f>IF(ISNA(VLOOKUP(E49,'Rennen 2'!$C$30:$W$59,11,0)),0,VLOOKUP(E49,'Rennen 2'!$C$30:$W$59,11,0))</f>
        <v>0</v>
      </c>
      <c r="L49" s="498">
        <f>IF(ISNA(VLOOKUP(E49,'Rennen 2'!$C$30:$W$59,16,0)),0,VLOOKUP(E49,'Rennen 2'!$C$30:$W$59,16,0))</f>
        <v>0</v>
      </c>
      <c r="M49" s="498">
        <f>IF(ISNA(VLOOKUP(E49,'Rennen 2'!$C$30:$W$59,21,0)),0,VLOOKUP(E49,'Rennen 2'!$C$30:$W$59,21,0))</f>
        <v>0</v>
      </c>
      <c r="N49" s="499">
        <f>IF(ISNA(VLOOKUP(E49,'Rennen 3'!$C$30:$W$59,6,0)),0,VLOOKUP(E49,'Rennen 3'!$C$30:$W$59,6,0))</f>
        <v>0</v>
      </c>
      <c r="O49" s="498">
        <f>IF(ISNA(VLOOKUP(E49,'Rennen 3'!$C$30:$W$59,11,0)),0,VLOOKUP(E49,'Rennen 3'!$C$30:$W$59,11,0))</f>
        <v>0</v>
      </c>
      <c r="P49" s="498">
        <f>IF(ISNA(VLOOKUP(E49,'Rennen 3'!$C$30:$W$59,16,0)),0,VLOOKUP(E49,'Rennen 3'!$C$30:$W$59,16,0))</f>
        <v>0</v>
      </c>
      <c r="Q49" s="498">
        <f>IF(ISNA(VLOOKUP(E49,'Rennen 3'!$C$30:$W$59,21,0)),0,VLOOKUP(E49,'Rennen 3'!$C$30:$W$59,21,0))</f>
        <v>0</v>
      </c>
      <c r="R49" s="499">
        <f>IF(ISNA(VLOOKUP(E49,'Rennen 4'!$C$30:$W$59,6,0)),0,VLOOKUP(E49,'Rennen 4'!$C$30:$W$59,6,0))</f>
        <v>0</v>
      </c>
      <c r="S49" s="498">
        <f>IF(ISNA(VLOOKUP(E49,'Rennen 4'!$C$30:$W$59,11,0)),0,VLOOKUP(E49,'Rennen 4'!$C$30:$W$59,11,0))</f>
        <v>0</v>
      </c>
      <c r="T49" s="498">
        <f>IF(ISNA(VLOOKUP(E49,'Rennen 4'!$C$30:$W$59,16,0)),0,VLOOKUP(E49,'Rennen 4'!$C$30:$W$59,16,0))</f>
        <v>0</v>
      </c>
      <c r="U49" s="498">
        <f>IF(ISNA(VLOOKUP(E49,'Rennen 4'!$C$30:$W$59,21,0)),0,VLOOKUP(E49,'Rennen 4'!$C$30:$W$59,21,0))</f>
        <v>0</v>
      </c>
      <c r="V49" s="381">
        <f>IF(ISNA(VLOOKUP(E49,'Rennen 5'!$C$30:$W$59,6,0)),0,VLOOKUP(E49,'Rennen 5'!$C$30:$W$59,6,0))</f>
        <v>39</v>
      </c>
      <c r="W49" s="380">
        <f>IF(ISNA(VLOOKUP(E49,'Rennen 5'!$C$30:$W$59,11,0)),0,VLOOKUP(E49,'Rennen 5'!$C$30:$W$59,11,0))</f>
        <v>35</v>
      </c>
      <c r="X49" s="380">
        <f>IF(ISNA(VLOOKUP(E49,'Rennen 5'!$C$30:$W$59,16,0)),0,VLOOKUP(E49,'Rennen 5'!$C$30:$W$59,16,0))</f>
        <v>39</v>
      </c>
      <c r="Y49" s="382">
        <f>IF(ISNA(VLOOKUP(E49,'Rennen 5'!$C$30:$W$59,21,0)),0,VLOOKUP(E49,'Rennen 5'!$C$30:$W$59,21,0))</f>
        <v>31</v>
      </c>
      <c r="Z49" s="381">
        <f>IF(ISNA(VLOOKUP(E49,'Rennen 6'!$C$30:$W$59,6,0)),0,VLOOKUP(E49,'Rennen 6'!$C$30:$W$59,6,0))</f>
        <v>0</v>
      </c>
      <c r="AA49" s="380">
        <f>IF(ISNA(VLOOKUP(E49,'Rennen 6'!$C$30:$W$59,11,0)),0,VLOOKUP(E49,'Rennen 6'!$C$30:$W$59,11,0))</f>
        <v>0</v>
      </c>
      <c r="AB49" s="380">
        <f>IF(ISNA(VLOOKUP(E49,'Rennen 6'!$C$30:$W$59,16,0)),0,VLOOKUP(E49,'Rennen 6'!$C$30:$W$59,16,0))</f>
        <v>0</v>
      </c>
      <c r="AC49" s="382">
        <f>IF(ISNA(VLOOKUP(E49,'Rennen 6'!$C$30:$W$59,21,0)),0,VLOOKUP(E49,'Rennen 6'!$C$30:$W$59,21,0))</f>
        <v>0</v>
      </c>
      <c r="AD49" s="381">
        <f>IF(ISNA(VLOOKUP(E49,'Rennen 7'!$C$30:$W$59,6,0)),0,VLOOKUP(E49,'Rennen 7'!$C$30:$W$59,6,0))</f>
        <v>0</v>
      </c>
      <c r="AE49" s="380">
        <f>IF(ISNA(VLOOKUP(E49,'Rennen 7'!$C$30:$W$59,11,0)),0,VLOOKUP(E49,'Rennen 7'!$C$30:$W$59,11,0))</f>
        <v>0</v>
      </c>
      <c r="AF49" s="380">
        <f>IF(ISNA(VLOOKUP(E49,'Rennen 7'!$C$30:$W$59,16,0)),0,VLOOKUP(E49,'Rennen 7'!$C$30:$W$59,16,0))</f>
        <v>0</v>
      </c>
      <c r="AG49" s="382">
        <f>IF(ISNA(VLOOKUP(E49,'Rennen 7'!$C$30:$W$59,21,0)),0,VLOOKUP(E49,'Rennen 7'!$C$30:$W$59,21,0))</f>
        <v>0</v>
      </c>
      <c r="AH49" s="381">
        <f>IF(ISNA(VLOOKUP(E49,'Rennen 8'!$C$30:$W$58,6,0)),0,VLOOKUP(E49,'Rennen 8'!$C$30:$W$58,6,0))</f>
        <v>0</v>
      </c>
      <c r="AI49" s="380">
        <f>IF(ISNA(VLOOKUP(E49,'Rennen 8'!$C$30:$W$58,11,0)),0,VLOOKUP(E49,'Rennen 8'!$C$30:$W$58,11,0))</f>
        <v>0</v>
      </c>
      <c r="AJ49" s="380">
        <f>IF(ISNA(VLOOKUP(E49,'Rennen 8'!$C$30:$W$58,16,0)),0,VLOOKUP(E49,'Rennen 8'!$C$30:$W$58,16,0))</f>
        <v>0</v>
      </c>
      <c r="AK49" s="382">
        <f>IF(ISNA(VLOOKUP(E49,'Rennen 8'!$C$30:$W$58,21,0)),0,VLOOKUP(E49,'Rennen 8'!$C$30:$W$58,21,0))</f>
        <v>0</v>
      </c>
      <c r="AL49" s="383">
        <f>IF(ISNA(VLOOKUP(E49,'Rennen 1'!$C$30:$W$49,5,0)),0,VLOOKUP(E49,'Rennen 1'!$C$30:$W$49,5,0))</f>
        <v>0</v>
      </c>
      <c r="AM49" s="384">
        <f>IF(ISNA(VLOOKUP(E49,'Rennen 1'!$C$30:$W$49,10,0)),0,VLOOKUP(E49,'Rennen 1'!$C$30:$W$49,10,0))</f>
        <v>0</v>
      </c>
      <c r="AN49" s="384">
        <f>IF(ISNA(VLOOKUP(E49,'Rennen 1'!$C$30:$W$49,15,0)),0,VLOOKUP(E49,'Rennen 1'!$C$30:$W$49,15,0))</f>
        <v>0</v>
      </c>
      <c r="AO49" s="385">
        <f>IF(ISNA(VLOOKUP(E49,'Rennen 1'!$C$30:$W$49,20,0)),0,VLOOKUP(E49,'Rennen 1'!$C$30:$W$49,20,0))</f>
        <v>0</v>
      </c>
      <c r="AP49" s="383">
        <f>IF(ISNA(VLOOKUP(E49,'Rennen 2'!$C$30:$W$59,5,0)),0,VLOOKUP(E49,'Rennen 2'!$C$30:$W$59,5,0))</f>
        <v>0</v>
      </c>
      <c r="AQ49" s="384">
        <f>IF(ISNA(VLOOKUP(E49,'Rennen 2'!$C$30:$W$59,10,0)),0,VLOOKUP(E49,'Rennen 2'!$C$30:$W$59,10,0))</f>
        <v>0</v>
      </c>
      <c r="AR49" s="384">
        <f>IF(ISNA(VLOOKUP(E49,'Rennen 2'!$C$30:$W$59,15,0)),0,VLOOKUP(E49,'Rennen 2'!$C$30:$W$59,15,0))</f>
        <v>0</v>
      </c>
      <c r="AS49" s="385">
        <f>IF(ISNA(VLOOKUP(E49,'Rennen 2'!$C$30:$W$59,20,0)),0,VLOOKUP(E49,'Rennen 2'!$C$30:$W$59,20,0))</f>
        <v>0</v>
      </c>
      <c r="AT49" s="383">
        <f>IF(ISNA(VLOOKUP(E49,'Rennen 3'!$C$30:$W$49,5,0)),0,VLOOKUP(E49,'Rennen 3'!$C$30:$W$49,5,0))</f>
        <v>0</v>
      </c>
      <c r="AU49" s="384">
        <f>IF(ISNA(VLOOKUP(E49,'Rennen 3'!$C$30:$W$49,10,0)),0,VLOOKUP(E49,'Rennen 3'!$C$30:$W$49,10,0))</f>
        <v>0</v>
      </c>
      <c r="AV49" s="384">
        <f>IF(ISNA(VLOOKUP(E49,'Rennen 3'!$C$30:$W$49,15,0)),0,VLOOKUP(E49,'Rennen 3'!$C$30:$W$49,15,0))</f>
        <v>0</v>
      </c>
      <c r="AW49" s="385">
        <f>IF(ISNA(VLOOKUP(E49,'Rennen 3'!$C$30:$W$49,20,0)),0,VLOOKUP(E49,'Rennen 3'!$C$30:$W$49,20,0))</f>
        <v>0</v>
      </c>
      <c r="AX49" s="383">
        <f>IF(ISNA(VLOOKUP(E49,'Rennen 4'!$C$30:$W$49,5,0)),0,VLOOKUP(E49,'Rennen 4'!$C$30:$W$49,5,0))</f>
        <v>0</v>
      </c>
      <c r="AY49" s="384">
        <f>IF(ISNA(VLOOKUP(E49,'Rennen 4'!$C$30:$W$49,10,0)),0,VLOOKUP(E49,'Rennen 4'!$C$30:$W$49,10,0))</f>
        <v>0</v>
      </c>
      <c r="AZ49" s="384">
        <f>IF(ISNA(VLOOKUP(E49,'Rennen 4'!$C$30:$W$49,15,0)),0,VLOOKUP(E49,'Rennen 4'!$C$30:$W$49,15,0))</f>
        <v>0</v>
      </c>
      <c r="BA49" s="385">
        <f>IF(ISNA(VLOOKUP(E49,'Rennen 4'!$C$30:$W$49,20,0)),0,VLOOKUP(E49,'Rennen 4'!$C$30:$W$49,20,0))</f>
        <v>0</v>
      </c>
      <c r="BB49" s="383">
        <f>IF(ISNA(VLOOKUP(E49,'Rennen 5'!$C$30:$W$49,5,0)),0,VLOOKUP(E49,'Rennen 5'!$C$30:$W$49,5,0))</f>
        <v>39</v>
      </c>
      <c r="BC49" s="384">
        <f>IF(ISNA(VLOOKUP(E49,'Rennen 5'!$C$30:$W$49,10,0)),0,VLOOKUP(E49,'Rennen 5'!$C$30:$W$49,10,0))</f>
        <v>35</v>
      </c>
      <c r="BD49" s="384">
        <f>IF(ISNA(VLOOKUP(E49,'Rennen 5'!$C$30:$W$49,15,0)),0,VLOOKUP(E49,'Rennen 5'!$C$30:$W$49,15,0))</f>
        <v>39</v>
      </c>
      <c r="BE49" s="385">
        <f>IF(ISNA(VLOOKUP(E49,'Rennen 5'!$C$30:$W$49,20,0)),0,VLOOKUP(E49,'Rennen 5'!$C$30:$W$49,20,0))</f>
        <v>31</v>
      </c>
      <c r="BF49" s="383">
        <f>IF(ISNA(VLOOKUP(E49,'Rennen 6'!$C$30:$W$49,5,0)),0,VLOOKUP(E49,'Rennen 6'!$C$30:$W$49,5,0))</f>
        <v>0</v>
      </c>
      <c r="BG49" s="384">
        <f>IF(ISNA(VLOOKUP(E49,'Rennen 6'!$C$30:$W$49,10,0)),0,VLOOKUP(E49,'Rennen 6'!$C$30:$W$49,10,0))</f>
        <v>0</v>
      </c>
      <c r="BH49" s="384">
        <f>IF(ISNA(VLOOKUP(E49,'Rennen 6'!$C$30:$W$49,15,0)),0,VLOOKUP(E49,'Rennen 6'!$C$30:$W$49,15,0))</f>
        <v>0</v>
      </c>
      <c r="BI49" s="385">
        <f>IF(ISNA(VLOOKUP(E49,'Rennen 6'!$C$30:$W$49,20,0)),0,VLOOKUP(E49,'Rennen 6'!$C$30:$W$49,20,0))</f>
        <v>0</v>
      </c>
      <c r="BJ49" s="383">
        <f>IF(ISNA(VLOOKUP(E49,'Rennen 7'!$C$30:$W$49,5,0)),0,VLOOKUP(E49,'Rennen 7'!$C$30:$W$49,5,0))</f>
        <v>0</v>
      </c>
      <c r="BK49" s="384">
        <f>IF(ISNA(VLOOKUP(E49,'Rennen 7'!$C$30:$W$49,10,0)),0,VLOOKUP(E49,'Rennen 7'!$C$30:$W$49,10,0))</f>
        <v>0</v>
      </c>
      <c r="BL49" s="384">
        <f>IF(ISNA(VLOOKUP(E49,'Rennen 7'!$C$30:$W$49,15,0)),0,VLOOKUP(E49,'Rennen 7'!$C$30:$W$49,15,0))</f>
        <v>0</v>
      </c>
      <c r="BM49" s="385">
        <f>IF(ISNA(VLOOKUP(E49,'Rennen 7'!$C$30:$W$49,20,0)),0,VLOOKUP(E49,'Rennen 7'!$C$30:$W$49,20,0))</f>
        <v>0</v>
      </c>
      <c r="BN49" s="383">
        <f>IF(ISNA(VLOOKUP(E49,'Rennen 8'!$C$30:$W$58,5,0)),0,VLOOKUP(E49,'Rennen 8'!$C$30:$W$58,5,0))</f>
        <v>0</v>
      </c>
      <c r="BO49" s="384">
        <f>IF(ISNA(VLOOKUP(E49,'Rennen 8'!$C$30:$W$58,10,0)),0,VLOOKUP(E49,'Rennen 8'!$C$30:$W$58,10,0))</f>
        <v>0</v>
      </c>
      <c r="BP49" s="384">
        <f>IF(ISNA(VLOOKUP(E49,'Rennen 8'!$C$30:$W$58,15,0)),0,VLOOKUP(E49,'Rennen 8'!$C$30:$W$58,15,0))</f>
        <v>0</v>
      </c>
      <c r="BQ49" s="385">
        <f>IF(ISNA(VLOOKUP(E49,'Rennen 8'!$C$30:$W$58,20,0)),0,VLOOKUP(E49,'Rennen 8'!$C$30:$W$58,20,0))</f>
        <v>0</v>
      </c>
      <c r="BR49" s="386">
        <f>IF(ISNA(VLOOKUP(E49,'Rennen 1'!$C$30:$AE$59,27,0)),0,VLOOKUP(E49,'Rennen 1'!$C$30:$AE$59,27,0))</f>
        <v>0</v>
      </c>
      <c r="BS49" s="382">
        <f>IF(ISNA(VLOOKUP(E49,'Rennen 2'!$C$30:$AE$59,27,0)),0,VLOOKUP(E49,'Rennen 2'!$C$30:$AE$59,27,0))</f>
        <v>0</v>
      </c>
      <c r="BT49" s="382">
        <f>IF(ISNA(VLOOKUP(E49,'Rennen 3'!$C$30:$AE$59,27,0)),0,VLOOKUP(E49,'Rennen 3'!$C$30:$AE$59,27,0))</f>
        <v>0</v>
      </c>
      <c r="BU49" s="382">
        <f>IF(ISNA(VLOOKUP(E49,'Rennen 4'!$C$30:$AE$59,27,0)),0,VLOOKUP(E49,'Rennen 4'!$C$30:$AE$59,27,0))</f>
        <v>0</v>
      </c>
      <c r="BV49" s="382">
        <f>IF(ISNA(VLOOKUP(E49,'Rennen 5'!$C$30:$AE$59,27,0)),0,VLOOKUP(E49,'Rennen 5'!$C$30:$AE$59,27,0))</f>
        <v>0</v>
      </c>
      <c r="BW49" s="382">
        <f>IF(ISNA(VLOOKUP(E49,'Rennen 6'!$C$30:$AE$59,27,0)),0,VLOOKUP(E49,'Rennen 6'!$C$30:$AE$59,27,0))</f>
        <v>0</v>
      </c>
      <c r="BX49" s="382">
        <f>IF(ISNA(VLOOKUP(E49,'Rennen 7'!$C$30:$AE$59,27,0)),0,VLOOKUP(E49,'Rennen 7'!$C$30:$AE$59,27,0))</f>
        <v>0</v>
      </c>
      <c r="BY49" s="382">
        <f>IF(ISNA(VLOOKUP(E49,'Rennen 8'!$C$30:$AE$58,27,0)),0,VLOOKUP(E49,'Rennen 8'!$C$30:$AE$58,27,0))</f>
        <v>0</v>
      </c>
      <c r="BZ49" s="382">
        <f t="shared" si="22"/>
        <v>0</v>
      </c>
      <c r="CA49" s="387">
        <f t="shared" si="23"/>
        <v>144</v>
      </c>
      <c r="CB49" s="386">
        <f t="shared" si="11"/>
        <v>144</v>
      </c>
      <c r="CC49" s="380">
        <f t="shared" si="24"/>
        <v>144</v>
      </c>
      <c r="CD49" s="381">
        <f t="shared" si="25"/>
        <v>144</v>
      </c>
      <c r="CE49" s="755"/>
      <c r="CF49" s="755"/>
      <c r="CG49" s="26"/>
      <c r="CH49" s="26"/>
      <c r="CI49" s="348"/>
      <c r="CJ49" s="348"/>
      <c r="CK49" s="348"/>
    </row>
    <row r="50" spans="1:89" s="20" customFormat="1" ht="18" hidden="1" customHeight="1" x14ac:dyDescent="0.3">
      <c r="A50" s="5"/>
      <c r="B50" s="16">
        <v>21</v>
      </c>
      <c r="C50" s="16"/>
      <c r="D50" s="395" t="str">
        <f>VLOOKUP(E50,Fahrer!$B$5:$C$144,2,0)</f>
        <v>Keefe, Curtis</v>
      </c>
      <c r="E50" s="424">
        <v>84</v>
      </c>
      <c r="F50" s="576">
        <f>IF(ISNA(VLOOKUP(E50,'Rennen 1'!$C$30:$W$59,6,0)),0,VLOOKUP(E50,'Rennen 1'!$C$30:$W$59,6,0))</f>
        <v>0</v>
      </c>
      <c r="G50" s="577">
        <f>IF(ISNA(VLOOKUP(E50,'Rennen 1'!$C$30:$W$59,11,0)),0,VLOOKUP(E50,'Rennen 1'!$C$30:$W$59,11,0))</f>
        <v>0</v>
      </c>
      <c r="H50" s="577">
        <f>IF(ISNA(VLOOKUP(E50,'Rennen 1'!$C$30:$W$59,16,0)),0,VLOOKUP(E50,'Rennen 1'!$C$30:$W$59,16,0))</f>
        <v>0</v>
      </c>
      <c r="I50" s="578">
        <f>IF(ISNA(VLOOKUP(E50,'Rennen 1'!$C$30:$W$59,21,0)),0,VLOOKUP(E50,'Rennen 1'!$C$30:$W$59,21,0))</f>
        <v>0</v>
      </c>
      <c r="J50" s="366">
        <f>IF(ISNA(VLOOKUP(E50,'Rennen 2'!$C$30:$W$59,6,0)),0,VLOOKUP(E50,'Rennen 2'!$C$30:$W$59,6,0))</f>
        <v>31</v>
      </c>
      <c r="K50" s="366">
        <f>IF(ISNA(VLOOKUP(E50,'Rennen 2'!$C$30:$W$59,11,0)),0,VLOOKUP(E50,'Rennen 2'!$C$30:$W$59,11,0))</f>
        <v>37</v>
      </c>
      <c r="L50" s="366">
        <f>IF(ISNA(VLOOKUP(E50,'Rennen 2'!$C$30:$W$59,16,0)),0,VLOOKUP(E50,'Rennen 2'!$C$30:$W$59,16,0))</f>
        <v>35</v>
      </c>
      <c r="M50" s="366">
        <f>IF(ISNA(VLOOKUP(E50,'Rennen 2'!$C$30:$W$59,21,0)),0,VLOOKUP(E50,'Rennen 2'!$C$30:$W$59,21,0))</f>
        <v>37</v>
      </c>
      <c r="N50" s="575">
        <f>IF(ISNA(VLOOKUP(E50,'Rennen 3'!$C$30:$W$59,6,0)),0,VLOOKUP(E50,'Rennen 3'!$C$30:$W$59,6,0))</f>
        <v>0</v>
      </c>
      <c r="O50" s="574">
        <f>IF(ISNA(VLOOKUP(E50,'Rennen 3'!$C$30:$W$59,11,0)),0,VLOOKUP(E50,'Rennen 3'!$C$30:$W$59,11,0))</f>
        <v>0</v>
      </c>
      <c r="P50" s="574">
        <f>IF(ISNA(VLOOKUP(E50,'Rennen 3'!$C$30:$W$59,16,0)),0,VLOOKUP(E50,'Rennen 3'!$C$30:$W$59,16,0))</f>
        <v>0</v>
      </c>
      <c r="Q50" s="574">
        <f>IF(ISNA(VLOOKUP(E50,'Rennen 3'!$C$30:$W$59,21,0)),0,VLOOKUP(E50,'Rennen 3'!$C$30:$W$59,21,0))</f>
        <v>0</v>
      </c>
      <c r="R50" s="575">
        <f>IF(ISNA(VLOOKUP(E50,'Rennen 4'!$C$30:$W$59,6,0)),0,VLOOKUP(E50,'Rennen 4'!$C$30:$W$59,6,0))</f>
        <v>0</v>
      </c>
      <c r="S50" s="574">
        <f>IF(ISNA(VLOOKUP(E50,'Rennen 4'!$C$30:$W$59,11,0)),0,VLOOKUP(E50,'Rennen 4'!$C$30:$W$59,11,0))</f>
        <v>0</v>
      </c>
      <c r="T50" s="574">
        <f>IF(ISNA(VLOOKUP(E50,'Rennen 4'!$C$30:$W$59,16,0)),0,VLOOKUP(E50,'Rennen 4'!$C$30:$W$59,16,0))</f>
        <v>0</v>
      </c>
      <c r="U50" s="574">
        <f>IF(ISNA(VLOOKUP(E50,'Rennen 4'!$C$30:$W$59,21,0)),0,VLOOKUP(E50,'Rennen 4'!$C$30:$W$59,21,0))</f>
        <v>0</v>
      </c>
      <c r="V50" s="575">
        <f>IF(ISNA(VLOOKUP(E50,'Rennen 5'!$C$30:$W$59,6,0)),0,VLOOKUP(E50,'Rennen 5'!$C$30:$W$59,6,0))</f>
        <v>0</v>
      </c>
      <c r="W50" s="574">
        <f>IF(ISNA(VLOOKUP(E50,'Rennen 5'!$C$30:$W$59,11,0)),0,VLOOKUP(E50,'Rennen 5'!$C$30:$W$59,11,0))</f>
        <v>0</v>
      </c>
      <c r="X50" s="574">
        <f>IF(ISNA(VLOOKUP(E50,'Rennen 5'!$C$30:$W$59,16,0)),0,VLOOKUP(E50,'Rennen 5'!$C$30:$W$59,16,0))</f>
        <v>0</v>
      </c>
      <c r="Y50" s="579">
        <f>IF(ISNA(VLOOKUP(E50,'Rennen 5'!$C$30:$W$59,21,0)),0,VLOOKUP(E50,'Rennen 5'!$C$30:$W$59,21,0))</f>
        <v>0</v>
      </c>
      <c r="Z50" s="365">
        <f>IF(ISNA(VLOOKUP(E50,'Rennen 6'!$C$30:$W$59,6,0)),0,VLOOKUP(E50,'Rennen 6'!$C$30:$W$59,6,0))</f>
        <v>0</v>
      </c>
      <c r="AA50" s="366">
        <f>IF(ISNA(VLOOKUP(E50,'Rennen 6'!$C$30:$W$59,11,0)),0,VLOOKUP(E50,'Rennen 6'!$C$30:$W$59,11,0))</f>
        <v>0</v>
      </c>
      <c r="AB50" s="366">
        <f>IF(ISNA(VLOOKUP(E50,'Rennen 6'!$C$30:$W$59,16,0)),0,VLOOKUP(E50,'Rennen 6'!$C$30:$W$59,16,0))</f>
        <v>0</v>
      </c>
      <c r="AC50" s="367">
        <f>IF(ISNA(VLOOKUP(E50,'Rennen 6'!$C$30:$W$59,21,0)),0,VLOOKUP(E50,'Rennen 6'!$C$30:$W$59,21,0))</f>
        <v>0</v>
      </c>
      <c r="AD50" s="365">
        <f>IF(ISNA(VLOOKUP(E50,'Rennen 7'!$C$30:$W$59,6,0)),0,VLOOKUP(E50,'Rennen 7'!$C$30:$W$59,6,0))</f>
        <v>0</v>
      </c>
      <c r="AE50" s="366">
        <f>IF(ISNA(VLOOKUP(E50,'Rennen 7'!$C$30:$W$59,11,0)),0,VLOOKUP(E50,'Rennen 7'!$C$30:$W$59,11,0))</f>
        <v>0</v>
      </c>
      <c r="AF50" s="366">
        <f>IF(ISNA(VLOOKUP(E50,'Rennen 7'!$C$30:$W$59,16,0)),0,VLOOKUP(E50,'Rennen 7'!$C$30:$W$59,16,0))</f>
        <v>0</v>
      </c>
      <c r="AG50" s="367">
        <f>IF(ISNA(VLOOKUP(E50,'Rennen 7'!$C$30:$W$59,21,0)),0,VLOOKUP(E50,'Rennen 7'!$C$30:$W$59,21,0))</f>
        <v>0</v>
      </c>
      <c r="AH50" s="365">
        <f>IF(ISNA(VLOOKUP(E50,'Rennen 8'!$C$30:$W$58,6,0)),0,VLOOKUP(E50,'Rennen 8'!$C$30:$W$58,6,0))</f>
        <v>0</v>
      </c>
      <c r="AI50" s="366">
        <f>IF(ISNA(VLOOKUP(E50,'Rennen 8'!$C$30:$W$58,11,0)),0,VLOOKUP(E50,'Rennen 8'!$C$30:$W$58,11,0))</f>
        <v>0</v>
      </c>
      <c r="AJ50" s="366">
        <f>IF(ISNA(VLOOKUP(E50,'Rennen 8'!$C$30:$W$58,16,0)),0,VLOOKUP(E50,'Rennen 8'!$C$30:$W$58,16,0))</f>
        <v>0</v>
      </c>
      <c r="AK50" s="367">
        <f>IF(ISNA(VLOOKUP(E50,'Rennen 8'!$C$30:$W$58,21,0)),0,VLOOKUP(E50,'Rennen 8'!$C$30:$W$58,21,0))</f>
        <v>0</v>
      </c>
      <c r="AL50" s="369">
        <f>IF(ISNA(VLOOKUP(E50,'Rennen 1'!$C$30:$W$49,5,0)),0,VLOOKUP(E50,'Rennen 1'!$C$30:$W$49,5,0))</f>
        <v>0</v>
      </c>
      <c r="AM50" s="370">
        <f>IF(ISNA(VLOOKUP(E50,'Rennen 1'!$C$30:$W$49,10,0)),0,VLOOKUP(E50,'Rennen 1'!$C$30:$W$49,10,0))</f>
        <v>0</v>
      </c>
      <c r="AN50" s="370">
        <f>IF(ISNA(VLOOKUP(E50,'Rennen 1'!$C$30:$W$49,15,0)),0,VLOOKUP(E50,'Rennen 1'!$C$30:$W$49,15,0))</f>
        <v>0</v>
      </c>
      <c r="AO50" s="371">
        <f>IF(ISNA(VLOOKUP(E50,'Rennen 1'!$C$30:$W$49,20,0)),0,VLOOKUP(E50,'Rennen 1'!$C$30:$W$49,20,0))</f>
        <v>0</v>
      </c>
      <c r="AP50" s="369">
        <f>IF(ISNA(VLOOKUP(E50,'Rennen 2'!$C$30:$W$59,5,0)),0,VLOOKUP(E50,'Rennen 2'!$C$30:$W$59,5,0))</f>
        <v>31</v>
      </c>
      <c r="AQ50" s="370">
        <f>IF(ISNA(VLOOKUP(E50,'Rennen 2'!$C$30:$W$59,10,0)),0,VLOOKUP(E50,'Rennen 2'!$C$30:$W$59,10,0))</f>
        <v>37</v>
      </c>
      <c r="AR50" s="370">
        <f>IF(ISNA(VLOOKUP(E50,'Rennen 2'!$C$30:$W$59,15,0)),0,VLOOKUP(E50,'Rennen 2'!$C$30:$W$59,15,0))</f>
        <v>35</v>
      </c>
      <c r="AS50" s="371">
        <f>IF(ISNA(VLOOKUP(E50,'Rennen 2'!$C$30:$W$59,20,0)),0,VLOOKUP(E50,'Rennen 2'!$C$30:$W$59,20,0))</f>
        <v>37</v>
      </c>
      <c r="AT50" s="369">
        <f>IF(ISNA(VLOOKUP(E50,'Rennen 3'!$C$30:$W$49,5,0)),0,VLOOKUP(E50,'Rennen 3'!$C$30:$W$49,5,0))</f>
        <v>0</v>
      </c>
      <c r="AU50" s="370">
        <f>IF(ISNA(VLOOKUP(E50,'Rennen 3'!$C$30:$W$49,10,0)),0,VLOOKUP(E50,'Rennen 3'!$C$30:$W$49,10,0))</f>
        <v>0</v>
      </c>
      <c r="AV50" s="370">
        <f>IF(ISNA(VLOOKUP(E50,'Rennen 3'!$C$30:$W$49,15,0)),0,VLOOKUP(E50,'Rennen 3'!$C$30:$W$49,15,0))</f>
        <v>0</v>
      </c>
      <c r="AW50" s="371">
        <f>IF(ISNA(VLOOKUP(E50,'Rennen 3'!$C$30:$W$49,20,0)),0,VLOOKUP(E50,'Rennen 3'!$C$30:$W$49,20,0))</f>
        <v>0</v>
      </c>
      <c r="AX50" s="369">
        <f>IF(ISNA(VLOOKUP(E50,'Rennen 4'!$C$30:$W$49,5,0)),0,VLOOKUP(E50,'Rennen 4'!$C$30:$W$49,5,0))</f>
        <v>0</v>
      </c>
      <c r="AY50" s="370">
        <f>IF(ISNA(VLOOKUP(E50,'Rennen 4'!$C$30:$W$49,10,0)),0,VLOOKUP(E50,'Rennen 4'!$C$30:$W$49,10,0))</f>
        <v>0</v>
      </c>
      <c r="AZ50" s="370">
        <f>IF(ISNA(VLOOKUP(E50,'Rennen 4'!$C$30:$W$49,15,0)),0,VLOOKUP(E50,'Rennen 4'!$C$30:$W$49,15,0))</f>
        <v>0</v>
      </c>
      <c r="BA50" s="371">
        <f>IF(ISNA(VLOOKUP(E50,'Rennen 4'!$C$30:$W$49,20,0)),0,VLOOKUP(E50,'Rennen 4'!$C$30:$W$49,20,0))</f>
        <v>0</v>
      </c>
      <c r="BB50" s="369">
        <f>IF(ISNA(VLOOKUP(E50,'Rennen 5'!$C$30:$W$49,5,0)),0,VLOOKUP(E50,'Rennen 5'!$C$30:$W$49,5,0))</f>
        <v>0</v>
      </c>
      <c r="BC50" s="370">
        <f>IF(ISNA(VLOOKUP(E50,'Rennen 5'!$C$30:$W$49,10,0)),0,VLOOKUP(E50,'Rennen 5'!$C$30:$W$49,10,0))</f>
        <v>0</v>
      </c>
      <c r="BD50" s="370">
        <f>IF(ISNA(VLOOKUP(E50,'Rennen 5'!$C$30:$W$49,15,0)),0,VLOOKUP(E50,'Rennen 5'!$C$30:$W$49,15,0))</f>
        <v>0</v>
      </c>
      <c r="BE50" s="371">
        <f>IF(ISNA(VLOOKUP(E50,'Rennen 5'!$C$30:$W$49,20,0)),0,VLOOKUP(E50,'Rennen 5'!$C$30:$W$49,20,0))</f>
        <v>0</v>
      </c>
      <c r="BF50" s="369">
        <f>IF(ISNA(VLOOKUP(E50,'Rennen 6'!$C$30:$W$49,5,0)),0,VLOOKUP(E50,'Rennen 6'!$C$30:$W$49,5,0))</f>
        <v>0</v>
      </c>
      <c r="BG50" s="370">
        <f>IF(ISNA(VLOOKUP(E50,'Rennen 6'!$C$30:$W$49,10,0)),0,VLOOKUP(E50,'Rennen 6'!$C$30:$W$49,10,0))</f>
        <v>0</v>
      </c>
      <c r="BH50" s="370">
        <f>IF(ISNA(VLOOKUP(E50,'Rennen 6'!$C$30:$W$49,15,0)),0,VLOOKUP(E50,'Rennen 6'!$C$30:$W$49,15,0))</f>
        <v>0</v>
      </c>
      <c r="BI50" s="371">
        <f>IF(ISNA(VLOOKUP(E50,'Rennen 6'!$C$30:$W$49,20,0)),0,VLOOKUP(E50,'Rennen 6'!$C$30:$W$49,20,0))</f>
        <v>0</v>
      </c>
      <c r="BJ50" s="369">
        <f>IF(ISNA(VLOOKUP(E50,'Rennen 7'!$C$30:$W$49,5,0)),0,VLOOKUP(E50,'Rennen 7'!$C$30:$W$49,5,0))</f>
        <v>0</v>
      </c>
      <c r="BK50" s="370">
        <f>IF(ISNA(VLOOKUP(E50,'Rennen 7'!$C$30:$W$49,10,0)),0,VLOOKUP(E50,'Rennen 7'!$C$30:$W$49,10,0))</f>
        <v>0</v>
      </c>
      <c r="BL50" s="370">
        <f>IF(ISNA(VLOOKUP(E50,'Rennen 7'!$C$30:$W$49,15,0)),0,VLOOKUP(E50,'Rennen 7'!$C$30:$W$49,15,0))</f>
        <v>0</v>
      </c>
      <c r="BM50" s="371">
        <f>IF(ISNA(VLOOKUP(E50,'Rennen 7'!$C$30:$W$49,20,0)),0,VLOOKUP(E50,'Rennen 7'!$C$30:$W$49,20,0))</f>
        <v>0</v>
      </c>
      <c r="BN50" s="369">
        <f>IF(ISNA(VLOOKUP(E50,'Rennen 8'!$C$30:$W$58,5,0)),0,VLOOKUP(E50,'Rennen 8'!$C$30:$W$58,5,0))</f>
        <v>0</v>
      </c>
      <c r="BO50" s="370">
        <f>IF(ISNA(VLOOKUP(E50,'Rennen 8'!$C$30:$W$58,10,0)),0,VLOOKUP(E50,'Rennen 8'!$C$30:$W$58,10,0))</f>
        <v>0</v>
      </c>
      <c r="BP50" s="370">
        <f>IF(ISNA(VLOOKUP(E50,'Rennen 8'!$C$30:$W$58,15,0)),0,VLOOKUP(E50,'Rennen 8'!$C$30:$W$58,15,0))</f>
        <v>0</v>
      </c>
      <c r="BQ50" s="371">
        <f>IF(ISNA(VLOOKUP(E50,'Rennen 8'!$C$30:$W$58,20,0)),0,VLOOKUP(E50,'Rennen 8'!$C$30:$W$58,20,0))</f>
        <v>0</v>
      </c>
      <c r="BR50" s="373">
        <f>IF(ISNA(VLOOKUP(E50,'Rennen 1'!$C$30:$AE$59,27,0)),0,VLOOKUP(E50,'Rennen 1'!$C$30:$AE$59,27,0))</f>
        <v>0</v>
      </c>
      <c r="BS50" s="367">
        <f>IF(ISNA(VLOOKUP(E50,'Rennen 2'!$C$30:$AE$59,27,0)),0,VLOOKUP(E50,'Rennen 2'!$C$30:$AE$59,27,0))</f>
        <v>0</v>
      </c>
      <c r="BT50" s="367">
        <f>IF(ISNA(VLOOKUP(E50,'Rennen 3'!$C$30:$AE$59,27,0)),0,VLOOKUP(E50,'Rennen 3'!$C$30:$AE$59,27,0))</f>
        <v>0</v>
      </c>
      <c r="BU50" s="367">
        <f>IF(ISNA(VLOOKUP(E50,'Rennen 4'!$C$30:$AE$59,27,0)),0,VLOOKUP(E50,'Rennen 4'!$C$30:$AE$59,27,0))</f>
        <v>0</v>
      </c>
      <c r="BV50" s="367">
        <f>IF(ISNA(VLOOKUP(E50,'Rennen 5'!$C$30:$AE$59,27,0)),0,VLOOKUP(E50,'Rennen 5'!$C$30:$AE$59,27,0))</f>
        <v>0</v>
      </c>
      <c r="BW50" s="367">
        <f>IF(ISNA(VLOOKUP(E50,'Rennen 6'!$C$30:$AE$59,27,0)),0,VLOOKUP(E50,'Rennen 6'!$C$30:$AE$59,27,0))</f>
        <v>0</v>
      </c>
      <c r="BX50" s="367">
        <f>IF(ISNA(VLOOKUP(E50,'Rennen 7'!$C$30:$AE$59,27,0)),0,VLOOKUP(E50,'Rennen 7'!$C$30:$AE$59,27,0))</f>
        <v>0</v>
      </c>
      <c r="BY50" s="367">
        <f>IF(ISNA(VLOOKUP(E50,'Rennen 8'!$C$30:$AE$58,27,0)),0,VLOOKUP(E50,'Rennen 8'!$C$30:$AE$58,27,0))</f>
        <v>0</v>
      </c>
      <c r="BZ50" s="367">
        <f t="shared" si="22"/>
        <v>0</v>
      </c>
      <c r="CA50" s="372">
        <f t="shared" si="23"/>
        <v>140</v>
      </c>
      <c r="CB50" s="373">
        <f t="shared" si="11"/>
        <v>140</v>
      </c>
      <c r="CC50" s="376">
        <f t="shared" si="24"/>
        <v>140</v>
      </c>
      <c r="CD50" s="365">
        <f t="shared" si="25"/>
        <v>140</v>
      </c>
      <c r="CE50" s="755"/>
      <c r="CF50" s="755"/>
      <c r="CG50" s="26"/>
      <c r="CH50" s="26"/>
      <c r="CI50" s="348"/>
      <c r="CJ50" s="348"/>
      <c r="CK50" s="348"/>
    </row>
    <row r="51" spans="1:89" s="20" customFormat="1" ht="18" hidden="1" customHeight="1" x14ac:dyDescent="0.3">
      <c r="A51" s="5"/>
      <c r="B51" s="16">
        <v>22</v>
      </c>
      <c r="C51" s="16"/>
      <c r="D51" s="388" t="str">
        <f>VLOOKUP(E51,Fahrer!$B$5:$C$144,2,0)</f>
        <v>Olbrich,Luicen</v>
      </c>
      <c r="E51" s="389">
        <v>54</v>
      </c>
      <c r="F51" s="377">
        <f>IF(ISNA(VLOOKUP(E51,'Rennen 1'!$C$30:$W$59,6,0)),0,VLOOKUP(E51,'Rennen 1'!$C$30:$W$59,6,0))</f>
        <v>37</v>
      </c>
      <c r="G51" s="378">
        <f>IF(ISNA(VLOOKUP(E51,'Rennen 1'!$C$30:$W$59,11,0)),0,VLOOKUP(E51,'Rennen 1'!$C$30:$W$59,11,0))</f>
        <v>35</v>
      </c>
      <c r="H51" s="378">
        <f>IF(ISNA(VLOOKUP(E51,'Rennen 1'!$C$30:$W$59,16,0)),0,VLOOKUP(E51,'Rennen 1'!$C$30:$W$59,16,0))</f>
        <v>33</v>
      </c>
      <c r="I51" s="379">
        <f>IF(ISNA(VLOOKUP(E51,'Rennen 1'!$C$30:$W$59,21,0)),0,VLOOKUP(E51,'Rennen 1'!$C$30:$W$59,21,0))</f>
        <v>33</v>
      </c>
      <c r="J51" s="498">
        <f>IF(ISNA(VLOOKUP(E51,'Rennen 2'!$C$30:$W$59,6,0)),0,VLOOKUP(E51,'Rennen 2'!$C$30:$W$59,6,0))</f>
        <v>0</v>
      </c>
      <c r="K51" s="498">
        <f>IF(ISNA(VLOOKUP(E51,'Rennen 2'!$C$30:$W$59,11,0)),0,VLOOKUP(E51,'Rennen 2'!$C$30:$W$59,11,0))</f>
        <v>0</v>
      </c>
      <c r="L51" s="498">
        <f>IF(ISNA(VLOOKUP(E51,'Rennen 2'!$C$30:$W$59,16,0)),0,VLOOKUP(E51,'Rennen 2'!$C$30:$W$59,16,0))</f>
        <v>0</v>
      </c>
      <c r="M51" s="498">
        <f>IF(ISNA(VLOOKUP(E51,'Rennen 2'!$C$30:$W$59,21,0)),0,VLOOKUP(E51,'Rennen 2'!$C$30:$W$59,21,0))</f>
        <v>0</v>
      </c>
      <c r="N51" s="499">
        <f>IF(ISNA(VLOOKUP(E51,'Rennen 3'!$C$30:$W$59,6,0)),0,VLOOKUP(E51,'Rennen 3'!$C$30:$W$59,6,0))</f>
        <v>0</v>
      </c>
      <c r="O51" s="498">
        <f>IF(ISNA(VLOOKUP(E51,'Rennen 3'!$C$30:$W$59,11,0)),0,VLOOKUP(E51,'Rennen 3'!$C$30:$W$59,11,0))</f>
        <v>0</v>
      </c>
      <c r="P51" s="498">
        <f>IF(ISNA(VLOOKUP(E51,'Rennen 3'!$C$30:$W$59,16,0)),0,VLOOKUP(E51,'Rennen 3'!$C$30:$W$59,16,0))</f>
        <v>0</v>
      </c>
      <c r="Q51" s="498">
        <f>IF(ISNA(VLOOKUP(E51,'Rennen 3'!$C$30:$W$59,21,0)),0,VLOOKUP(E51,'Rennen 3'!$C$30:$W$59,21,0))</f>
        <v>0</v>
      </c>
      <c r="R51" s="499">
        <f>IF(ISNA(VLOOKUP(E51,'Rennen 4'!$C$30:$W$59,6,0)),0,VLOOKUP(E51,'Rennen 4'!$C$30:$W$59,6,0))</f>
        <v>0</v>
      </c>
      <c r="S51" s="498">
        <f>IF(ISNA(VLOOKUP(E51,'Rennen 4'!$C$30:$W$59,11,0)),0,VLOOKUP(E51,'Rennen 4'!$C$30:$W$59,11,0))</f>
        <v>0</v>
      </c>
      <c r="T51" s="498">
        <f>IF(ISNA(VLOOKUP(E51,'Rennen 4'!$C$30:$W$59,16,0)),0,VLOOKUP(E51,'Rennen 4'!$C$30:$W$59,16,0))</f>
        <v>0</v>
      </c>
      <c r="U51" s="498">
        <f>IF(ISNA(VLOOKUP(E51,'Rennen 4'!$C$30:$W$59,21,0)),0,VLOOKUP(E51,'Rennen 4'!$C$30:$W$59,21,0))</f>
        <v>0</v>
      </c>
      <c r="V51" s="499">
        <f>IF(ISNA(VLOOKUP(E51,'Rennen 5'!$C$30:$W$59,6,0)),0,VLOOKUP(E51,'Rennen 5'!$C$30:$W$59,6,0))</f>
        <v>0</v>
      </c>
      <c r="W51" s="498">
        <f>IF(ISNA(VLOOKUP(E51,'Rennen 5'!$C$30:$W$59,11,0)),0,VLOOKUP(E51,'Rennen 5'!$C$30:$W$59,11,0))</f>
        <v>0</v>
      </c>
      <c r="X51" s="498">
        <f>IF(ISNA(VLOOKUP(E51,'Rennen 5'!$C$30:$W$59,16,0)),0,VLOOKUP(E51,'Rennen 5'!$C$30:$W$59,16,0))</f>
        <v>0</v>
      </c>
      <c r="Y51" s="523">
        <f>IF(ISNA(VLOOKUP(E51,'Rennen 5'!$C$30:$W$59,21,0)),0,VLOOKUP(E51,'Rennen 5'!$C$30:$W$59,21,0))</f>
        <v>0</v>
      </c>
      <c r="Z51" s="381">
        <f>IF(ISNA(VLOOKUP(E51,'Rennen 6'!$C$30:$W$59,6,0)),0,VLOOKUP(E51,'Rennen 6'!$C$30:$W$59,6,0))</f>
        <v>0</v>
      </c>
      <c r="AA51" s="380">
        <f>IF(ISNA(VLOOKUP(E51,'Rennen 6'!$C$30:$W$59,11,0)),0,VLOOKUP(E51,'Rennen 6'!$C$30:$W$59,11,0))</f>
        <v>0</v>
      </c>
      <c r="AB51" s="380">
        <f>IF(ISNA(VLOOKUP(E51,'Rennen 6'!$C$30:$W$59,16,0)),0,VLOOKUP(E51,'Rennen 6'!$C$30:$W$59,16,0))</f>
        <v>0</v>
      </c>
      <c r="AC51" s="382">
        <f>IF(ISNA(VLOOKUP(E51,'Rennen 6'!$C$30:$W$59,21,0)),0,VLOOKUP(E51,'Rennen 6'!$C$30:$W$59,21,0))</f>
        <v>0</v>
      </c>
      <c r="AD51" s="381">
        <f>IF(ISNA(VLOOKUP(E51,'Rennen 7'!$C$30:$W$59,6,0)),0,VLOOKUP(E51,'Rennen 7'!$C$30:$W$59,6,0))</f>
        <v>0</v>
      </c>
      <c r="AE51" s="380">
        <f>IF(ISNA(VLOOKUP(E51,'Rennen 7'!$C$30:$W$59,11,0)),0,VLOOKUP(E51,'Rennen 7'!$C$30:$W$59,11,0))</f>
        <v>0</v>
      </c>
      <c r="AF51" s="380">
        <f>IF(ISNA(VLOOKUP(E51,'Rennen 7'!$C$30:$W$59,16,0)),0,VLOOKUP(E51,'Rennen 7'!$C$30:$W$59,16,0))</f>
        <v>0</v>
      </c>
      <c r="AG51" s="382">
        <f>IF(ISNA(VLOOKUP(E51,'Rennen 7'!$C$30:$W$59,21,0)),0,VLOOKUP(E51,'Rennen 7'!$C$30:$W$59,21,0))</f>
        <v>0</v>
      </c>
      <c r="AH51" s="381">
        <f>IF(ISNA(VLOOKUP(E51,'Rennen 8'!$C$30:$W$58,6,0)),0,VLOOKUP(E51,'Rennen 8'!$C$30:$W$58,6,0))</f>
        <v>0</v>
      </c>
      <c r="AI51" s="380">
        <f>IF(ISNA(VLOOKUP(E51,'Rennen 8'!$C$30:$W$58,11,0)),0,VLOOKUP(E51,'Rennen 8'!$C$30:$W$58,11,0))</f>
        <v>0</v>
      </c>
      <c r="AJ51" s="380">
        <f>IF(ISNA(VLOOKUP(E51,'Rennen 8'!$C$30:$W$58,16,0)),0,VLOOKUP(E51,'Rennen 8'!$C$30:$W$58,16,0))</f>
        <v>0</v>
      </c>
      <c r="AK51" s="382">
        <f>IF(ISNA(VLOOKUP(E51,'Rennen 8'!$C$30:$W$58,21,0)),0,VLOOKUP(E51,'Rennen 8'!$C$30:$W$58,21,0))</f>
        <v>0</v>
      </c>
      <c r="AL51" s="383">
        <f>IF(ISNA(VLOOKUP(E51,'Rennen 1'!$C$30:$W$49,5,0)),0,VLOOKUP(E51,'Rennen 1'!$C$30:$W$49,5,0))</f>
        <v>37</v>
      </c>
      <c r="AM51" s="384">
        <f>IF(ISNA(VLOOKUP(E51,'Rennen 1'!$C$30:$W$49,10,0)),0,VLOOKUP(E51,'Rennen 1'!$C$30:$W$49,10,0))</f>
        <v>35</v>
      </c>
      <c r="AN51" s="384">
        <f>IF(ISNA(VLOOKUP(E51,'Rennen 1'!$C$30:$W$49,15,0)),0,VLOOKUP(E51,'Rennen 1'!$C$30:$W$49,15,0))</f>
        <v>33</v>
      </c>
      <c r="AO51" s="385">
        <f>IF(ISNA(VLOOKUP(E51,'Rennen 1'!$C$30:$W$49,20,0)),0,VLOOKUP(E51,'Rennen 1'!$C$30:$W$49,20,0))</f>
        <v>33</v>
      </c>
      <c r="AP51" s="383">
        <f>IF(ISNA(VLOOKUP(E51,'Rennen 2'!$C$30:$W$59,5,0)),0,VLOOKUP(E51,'Rennen 2'!$C$30:$W$59,5,0))</f>
        <v>0</v>
      </c>
      <c r="AQ51" s="384">
        <f>IF(ISNA(VLOOKUP(E51,'Rennen 2'!$C$30:$W$59,10,0)),0,VLOOKUP(E51,'Rennen 2'!$C$30:$W$59,10,0))</f>
        <v>0</v>
      </c>
      <c r="AR51" s="384">
        <f>IF(ISNA(VLOOKUP(E51,'Rennen 2'!$C$30:$W$59,15,0)),0,VLOOKUP(E51,'Rennen 2'!$C$30:$W$59,15,0))</f>
        <v>0</v>
      </c>
      <c r="AS51" s="385">
        <f>IF(ISNA(VLOOKUP(E51,'Rennen 2'!$C$30:$W$59,20,0)),0,VLOOKUP(E51,'Rennen 2'!$C$30:$W$59,20,0))</f>
        <v>0</v>
      </c>
      <c r="AT51" s="383">
        <f>IF(ISNA(VLOOKUP(E51,'Rennen 3'!$C$30:$W$49,5,0)),0,VLOOKUP(E51,'Rennen 3'!$C$30:$W$49,5,0))</f>
        <v>0</v>
      </c>
      <c r="AU51" s="384">
        <f>IF(ISNA(VLOOKUP(E51,'Rennen 3'!$C$30:$W$49,10,0)),0,VLOOKUP(E51,'Rennen 3'!$C$30:$W$49,10,0))</f>
        <v>0</v>
      </c>
      <c r="AV51" s="384">
        <f>IF(ISNA(VLOOKUP(E51,'Rennen 3'!$C$30:$W$49,15,0)),0,VLOOKUP(E51,'Rennen 3'!$C$30:$W$49,15,0))</f>
        <v>0</v>
      </c>
      <c r="AW51" s="385">
        <f>IF(ISNA(VLOOKUP(E51,'Rennen 3'!$C$30:$W$49,20,0)),0,VLOOKUP(E51,'Rennen 3'!$C$30:$W$49,20,0))</f>
        <v>0</v>
      </c>
      <c r="AX51" s="383">
        <f>IF(ISNA(VLOOKUP(E51,'Rennen 4'!$C$30:$W$49,5,0)),0,VLOOKUP(E51,'Rennen 4'!$C$30:$W$49,5,0))</f>
        <v>0</v>
      </c>
      <c r="AY51" s="384">
        <f>IF(ISNA(VLOOKUP(E51,'Rennen 4'!$C$30:$W$49,10,0)),0,VLOOKUP(E51,'Rennen 4'!$C$30:$W$49,10,0))</f>
        <v>0</v>
      </c>
      <c r="AZ51" s="384">
        <f>IF(ISNA(VLOOKUP(E51,'Rennen 4'!$C$30:$W$49,15,0)),0,VLOOKUP(E51,'Rennen 4'!$C$30:$W$49,15,0))</f>
        <v>0</v>
      </c>
      <c r="BA51" s="385">
        <f>IF(ISNA(VLOOKUP(E51,'Rennen 4'!$C$30:$W$49,20,0)),0,VLOOKUP(E51,'Rennen 4'!$C$30:$W$49,20,0))</f>
        <v>0</v>
      </c>
      <c r="BB51" s="383">
        <f>IF(ISNA(VLOOKUP(E51,'Rennen 5'!$C$30:$W$49,5,0)),0,VLOOKUP(E51,'Rennen 5'!$C$30:$W$49,5,0))</f>
        <v>0</v>
      </c>
      <c r="BC51" s="384">
        <f>IF(ISNA(VLOOKUP(E51,'Rennen 5'!$C$30:$W$49,10,0)),0,VLOOKUP(E51,'Rennen 5'!$C$30:$W$49,10,0))</f>
        <v>0</v>
      </c>
      <c r="BD51" s="384">
        <f>IF(ISNA(VLOOKUP(E51,'Rennen 5'!$C$30:$W$49,15,0)),0,VLOOKUP(E51,'Rennen 5'!$C$30:$W$49,15,0))</f>
        <v>0</v>
      </c>
      <c r="BE51" s="385">
        <f>IF(ISNA(VLOOKUP(E51,'Rennen 5'!$C$30:$W$49,20,0)),0,VLOOKUP(E51,'Rennen 5'!$C$30:$W$49,20,0))</f>
        <v>0</v>
      </c>
      <c r="BF51" s="383">
        <f>IF(ISNA(VLOOKUP(E51,'Rennen 6'!$C$30:$W$49,5,0)),0,VLOOKUP(E51,'Rennen 6'!$C$30:$W$49,5,0))</f>
        <v>0</v>
      </c>
      <c r="BG51" s="384">
        <f>IF(ISNA(VLOOKUP(E51,'Rennen 6'!$C$30:$W$49,10,0)),0,VLOOKUP(E51,'Rennen 6'!$C$30:$W$49,10,0))</f>
        <v>0</v>
      </c>
      <c r="BH51" s="384">
        <f>IF(ISNA(VLOOKUP(E51,'Rennen 6'!$C$30:$W$49,15,0)),0,VLOOKUP(E51,'Rennen 6'!$C$30:$W$49,15,0))</f>
        <v>0</v>
      </c>
      <c r="BI51" s="385">
        <f>IF(ISNA(VLOOKUP(E51,'Rennen 6'!$C$30:$W$49,20,0)),0,VLOOKUP(E51,'Rennen 6'!$C$30:$W$49,20,0))</f>
        <v>0</v>
      </c>
      <c r="BJ51" s="383">
        <f>IF(ISNA(VLOOKUP(E51,'Rennen 7'!$C$30:$W$49,5,0)),0,VLOOKUP(E51,'Rennen 7'!$C$30:$W$49,5,0))</f>
        <v>0</v>
      </c>
      <c r="BK51" s="384">
        <f>IF(ISNA(VLOOKUP(E51,'Rennen 7'!$C$30:$W$49,10,0)),0,VLOOKUP(E51,'Rennen 7'!$C$30:$W$49,10,0))</f>
        <v>0</v>
      </c>
      <c r="BL51" s="384">
        <f>IF(ISNA(VLOOKUP(E51,'Rennen 7'!$C$30:$W$49,15,0)),0,VLOOKUP(E51,'Rennen 7'!$C$30:$W$49,15,0))</f>
        <v>0</v>
      </c>
      <c r="BM51" s="385">
        <f>IF(ISNA(VLOOKUP(E51,'Rennen 7'!$C$30:$W$49,20,0)),0,VLOOKUP(E51,'Rennen 7'!$C$30:$W$49,20,0))</f>
        <v>0</v>
      </c>
      <c r="BN51" s="383">
        <f>IF(ISNA(VLOOKUP(E51,'Rennen 8'!$C$30:$W$58,5,0)),0,VLOOKUP(E51,'Rennen 8'!$C$30:$W$58,5,0))</f>
        <v>0</v>
      </c>
      <c r="BO51" s="384">
        <f>IF(ISNA(VLOOKUP(E51,'Rennen 8'!$C$30:$W$58,10,0)),0,VLOOKUP(E51,'Rennen 8'!$C$30:$W$58,10,0))</f>
        <v>0</v>
      </c>
      <c r="BP51" s="384">
        <f>IF(ISNA(VLOOKUP(E51,'Rennen 8'!$C$30:$W$58,15,0)),0,VLOOKUP(E51,'Rennen 8'!$C$30:$W$58,15,0))</f>
        <v>0</v>
      </c>
      <c r="BQ51" s="385">
        <f>IF(ISNA(VLOOKUP(E51,'Rennen 8'!$C$30:$W$58,20,0)),0,VLOOKUP(E51,'Rennen 8'!$C$30:$W$58,20,0))</f>
        <v>0</v>
      </c>
      <c r="BR51" s="386">
        <f>IF(ISNA(VLOOKUP(E51,'Rennen 1'!$C$30:$AE$59,27,0)),0,VLOOKUP(E51,'Rennen 1'!$C$30:$AE$59,27,0))</f>
        <v>0</v>
      </c>
      <c r="BS51" s="382">
        <f>IF(ISNA(VLOOKUP(E51,'Rennen 2'!$C$30:$AE$59,27,0)),0,VLOOKUP(E51,'Rennen 2'!$C$30:$AE$59,27,0))</f>
        <v>0</v>
      </c>
      <c r="BT51" s="382">
        <f>IF(ISNA(VLOOKUP(E51,'Rennen 3'!$C$30:$AE$59,27,0)),0,VLOOKUP(E51,'Rennen 3'!$C$30:$AE$59,27,0))</f>
        <v>0</v>
      </c>
      <c r="BU51" s="382">
        <f>IF(ISNA(VLOOKUP(E51,'Rennen 4'!$C$30:$AE$59,27,0)),0,VLOOKUP(E51,'Rennen 4'!$C$30:$AE$59,27,0))</f>
        <v>0</v>
      </c>
      <c r="BV51" s="382">
        <f>IF(ISNA(VLOOKUP(E51,'Rennen 5'!$C$30:$AE$59,27,0)),0,VLOOKUP(E51,'Rennen 5'!$C$30:$AE$59,27,0))</f>
        <v>0</v>
      </c>
      <c r="BW51" s="382">
        <f>IF(ISNA(VLOOKUP(E51,'Rennen 6'!$C$30:$AE$59,27,0)),0,VLOOKUP(E51,'Rennen 6'!$C$30:$AE$59,27,0))</f>
        <v>0</v>
      </c>
      <c r="BX51" s="382">
        <f>IF(ISNA(VLOOKUP(E51,'Rennen 7'!$C$30:$AE$59,27,0)),0,VLOOKUP(E51,'Rennen 7'!$C$30:$AE$59,27,0))</f>
        <v>0</v>
      </c>
      <c r="BY51" s="382">
        <f>IF(ISNA(VLOOKUP(E51,'Rennen 8'!$C$30:$AE$58,27,0)),0,VLOOKUP(E51,'Rennen 8'!$C$30:$AE$58,27,0))</f>
        <v>0</v>
      </c>
      <c r="BZ51" s="382">
        <f t="shared" si="22"/>
        <v>0</v>
      </c>
      <c r="CA51" s="387">
        <f t="shared" si="23"/>
        <v>138</v>
      </c>
      <c r="CB51" s="386">
        <f t="shared" si="11"/>
        <v>138</v>
      </c>
      <c r="CC51" s="380">
        <f t="shared" si="24"/>
        <v>138</v>
      </c>
      <c r="CD51" s="381">
        <f t="shared" si="25"/>
        <v>138</v>
      </c>
      <c r="CE51" s="755"/>
      <c r="CF51" s="755"/>
      <c r="CG51" s="26"/>
      <c r="CH51" s="26"/>
      <c r="CI51" s="348"/>
      <c r="CJ51" s="348"/>
      <c r="CK51" s="348"/>
    </row>
    <row r="52" spans="1:89" s="20" customFormat="1" ht="18" hidden="1" customHeight="1" x14ac:dyDescent="0.3">
      <c r="A52" s="5"/>
      <c r="B52" s="16">
        <v>23</v>
      </c>
      <c r="C52" s="16"/>
      <c r="D52" s="395" t="str">
        <f>VLOOKUP(E52,Fahrer!$B$5:$C$144,2,0)</f>
        <v>Köser, Mike</v>
      </c>
      <c r="E52" s="424">
        <v>27</v>
      </c>
      <c r="F52" s="576">
        <f>IF(ISNA(VLOOKUP(E52,'Rennen 1'!$C$30:$W$59,6,0)),0,VLOOKUP(E52,'Rennen 1'!$C$30:$W$59,6,0))</f>
        <v>0</v>
      </c>
      <c r="G52" s="577">
        <f>IF(ISNA(VLOOKUP(E52,'Rennen 1'!$C$30:$W$59,11,0)),0,VLOOKUP(E52,'Rennen 1'!$C$30:$W$59,11,0))</f>
        <v>0</v>
      </c>
      <c r="H52" s="577">
        <f>IF(ISNA(VLOOKUP(E52,'Rennen 1'!$C$30:$W$59,16,0)),0,VLOOKUP(E52,'Rennen 1'!$C$30:$W$59,16,0))</f>
        <v>0</v>
      </c>
      <c r="I52" s="578">
        <f>IF(ISNA(VLOOKUP(E52,'Rennen 1'!$C$30:$W$59,21,0)),0,VLOOKUP(E52,'Rennen 1'!$C$30:$W$59,21,0))</f>
        <v>0</v>
      </c>
      <c r="J52" s="581">
        <f>IF(ISNA(VLOOKUP(E52,'Rennen 2'!$C$30:$W$59,6,0)),0,VLOOKUP(E52,'Rennen 2'!$C$30:$W$59,6,0))</f>
        <v>33</v>
      </c>
      <c r="K52" s="581">
        <f>IF(ISNA(VLOOKUP(E52,'Rennen 2'!$C$30:$W$59,11,0)),0,VLOOKUP(E52,'Rennen 2'!$C$30:$W$59,11,0))</f>
        <v>31</v>
      </c>
      <c r="L52" s="581">
        <f>IF(ISNA(VLOOKUP(E52,'Rennen 2'!$C$30:$W$59,16,0)),0,VLOOKUP(E52,'Rennen 2'!$C$30:$W$59,16,0))</f>
        <v>33</v>
      </c>
      <c r="M52" s="581">
        <f>IF(ISNA(VLOOKUP(E52,'Rennen 2'!$C$30:$W$59,21,0)),0,VLOOKUP(E52,'Rennen 2'!$C$30:$W$59,21,0))</f>
        <v>37</v>
      </c>
      <c r="N52" s="575">
        <f>IF(ISNA(VLOOKUP(E52,'Rennen 3'!$C$30:$W$59,6,0)),0,VLOOKUP(E52,'Rennen 3'!$C$30:$W$59,6,0))</f>
        <v>0</v>
      </c>
      <c r="O52" s="574">
        <f>IF(ISNA(VLOOKUP(E52,'Rennen 3'!$C$30:$W$59,11,0)),0,VLOOKUP(E52,'Rennen 3'!$C$30:$W$59,11,0))</f>
        <v>0</v>
      </c>
      <c r="P52" s="574">
        <f>IF(ISNA(VLOOKUP(E52,'Rennen 3'!$C$30:$W$59,16,0)),0,VLOOKUP(E52,'Rennen 3'!$C$30:$W$59,16,0))</f>
        <v>0</v>
      </c>
      <c r="Q52" s="574">
        <f>IF(ISNA(VLOOKUP(E52,'Rennen 3'!$C$30:$W$59,21,0)),0,VLOOKUP(E52,'Rennen 3'!$C$30:$W$59,21,0))</f>
        <v>0</v>
      </c>
      <c r="R52" s="575">
        <f>IF(ISNA(VLOOKUP(E52,'Rennen 4'!$C$30:$W$59,6,0)),0,VLOOKUP(E52,'Rennen 4'!$C$30:$W$59,6,0))</f>
        <v>0</v>
      </c>
      <c r="S52" s="574">
        <f>IF(ISNA(VLOOKUP(E52,'Rennen 4'!$C$30:$W$59,11,0)),0,VLOOKUP(E52,'Rennen 4'!$C$30:$W$59,11,0))</f>
        <v>0</v>
      </c>
      <c r="T52" s="574">
        <f>IF(ISNA(VLOOKUP(E52,'Rennen 4'!$C$30:$W$59,16,0)),0,VLOOKUP(E52,'Rennen 4'!$C$30:$W$59,16,0))</f>
        <v>0</v>
      </c>
      <c r="U52" s="574">
        <f>IF(ISNA(VLOOKUP(E52,'Rennen 4'!$C$30:$W$59,21,0)),0,VLOOKUP(E52,'Rennen 4'!$C$30:$W$59,21,0))</f>
        <v>0</v>
      </c>
      <c r="V52" s="575">
        <f>IF(ISNA(VLOOKUP(E52,'Rennen 5'!$C$30:$W$59,6,0)),0,VLOOKUP(E52,'Rennen 5'!$C$30:$W$59,6,0))</f>
        <v>0</v>
      </c>
      <c r="W52" s="574">
        <f>IF(ISNA(VLOOKUP(E52,'Rennen 5'!$C$30:$W$59,11,0)),0,VLOOKUP(E52,'Rennen 5'!$C$30:$W$59,11,0))</f>
        <v>0</v>
      </c>
      <c r="X52" s="574">
        <f>IF(ISNA(VLOOKUP(E52,'Rennen 5'!$C$30:$W$59,16,0)),0,VLOOKUP(E52,'Rennen 5'!$C$30:$W$59,16,0))</f>
        <v>0</v>
      </c>
      <c r="Y52" s="579">
        <f>IF(ISNA(VLOOKUP(E52,'Rennen 5'!$C$30:$W$59,21,0)),0,VLOOKUP(E52,'Rennen 5'!$C$30:$W$59,21,0))</f>
        <v>0</v>
      </c>
      <c r="Z52" s="365">
        <f>IF(ISNA(VLOOKUP(E52,'Rennen 6'!$C$30:$W$59,6,0)),0,VLOOKUP(E52,'Rennen 6'!$C$30:$W$59,6,0))</f>
        <v>0</v>
      </c>
      <c r="AA52" s="366">
        <f>IF(ISNA(VLOOKUP(E52,'Rennen 6'!$C$30:$W$59,11,0)),0,VLOOKUP(E52,'Rennen 6'!$C$30:$W$59,11,0))</f>
        <v>0</v>
      </c>
      <c r="AB52" s="366">
        <f>IF(ISNA(VLOOKUP(E52,'Rennen 6'!$C$30:$W$59,16,0)),0,VLOOKUP(E52,'Rennen 6'!$C$30:$W$59,16,0))</f>
        <v>0</v>
      </c>
      <c r="AC52" s="367">
        <f>IF(ISNA(VLOOKUP(E52,'Rennen 6'!$C$30:$W$59,21,0)),0,VLOOKUP(E52,'Rennen 6'!$C$30:$W$59,21,0))</f>
        <v>0</v>
      </c>
      <c r="AD52" s="365">
        <f>IF(ISNA(VLOOKUP(E52,'Rennen 7'!$C$30:$W$59,6,0)),0,VLOOKUP(E52,'Rennen 7'!$C$30:$W$59,6,0))</f>
        <v>0</v>
      </c>
      <c r="AE52" s="366">
        <f>IF(ISNA(VLOOKUP(E52,'Rennen 7'!$C$30:$W$59,11,0)),0,VLOOKUP(E52,'Rennen 7'!$C$30:$W$59,11,0))</f>
        <v>0</v>
      </c>
      <c r="AF52" s="366">
        <f>IF(ISNA(VLOOKUP(E52,'Rennen 7'!$C$30:$W$59,16,0)),0,VLOOKUP(E52,'Rennen 7'!$C$30:$W$59,16,0))</f>
        <v>0</v>
      </c>
      <c r="AG52" s="367">
        <f>IF(ISNA(VLOOKUP(E52,'Rennen 7'!$C$30:$W$59,21,0)),0,VLOOKUP(E52,'Rennen 7'!$C$30:$W$59,21,0))</f>
        <v>0</v>
      </c>
      <c r="AH52" s="365">
        <f>IF(ISNA(VLOOKUP(E52,'Rennen 8'!$C$30:$W$58,6,0)),0,VLOOKUP(E52,'Rennen 8'!$C$30:$W$58,6,0))</f>
        <v>0</v>
      </c>
      <c r="AI52" s="366">
        <f>IF(ISNA(VLOOKUP(E52,'Rennen 8'!$C$30:$W$58,11,0)),0,VLOOKUP(E52,'Rennen 8'!$C$30:$W$58,11,0))</f>
        <v>0</v>
      </c>
      <c r="AJ52" s="366">
        <f>IF(ISNA(VLOOKUP(E52,'Rennen 8'!$C$30:$W$58,16,0)),0,VLOOKUP(E52,'Rennen 8'!$C$30:$W$58,16,0))</f>
        <v>0</v>
      </c>
      <c r="AK52" s="367">
        <f>IF(ISNA(VLOOKUP(E52,'Rennen 8'!$C$30:$W$58,21,0)),0,VLOOKUP(E52,'Rennen 8'!$C$30:$W$58,21,0))</f>
        <v>0</v>
      </c>
      <c r="AL52" s="369">
        <f>IF(ISNA(VLOOKUP(E52,'Rennen 1'!$C$30:$W$49,5,0)),0,VLOOKUP(E52,'Rennen 1'!$C$30:$W$49,5,0))</f>
        <v>0</v>
      </c>
      <c r="AM52" s="370">
        <f>IF(ISNA(VLOOKUP(E52,'Rennen 1'!$C$30:$W$49,10,0)),0,VLOOKUP(E52,'Rennen 1'!$C$30:$W$49,10,0))</f>
        <v>0</v>
      </c>
      <c r="AN52" s="370">
        <f>IF(ISNA(VLOOKUP(E52,'Rennen 1'!$C$30:$W$49,15,0)),0,VLOOKUP(E52,'Rennen 1'!$C$30:$W$49,15,0))</f>
        <v>0</v>
      </c>
      <c r="AO52" s="371">
        <f>IF(ISNA(VLOOKUP(E52,'Rennen 1'!$C$30:$W$49,20,0)),0,VLOOKUP(E52,'Rennen 1'!$C$30:$W$49,20,0))</f>
        <v>0</v>
      </c>
      <c r="AP52" s="369">
        <f>IF(ISNA(VLOOKUP(E52,'Rennen 2'!$C$30:$W$59,5,0)),0,VLOOKUP(E52,'Rennen 2'!$C$30:$W$59,5,0))</f>
        <v>33</v>
      </c>
      <c r="AQ52" s="370">
        <f>IF(ISNA(VLOOKUP(E52,'Rennen 2'!$C$30:$W$59,10,0)),0,VLOOKUP(E52,'Rennen 2'!$C$30:$W$59,10,0))</f>
        <v>31</v>
      </c>
      <c r="AR52" s="370">
        <f>IF(ISNA(VLOOKUP(E52,'Rennen 2'!$C$30:$W$59,15,0)),0,VLOOKUP(E52,'Rennen 2'!$C$30:$W$59,15,0))</f>
        <v>33</v>
      </c>
      <c r="AS52" s="371">
        <f>IF(ISNA(VLOOKUP(E52,'Rennen 2'!$C$30:$W$59,20,0)),0,VLOOKUP(E52,'Rennen 2'!$C$30:$W$59,20,0))</f>
        <v>37</v>
      </c>
      <c r="AT52" s="369">
        <f>IF(ISNA(VLOOKUP(E52,'Rennen 3'!$C$30:$W$49,5,0)),0,VLOOKUP(E52,'Rennen 3'!$C$30:$W$49,5,0))</f>
        <v>0</v>
      </c>
      <c r="AU52" s="370">
        <f>IF(ISNA(VLOOKUP(E52,'Rennen 3'!$C$30:$W$49,10,0)),0,VLOOKUP(E52,'Rennen 3'!$C$30:$W$49,10,0))</f>
        <v>0</v>
      </c>
      <c r="AV52" s="370">
        <f>IF(ISNA(VLOOKUP(E52,'Rennen 3'!$C$30:$W$49,15,0)),0,VLOOKUP(E52,'Rennen 3'!$C$30:$W$49,15,0))</f>
        <v>0</v>
      </c>
      <c r="AW52" s="371">
        <f>IF(ISNA(VLOOKUP(E52,'Rennen 3'!$C$30:$W$49,20,0)),0,VLOOKUP(E52,'Rennen 3'!$C$30:$W$49,20,0))</f>
        <v>0</v>
      </c>
      <c r="AX52" s="369">
        <f>IF(ISNA(VLOOKUP(E52,'Rennen 4'!$C$30:$W$49,5,0)),0,VLOOKUP(E52,'Rennen 4'!$C$30:$W$49,5,0))</f>
        <v>0</v>
      </c>
      <c r="AY52" s="370">
        <f>IF(ISNA(VLOOKUP(E52,'Rennen 4'!$C$30:$W$49,10,0)),0,VLOOKUP(E52,'Rennen 4'!$C$30:$W$49,10,0))</f>
        <v>0</v>
      </c>
      <c r="AZ52" s="370">
        <f>IF(ISNA(VLOOKUP(E52,'Rennen 4'!$C$30:$W$49,15,0)),0,VLOOKUP(E52,'Rennen 4'!$C$30:$W$49,15,0))</f>
        <v>0</v>
      </c>
      <c r="BA52" s="371">
        <f>IF(ISNA(VLOOKUP(E52,'Rennen 4'!$C$30:$W$49,20,0)),0,VLOOKUP(E52,'Rennen 4'!$C$30:$W$49,20,0))</f>
        <v>0</v>
      </c>
      <c r="BB52" s="369">
        <f>IF(ISNA(VLOOKUP(E52,'Rennen 5'!$C$30:$W$49,5,0)),0,VLOOKUP(E52,'Rennen 5'!$C$30:$W$49,5,0))</f>
        <v>0</v>
      </c>
      <c r="BC52" s="370">
        <f>IF(ISNA(VLOOKUP(E52,'Rennen 5'!$C$30:$W$49,10,0)),0,VLOOKUP(E52,'Rennen 5'!$C$30:$W$49,10,0))</f>
        <v>0</v>
      </c>
      <c r="BD52" s="370">
        <f>IF(ISNA(VLOOKUP(E52,'Rennen 5'!$C$30:$W$49,15,0)),0,VLOOKUP(E52,'Rennen 5'!$C$30:$W$49,15,0))</f>
        <v>0</v>
      </c>
      <c r="BE52" s="371">
        <f>IF(ISNA(VLOOKUP(E52,'Rennen 5'!$C$30:$W$49,20,0)),0,VLOOKUP(E52,'Rennen 5'!$C$30:$W$49,20,0))</f>
        <v>0</v>
      </c>
      <c r="BF52" s="369">
        <f>IF(ISNA(VLOOKUP(E52,'Rennen 6'!$C$30:$W$49,5,0)),0,VLOOKUP(E52,'Rennen 6'!$C$30:$W$49,5,0))</f>
        <v>0</v>
      </c>
      <c r="BG52" s="370">
        <f>IF(ISNA(VLOOKUP(E52,'Rennen 6'!$C$30:$W$49,10,0)),0,VLOOKUP(E52,'Rennen 6'!$C$30:$W$49,10,0))</f>
        <v>0</v>
      </c>
      <c r="BH52" s="370">
        <f>IF(ISNA(VLOOKUP(E52,'Rennen 6'!$C$30:$W$49,15,0)),0,VLOOKUP(E52,'Rennen 6'!$C$30:$W$49,15,0))</f>
        <v>0</v>
      </c>
      <c r="BI52" s="371">
        <f>IF(ISNA(VLOOKUP(E52,'Rennen 6'!$C$30:$W$49,20,0)),0,VLOOKUP(E52,'Rennen 6'!$C$30:$W$49,20,0))</f>
        <v>0</v>
      </c>
      <c r="BJ52" s="369">
        <f>IF(ISNA(VLOOKUP(E52,'Rennen 7'!$C$30:$W$49,5,0)),0,VLOOKUP(E52,'Rennen 7'!$C$30:$W$49,5,0))</f>
        <v>0</v>
      </c>
      <c r="BK52" s="370">
        <f>IF(ISNA(VLOOKUP(E52,'Rennen 7'!$C$30:$W$49,10,0)),0,VLOOKUP(E52,'Rennen 7'!$C$30:$W$49,10,0))</f>
        <v>0</v>
      </c>
      <c r="BL52" s="370">
        <f>IF(ISNA(VLOOKUP(E52,'Rennen 7'!$C$30:$W$49,15,0)),0,VLOOKUP(E52,'Rennen 7'!$C$30:$W$49,15,0))</f>
        <v>0</v>
      </c>
      <c r="BM52" s="371">
        <f>IF(ISNA(VLOOKUP(E52,'Rennen 7'!$C$30:$W$49,20,0)),0,VLOOKUP(E52,'Rennen 7'!$C$30:$W$49,20,0))</f>
        <v>0</v>
      </c>
      <c r="BN52" s="369">
        <f>IF(ISNA(VLOOKUP(E52,'Rennen 8'!$C$30:$W$58,5,0)),0,VLOOKUP(E52,'Rennen 8'!$C$30:$W$58,5,0))</f>
        <v>0</v>
      </c>
      <c r="BO52" s="370">
        <f>IF(ISNA(VLOOKUP(E52,'Rennen 8'!$C$30:$W$58,10,0)),0,VLOOKUP(E52,'Rennen 8'!$C$30:$W$58,10,0))</f>
        <v>0</v>
      </c>
      <c r="BP52" s="370">
        <f>IF(ISNA(VLOOKUP(E52,'Rennen 8'!$C$30:$W$58,15,0)),0,VLOOKUP(E52,'Rennen 8'!$C$30:$W$58,15,0))</f>
        <v>0</v>
      </c>
      <c r="BQ52" s="371">
        <f>IF(ISNA(VLOOKUP(E52,'Rennen 8'!$C$30:$W$58,20,0)),0,VLOOKUP(E52,'Rennen 8'!$C$30:$W$58,20,0))</f>
        <v>0</v>
      </c>
      <c r="BR52" s="373">
        <f>IF(ISNA(VLOOKUP(E52,'Rennen 1'!$C$30:$AE$59,27,0)),0,VLOOKUP(E52,'Rennen 1'!$C$30:$AE$59,27,0))</f>
        <v>0</v>
      </c>
      <c r="BS52" s="367">
        <f>IF(ISNA(VLOOKUP(E52,'Rennen 2'!$C$30:$AE$59,27,0)),0,VLOOKUP(E52,'Rennen 2'!$C$30:$AE$59,27,0))</f>
        <v>0</v>
      </c>
      <c r="BT52" s="367">
        <f>IF(ISNA(VLOOKUP(E52,'Rennen 3'!$C$30:$AE$59,27,0)),0,VLOOKUP(E52,'Rennen 3'!$C$30:$AE$59,27,0))</f>
        <v>0</v>
      </c>
      <c r="BU52" s="367">
        <f>IF(ISNA(VLOOKUP(E52,'Rennen 4'!$C$30:$AE$59,27,0)),0,VLOOKUP(E52,'Rennen 4'!$C$30:$AE$59,27,0))</f>
        <v>0</v>
      </c>
      <c r="BV52" s="367">
        <f>IF(ISNA(VLOOKUP(E52,'Rennen 5'!$C$30:$AE$59,27,0)),0,VLOOKUP(E52,'Rennen 5'!$C$30:$AE$59,27,0))</f>
        <v>0</v>
      </c>
      <c r="BW52" s="367">
        <f>IF(ISNA(VLOOKUP(E52,'Rennen 6'!$C$30:$AE$59,27,0)),0,VLOOKUP(E52,'Rennen 6'!$C$30:$AE$59,27,0))</f>
        <v>0</v>
      </c>
      <c r="BX52" s="367">
        <f>IF(ISNA(VLOOKUP(E52,'Rennen 7'!$C$30:$AE$59,27,0)),0,VLOOKUP(E52,'Rennen 7'!$C$30:$AE$59,27,0))</f>
        <v>0</v>
      </c>
      <c r="BY52" s="367">
        <f>IF(ISNA(VLOOKUP(E52,'Rennen 8'!$C$30:$AE$58,27,0)),0,VLOOKUP(E52,'Rennen 8'!$C$30:$AE$58,27,0))</f>
        <v>0</v>
      </c>
      <c r="BZ52" s="367">
        <f t="shared" si="22"/>
        <v>0</v>
      </c>
      <c r="CA52" s="372">
        <f t="shared" si="23"/>
        <v>134</v>
      </c>
      <c r="CB52" s="373">
        <f t="shared" si="11"/>
        <v>134</v>
      </c>
      <c r="CC52" s="376">
        <f t="shared" si="24"/>
        <v>134</v>
      </c>
      <c r="CD52" s="365">
        <f t="shared" si="25"/>
        <v>134</v>
      </c>
      <c r="CE52" s="755"/>
      <c r="CF52" s="755"/>
      <c r="CG52" s="26"/>
      <c r="CH52" s="26"/>
      <c r="CI52" s="348"/>
      <c r="CJ52" s="348"/>
      <c r="CK52" s="348"/>
    </row>
    <row r="53" spans="1:89" s="20" customFormat="1" ht="18" hidden="1" customHeight="1" x14ac:dyDescent="0.3">
      <c r="A53" s="5"/>
      <c r="B53" s="16">
        <v>24</v>
      </c>
      <c r="C53" s="16"/>
      <c r="D53" s="388" t="str">
        <f>VLOOKUP(E53,Fahrer!$B$5:$C$144,2,0)</f>
        <v>Koj, Werner</v>
      </c>
      <c r="E53" s="389">
        <v>29</v>
      </c>
      <c r="F53" s="462">
        <f>IF(ISNA(VLOOKUP(E53,'Rennen 1'!$C$30:$W$59,6,0)),0,VLOOKUP(E53,'Rennen 1'!$C$30:$W$59,6,0))</f>
        <v>0</v>
      </c>
      <c r="G53" s="463">
        <f>IF(ISNA(VLOOKUP(E53,'Rennen 1'!$C$30:$W$59,11,0)),0,VLOOKUP(E53,'Rennen 1'!$C$30:$W$59,11,0))</f>
        <v>0</v>
      </c>
      <c r="H53" s="463">
        <f>IF(ISNA(VLOOKUP(E53,'Rennen 1'!$C$30:$W$59,16,0)),0,VLOOKUP(E53,'Rennen 1'!$C$30:$W$59,16,0))</f>
        <v>0</v>
      </c>
      <c r="I53" s="464">
        <f>IF(ISNA(VLOOKUP(E53,'Rennen 1'!$C$30:$W$59,21,0)),0,VLOOKUP(E53,'Rennen 1'!$C$30:$W$59,21,0))</f>
        <v>0</v>
      </c>
      <c r="J53" s="593">
        <f>IF(ISNA(VLOOKUP(E53,'Rennen 2'!$C$30:$W$59,6,0)),0,VLOOKUP(E53,'Rennen 2'!$C$30:$W$59,6,0))</f>
        <v>29</v>
      </c>
      <c r="K53" s="593">
        <f>IF(ISNA(VLOOKUP(E53,'Rennen 2'!$C$30:$W$59,11,0)),0,VLOOKUP(E53,'Rennen 2'!$C$30:$W$59,11,0))</f>
        <v>35</v>
      </c>
      <c r="L53" s="593">
        <f>IF(ISNA(VLOOKUP(E53,'Rennen 2'!$C$30:$W$59,16,0)),0,VLOOKUP(E53,'Rennen 2'!$C$30:$W$59,16,0))</f>
        <v>35</v>
      </c>
      <c r="M53" s="593">
        <f>IF(ISNA(VLOOKUP(E53,'Rennen 2'!$C$30:$W$59,21,0)),0,VLOOKUP(E53,'Rennen 2'!$C$30:$W$59,21,0))</f>
        <v>33</v>
      </c>
      <c r="N53" s="499">
        <f>IF(ISNA(VLOOKUP(E53,'Rennen 3'!$C$30:$W$59,6,0)),0,VLOOKUP(E53,'Rennen 3'!$C$30:$W$59,6,0))</f>
        <v>0</v>
      </c>
      <c r="O53" s="498">
        <f>IF(ISNA(VLOOKUP(E53,'Rennen 3'!$C$30:$W$59,11,0)),0,VLOOKUP(E53,'Rennen 3'!$C$30:$W$59,11,0))</f>
        <v>0</v>
      </c>
      <c r="P53" s="498">
        <f>IF(ISNA(VLOOKUP(E53,'Rennen 3'!$C$30:$W$59,16,0)),0,VLOOKUP(E53,'Rennen 3'!$C$30:$W$59,16,0))</f>
        <v>0</v>
      </c>
      <c r="Q53" s="498">
        <f>IF(ISNA(VLOOKUP(E53,'Rennen 3'!$C$30:$W$59,21,0)),0,VLOOKUP(E53,'Rennen 3'!$C$30:$W$59,21,0))</f>
        <v>0</v>
      </c>
      <c r="R53" s="499">
        <f>IF(ISNA(VLOOKUP(E53,'Rennen 4'!$C$30:$W$59,6,0)),0,VLOOKUP(E53,'Rennen 4'!$C$30:$W$59,6,0))</f>
        <v>0</v>
      </c>
      <c r="S53" s="498">
        <f>IF(ISNA(VLOOKUP(E53,'Rennen 4'!$C$30:$W$59,11,0)),0,VLOOKUP(E53,'Rennen 4'!$C$30:$W$59,11,0))</f>
        <v>0</v>
      </c>
      <c r="T53" s="498">
        <f>IF(ISNA(VLOOKUP(E53,'Rennen 4'!$C$30:$W$59,16,0)),0,VLOOKUP(E53,'Rennen 4'!$C$30:$W$59,16,0))</f>
        <v>0</v>
      </c>
      <c r="U53" s="498">
        <f>IF(ISNA(VLOOKUP(E53,'Rennen 4'!$C$30:$W$59,21,0)),0,VLOOKUP(E53,'Rennen 4'!$C$30:$W$59,21,0))</f>
        <v>0</v>
      </c>
      <c r="V53" s="499">
        <f>IF(ISNA(VLOOKUP(E53,'Rennen 5'!$C$30:$W$59,6,0)),0,VLOOKUP(E53,'Rennen 5'!$C$30:$W$59,6,0))</f>
        <v>0</v>
      </c>
      <c r="W53" s="498">
        <f>IF(ISNA(VLOOKUP(E53,'Rennen 5'!$C$30:$W$59,11,0)),0,VLOOKUP(E53,'Rennen 5'!$C$30:$W$59,11,0))</f>
        <v>0</v>
      </c>
      <c r="X53" s="498">
        <f>IF(ISNA(VLOOKUP(E53,'Rennen 5'!$C$30:$W$59,16,0)),0,VLOOKUP(E53,'Rennen 5'!$C$30:$W$59,16,0))</f>
        <v>0</v>
      </c>
      <c r="Y53" s="523">
        <f>IF(ISNA(VLOOKUP(E53,'Rennen 5'!$C$30:$W$59,21,0)),0,VLOOKUP(E53,'Rennen 5'!$C$30:$W$59,21,0))</f>
        <v>0</v>
      </c>
      <c r="Z53" s="381">
        <f>IF(ISNA(VLOOKUP(E53,'Rennen 6'!$C$30:$W$59,6,0)),0,VLOOKUP(E53,'Rennen 6'!$C$30:$W$59,6,0))</f>
        <v>0</v>
      </c>
      <c r="AA53" s="380">
        <f>IF(ISNA(VLOOKUP(E53,'Rennen 6'!$C$30:$W$59,11,0)),0,VLOOKUP(E53,'Rennen 6'!$C$30:$W$59,11,0))</f>
        <v>0</v>
      </c>
      <c r="AB53" s="380">
        <f>IF(ISNA(VLOOKUP(E53,'Rennen 6'!$C$30:$W$59,16,0)),0,VLOOKUP(E53,'Rennen 6'!$C$30:$W$59,16,0))</f>
        <v>0</v>
      </c>
      <c r="AC53" s="382">
        <f>IF(ISNA(VLOOKUP(E53,'Rennen 6'!$C$30:$W$59,21,0)),0,VLOOKUP(E53,'Rennen 6'!$C$30:$W$59,21,0))</f>
        <v>0</v>
      </c>
      <c r="AD53" s="499">
        <f>IF(ISNA(VLOOKUP(E53,'Rennen 7'!$C$30:$W$59,6,0)),0,VLOOKUP(E53,'Rennen 7'!$C$30:$W$59,6,0))</f>
        <v>0</v>
      </c>
      <c r="AE53" s="498">
        <f>IF(ISNA(VLOOKUP(E53,'Rennen 7'!$C$30:$W$59,11,0)),0,VLOOKUP(E53,'Rennen 7'!$C$30:$W$59,11,0))</f>
        <v>0</v>
      </c>
      <c r="AF53" s="498">
        <f>IF(ISNA(VLOOKUP(E53,'Rennen 7'!$C$30:$W$59,16,0)),0,VLOOKUP(E53,'Rennen 7'!$C$30:$W$59,16,0))</f>
        <v>0</v>
      </c>
      <c r="AG53" s="523">
        <f>IF(ISNA(VLOOKUP(E53,'Rennen 7'!$C$30:$W$59,21,0)),0,VLOOKUP(E53,'Rennen 7'!$C$30:$W$59,21,0))</f>
        <v>0</v>
      </c>
      <c r="AH53" s="381">
        <f>IF(ISNA(VLOOKUP(E53,'Rennen 8'!$C$30:$W$58,6,0)),0,VLOOKUP(E53,'Rennen 8'!$C$30:$W$58,6,0))</f>
        <v>0</v>
      </c>
      <c r="AI53" s="380">
        <f>IF(ISNA(VLOOKUP(E53,'Rennen 8'!$C$30:$W$58,11,0)),0,VLOOKUP(E53,'Rennen 8'!$C$30:$W$58,11,0))</f>
        <v>0</v>
      </c>
      <c r="AJ53" s="380">
        <f>IF(ISNA(VLOOKUP(E53,'Rennen 8'!$C$30:$W$58,16,0)),0,VLOOKUP(E53,'Rennen 8'!$C$30:$W$58,16,0))</f>
        <v>0</v>
      </c>
      <c r="AK53" s="382">
        <f>IF(ISNA(VLOOKUP(E53,'Rennen 8'!$C$30:$W$58,21,0)),0,VLOOKUP(E53,'Rennen 8'!$C$30:$W$58,21,0))</f>
        <v>0</v>
      </c>
      <c r="AL53" s="383">
        <f>IF(ISNA(VLOOKUP(E53,'Rennen 1'!$C$30:$W$49,5,0)),0,VLOOKUP(E53,'Rennen 1'!$C$30:$W$49,5,0))</f>
        <v>0</v>
      </c>
      <c r="AM53" s="384">
        <f>IF(ISNA(VLOOKUP(E53,'Rennen 1'!$C$30:$W$49,10,0)),0,VLOOKUP(E53,'Rennen 1'!$C$30:$W$49,10,0))</f>
        <v>0</v>
      </c>
      <c r="AN53" s="384">
        <f>IF(ISNA(VLOOKUP(E53,'Rennen 1'!$C$30:$W$49,15,0)),0,VLOOKUP(E53,'Rennen 1'!$C$30:$W$49,15,0))</f>
        <v>0</v>
      </c>
      <c r="AO53" s="385">
        <f>IF(ISNA(VLOOKUP(E53,'Rennen 1'!$C$30:$W$49,20,0)),0,VLOOKUP(E53,'Rennen 1'!$C$30:$W$49,20,0))</f>
        <v>0</v>
      </c>
      <c r="AP53" s="383">
        <f>IF(ISNA(VLOOKUP(E53,'Rennen 2'!$C$30:$W$59,5,0)),0,VLOOKUP(E53,'Rennen 2'!$C$30:$W$59,5,0))</f>
        <v>29</v>
      </c>
      <c r="AQ53" s="384">
        <f>IF(ISNA(VLOOKUP(E53,'Rennen 2'!$C$30:$W$59,10,0)),0,VLOOKUP(E53,'Rennen 2'!$C$30:$W$59,10,0))</f>
        <v>35</v>
      </c>
      <c r="AR53" s="384">
        <f>IF(ISNA(VLOOKUP(E53,'Rennen 2'!$C$30:$W$59,15,0)),0,VLOOKUP(E53,'Rennen 2'!$C$30:$W$59,15,0))</f>
        <v>35</v>
      </c>
      <c r="AS53" s="385">
        <f>IF(ISNA(VLOOKUP(E53,'Rennen 2'!$C$30:$W$59,20,0)),0,VLOOKUP(E53,'Rennen 2'!$C$30:$W$59,20,0))</f>
        <v>33</v>
      </c>
      <c r="AT53" s="383">
        <f>IF(ISNA(VLOOKUP(E53,'Rennen 3'!$C$30:$W$49,5,0)),0,VLOOKUP(E53,'Rennen 3'!$C$30:$W$49,5,0))</f>
        <v>0</v>
      </c>
      <c r="AU53" s="384">
        <f>IF(ISNA(VLOOKUP(E53,'Rennen 3'!$C$30:$W$49,10,0)),0,VLOOKUP(E53,'Rennen 3'!$C$30:$W$49,10,0))</f>
        <v>0</v>
      </c>
      <c r="AV53" s="384">
        <f>IF(ISNA(VLOOKUP(E53,'Rennen 3'!$C$30:$W$49,15,0)),0,VLOOKUP(E53,'Rennen 3'!$C$30:$W$49,15,0))</f>
        <v>0</v>
      </c>
      <c r="AW53" s="385">
        <f>IF(ISNA(VLOOKUP(E53,'Rennen 3'!$C$30:$W$49,20,0)),0,VLOOKUP(E53,'Rennen 3'!$C$30:$W$49,20,0))</f>
        <v>0</v>
      </c>
      <c r="AX53" s="383">
        <f>IF(ISNA(VLOOKUP(E53,'Rennen 4'!$C$30:$W$49,5,0)),0,VLOOKUP(E53,'Rennen 4'!$C$30:$W$49,5,0))</f>
        <v>0</v>
      </c>
      <c r="AY53" s="384">
        <f>IF(ISNA(VLOOKUP(E53,'Rennen 4'!$C$30:$W$49,10,0)),0,VLOOKUP(E53,'Rennen 4'!$C$30:$W$49,10,0))</f>
        <v>0</v>
      </c>
      <c r="AZ53" s="384">
        <f>IF(ISNA(VLOOKUP(E53,'Rennen 4'!$C$30:$W$49,15,0)),0,VLOOKUP(E53,'Rennen 4'!$C$30:$W$49,15,0))</f>
        <v>0</v>
      </c>
      <c r="BA53" s="385">
        <f>IF(ISNA(VLOOKUP(E53,'Rennen 4'!$C$30:$W$49,20,0)),0,VLOOKUP(E53,'Rennen 4'!$C$30:$W$49,20,0))</f>
        <v>0</v>
      </c>
      <c r="BB53" s="383">
        <f>IF(ISNA(VLOOKUP(E53,'Rennen 5'!$C$30:$W$49,5,0)),0,VLOOKUP(E53,'Rennen 5'!$C$30:$W$49,5,0))</f>
        <v>0</v>
      </c>
      <c r="BC53" s="384">
        <f>IF(ISNA(VLOOKUP(E53,'Rennen 5'!$C$30:$W$49,10,0)),0,VLOOKUP(E53,'Rennen 5'!$C$30:$W$49,10,0))</f>
        <v>0</v>
      </c>
      <c r="BD53" s="384">
        <f>IF(ISNA(VLOOKUP(E53,'Rennen 5'!$C$30:$W$49,15,0)),0,VLOOKUP(E53,'Rennen 5'!$C$30:$W$49,15,0))</f>
        <v>0</v>
      </c>
      <c r="BE53" s="385">
        <f>IF(ISNA(VLOOKUP(E53,'Rennen 5'!$C$30:$W$49,20,0)),0,VLOOKUP(E53,'Rennen 5'!$C$30:$W$49,20,0))</f>
        <v>0</v>
      </c>
      <c r="BF53" s="383">
        <f>IF(ISNA(VLOOKUP(E53,'Rennen 6'!$C$30:$W$49,5,0)),0,VLOOKUP(E53,'Rennen 6'!$C$30:$W$49,5,0))</f>
        <v>0</v>
      </c>
      <c r="BG53" s="384">
        <f>IF(ISNA(VLOOKUP(E53,'Rennen 6'!$C$30:$W$49,10,0)),0,VLOOKUP(E53,'Rennen 6'!$C$30:$W$49,10,0))</f>
        <v>0</v>
      </c>
      <c r="BH53" s="384">
        <f>IF(ISNA(VLOOKUP(E53,'Rennen 6'!$C$30:$W$49,15,0)),0,VLOOKUP(E53,'Rennen 6'!$C$30:$W$49,15,0))</f>
        <v>0</v>
      </c>
      <c r="BI53" s="385">
        <f>IF(ISNA(VLOOKUP(E53,'Rennen 6'!$C$30:$W$49,20,0)),0,VLOOKUP(E53,'Rennen 6'!$C$30:$W$49,20,0))</f>
        <v>0</v>
      </c>
      <c r="BJ53" s="383">
        <f>IF(ISNA(VLOOKUP(E53,'Rennen 7'!$C$30:$W$49,5,0)),0,VLOOKUP(E53,'Rennen 7'!$C$30:$W$49,5,0))</f>
        <v>0</v>
      </c>
      <c r="BK53" s="384">
        <f>IF(ISNA(VLOOKUP(E53,'Rennen 7'!$C$30:$W$49,10,0)),0,VLOOKUP(E53,'Rennen 7'!$C$30:$W$49,10,0))</f>
        <v>0</v>
      </c>
      <c r="BL53" s="384">
        <f>IF(ISNA(VLOOKUP(E53,'Rennen 7'!$C$30:$W$49,15,0)),0,VLOOKUP(E53,'Rennen 7'!$C$30:$W$49,15,0))</f>
        <v>0</v>
      </c>
      <c r="BM53" s="385">
        <f>IF(ISNA(VLOOKUP(E53,'Rennen 7'!$C$30:$W$49,20,0)),0,VLOOKUP(E53,'Rennen 7'!$C$30:$W$49,20,0))</f>
        <v>0</v>
      </c>
      <c r="BN53" s="383">
        <f>IF(ISNA(VLOOKUP(E53,'Rennen 8'!$C$30:$W$58,5,0)),0,VLOOKUP(E53,'Rennen 8'!$C$30:$W$58,5,0))</f>
        <v>0</v>
      </c>
      <c r="BO53" s="384">
        <f>IF(ISNA(VLOOKUP(E53,'Rennen 8'!$C$30:$W$58,10,0)),0,VLOOKUP(E53,'Rennen 8'!$C$30:$W$58,10,0))</f>
        <v>0</v>
      </c>
      <c r="BP53" s="384">
        <f>IF(ISNA(VLOOKUP(E53,'Rennen 8'!$C$30:$W$58,15,0)),0,VLOOKUP(E53,'Rennen 8'!$C$30:$W$58,15,0))</f>
        <v>0</v>
      </c>
      <c r="BQ53" s="385">
        <f>IF(ISNA(VLOOKUP(E53,'Rennen 8'!$C$30:$W$58,20,0)),0,VLOOKUP(E53,'Rennen 8'!$C$30:$W$58,20,0))</f>
        <v>0</v>
      </c>
      <c r="BR53" s="386">
        <f>IF(ISNA(VLOOKUP(E53,'Rennen 1'!$C$30:$AE$59,27,0)),0,VLOOKUP(E53,'Rennen 1'!$C$30:$AE$59,27,0))</f>
        <v>0</v>
      </c>
      <c r="BS53" s="382">
        <f>IF(ISNA(VLOOKUP(E53,'Rennen 2'!$C$30:$AE$59,27,0)),0,VLOOKUP(E53,'Rennen 2'!$C$30:$AE$59,27,0))</f>
        <v>0</v>
      </c>
      <c r="BT53" s="382">
        <f>IF(ISNA(VLOOKUP(E53,'Rennen 3'!$C$30:$AE$59,27,0)),0,VLOOKUP(E53,'Rennen 3'!$C$30:$AE$59,27,0))</f>
        <v>0</v>
      </c>
      <c r="BU53" s="382">
        <f>IF(ISNA(VLOOKUP(E53,'Rennen 4'!$C$30:$AE$59,27,0)),0,VLOOKUP(E53,'Rennen 4'!$C$30:$AE$59,27,0))</f>
        <v>0</v>
      </c>
      <c r="BV53" s="382">
        <f>IF(ISNA(VLOOKUP(E53,'Rennen 5'!$C$30:$AE$59,27,0)),0,VLOOKUP(E53,'Rennen 5'!$C$30:$AE$59,27,0))</f>
        <v>0</v>
      </c>
      <c r="BW53" s="382">
        <f>IF(ISNA(VLOOKUP(E53,'Rennen 6'!$C$30:$AE$59,27,0)),0,VLOOKUP(E53,'Rennen 6'!$C$30:$AE$59,27,0))</f>
        <v>0</v>
      </c>
      <c r="BX53" s="382">
        <f>IF(ISNA(VLOOKUP(E53,'Rennen 7'!$C$30:$AE$59,27,0)),0,VLOOKUP(E53,'Rennen 7'!$C$30:$AE$59,27,0))</f>
        <v>0</v>
      </c>
      <c r="BY53" s="382">
        <f>IF(ISNA(VLOOKUP(E53,'Rennen 8'!$C$30:$AE$58,27,0)),0,VLOOKUP(E53,'Rennen 8'!$C$30:$AE$58,27,0))</f>
        <v>0</v>
      </c>
      <c r="BZ53" s="382">
        <f t="shared" si="22"/>
        <v>0</v>
      </c>
      <c r="CA53" s="387">
        <f t="shared" si="23"/>
        <v>132</v>
      </c>
      <c r="CB53" s="386">
        <f t="shared" si="11"/>
        <v>132</v>
      </c>
      <c r="CC53" s="426">
        <f t="shared" si="24"/>
        <v>132</v>
      </c>
      <c r="CD53" s="381">
        <f t="shared" si="25"/>
        <v>132</v>
      </c>
      <c r="CE53" s="755"/>
      <c r="CF53" s="755"/>
      <c r="CG53" s="26"/>
      <c r="CH53" s="26"/>
      <c r="CI53" s="348"/>
      <c r="CJ53" s="348"/>
      <c r="CK53" s="348"/>
    </row>
    <row r="54" spans="1:89" s="20" customFormat="1" ht="18" hidden="1" customHeight="1" x14ac:dyDescent="0.3">
      <c r="A54" s="5"/>
      <c r="B54" s="16">
        <v>25</v>
      </c>
      <c r="C54" s="16"/>
      <c r="D54" s="396" t="str">
        <f>VLOOKUP(E54,Fahrer!$B$5:$C$144,2,0)</f>
        <v>Junge, Michael</v>
      </c>
      <c r="E54" s="424">
        <v>100</v>
      </c>
      <c r="F54" s="465">
        <f>IF(ISNA(VLOOKUP(E54,'Rennen 1'!$C$30:$W$59,6,0)),0,VLOOKUP(E54,'Rennen 1'!$C$30:$W$59,6,0))</f>
        <v>0</v>
      </c>
      <c r="G54" s="466">
        <f>IF(ISNA(VLOOKUP(E54,'Rennen 1'!$C$30:$W$59,11,0)),0,VLOOKUP(E54,'Rennen 1'!$C$30:$W$59,11,0))</f>
        <v>0</v>
      </c>
      <c r="H54" s="466">
        <f>IF(ISNA(VLOOKUP(E54,'Rennen 1'!$C$30:$W$59,16,0)),0,VLOOKUP(E54,'Rennen 1'!$C$30:$W$59,16,0))</f>
        <v>0</v>
      </c>
      <c r="I54" s="467">
        <f>IF(ISNA(VLOOKUP(E54,'Rennen 1'!$C$30:$W$59,21,0)),0,VLOOKUP(E54,'Rennen 1'!$C$30:$W$59,21,0))</f>
        <v>0</v>
      </c>
      <c r="J54" s="461">
        <f>IF(ISNA(VLOOKUP(E54,'Rennen 2'!$C$30:$W$59,6,0)),0,VLOOKUP(E54,'Rennen 2'!$C$30:$W$59,6,0))</f>
        <v>0</v>
      </c>
      <c r="K54" s="461">
        <f>IF(ISNA(VLOOKUP(E54,'Rennen 2'!$C$30:$W$59,11,0)),0,VLOOKUP(E54,'Rennen 2'!$C$30:$W$59,11,0))</f>
        <v>0</v>
      </c>
      <c r="L54" s="461">
        <f>IF(ISNA(VLOOKUP(E54,'Rennen 2'!$C$30:$W$59,16,0)),0,VLOOKUP(E54,'Rennen 2'!$C$30:$W$59,16,0))</f>
        <v>0</v>
      </c>
      <c r="M54" s="461">
        <f>IF(ISNA(VLOOKUP(E54,'Rennen 2'!$C$30:$W$59,21,0)),0,VLOOKUP(E54,'Rennen 2'!$C$30:$W$59,21,0))</f>
        <v>0</v>
      </c>
      <c r="N54" s="400">
        <f>IF(ISNA(VLOOKUP(E54,'Rennen 3'!$C$30:$W$59,6,0)),0,VLOOKUP(E54,'Rennen 3'!$C$30:$W$59,6,0))</f>
        <v>31</v>
      </c>
      <c r="O54" s="401">
        <f>IF(ISNA(VLOOKUP(E54,'Rennen 3'!$C$30:$W$59,11,0)),0,VLOOKUP(E54,'Rennen 3'!$C$30:$W$59,11,0))</f>
        <v>35</v>
      </c>
      <c r="P54" s="401">
        <f>IF(ISNA(VLOOKUP(E54,'Rennen 3'!$C$30:$W$59,16,0)),0,VLOOKUP(E54,'Rennen 3'!$C$30:$W$59,16,0))</f>
        <v>31</v>
      </c>
      <c r="Q54" s="401">
        <f>IF(ISNA(VLOOKUP(E54,'Rennen 3'!$C$30:$W$59,21,0)),0,VLOOKUP(E54,'Rennen 3'!$C$30:$W$59,21,0))</f>
        <v>31</v>
      </c>
      <c r="R54" s="460">
        <f>IF(ISNA(VLOOKUP(E54,'Rennen 4'!$C$30:$W$59,6,0)),0,VLOOKUP(E54,'Rennen 4'!$C$30:$W$59,6,0))</f>
        <v>0</v>
      </c>
      <c r="S54" s="461">
        <f>IF(ISNA(VLOOKUP(E54,'Rennen 4'!$C$30:$W$59,11,0)),0,VLOOKUP(E54,'Rennen 4'!$C$30:$W$59,11,0))</f>
        <v>0</v>
      </c>
      <c r="T54" s="461">
        <f>IF(ISNA(VLOOKUP(E54,'Rennen 4'!$C$30:$W$59,16,0)),0,VLOOKUP(E54,'Rennen 4'!$C$30:$W$59,16,0))</f>
        <v>0</v>
      </c>
      <c r="U54" s="461">
        <f>IF(ISNA(VLOOKUP(E54,'Rennen 4'!$C$30:$W$59,21,0)),0,VLOOKUP(E54,'Rennen 4'!$C$30:$W$59,21,0))</f>
        <v>0</v>
      </c>
      <c r="V54" s="460">
        <f>IF(ISNA(VLOOKUP(E54,'Rennen 5'!$C$30:$W$59,6,0)),0,VLOOKUP(E54,'Rennen 5'!$C$30:$W$59,6,0))</f>
        <v>0</v>
      </c>
      <c r="W54" s="461">
        <f>IF(ISNA(VLOOKUP(E54,'Rennen 5'!$C$30:$W$59,11,0)),0,VLOOKUP(E54,'Rennen 5'!$C$30:$W$59,11,0))</f>
        <v>0</v>
      </c>
      <c r="X54" s="461">
        <f>IF(ISNA(VLOOKUP(E54,'Rennen 5'!$C$30:$W$59,16,0)),0,VLOOKUP(E54,'Rennen 5'!$C$30:$W$59,16,0))</f>
        <v>0</v>
      </c>
      <c r="Y54" s="522">
        <f>IF(ISNA(VLOOKUP(E54,'Rennen 5'!$C$30:$W$59,21,0)),0,VLOOKUP(E54,'Rennen 5'!$C$30:$W$59,21,0))</f>
        <v>0</v>
      </c>
      <c r="Z54" s="400">
        <f>IF(ISNA(VLOOKUP(E54,'Rennen 6'!$C$30:$W$59,6,0)),0,VLOOKUP(E54,'Rennen 6'!$C$30:$W$59,6,0))</f>
        <v>0</v>
      </c>
      <c r="AA54" s="401">
        <f>IF(ISNA(VLOOKUP(E54,'Rennen 6'!$C$30:$W$59,11,0)),0,VLOOKUP(E54,'Rennen 6'!$C$30:$W$59,11,0))</f>
        <v>0</v>
      </c>
      <c r="AB54" s="401">
        <f>IF(ISNA(VLOOKUP(E54,'Rennen 6'!$C$30:$W$59,16,0)),0,VLOOKUP(E54,'Rennen 6'!$C$30:$W$59,16,0))</f>
        <v>0</v>
      </c>
      <c r="AC54" s="402">
        <f>IF(ISNA(VLOOKUP(E54,'Rennen 6'!$C$30:$W$59,21,0)),0,VLOOKUP(E54,'Rennen 6'!$C$30:$W$59,21,0))</f>
        <v>0</v>
      </c>
      <c r="AD54" s="400">
        <f>IF(ISNA(VLOOKUP(E54,'Rennen 7'!$C$30:$W$59,6,0)),0,VLOOKUP(E54,'Rennen 7'!$C$30:$W$59,6,0))</f>
        <v>0</v>
      </c>
      <c r="AE54" s="401">
        <f>IF(ISNA(VLOOKUP(E54,'Rennen 7'!$C$30:$W$59,11,0)),0,VLOOKUP(E54,'Rennen 7'!$C$30:$W$59,11,0))</f>
        <v>0</v>
      </c>
      <c r="AF54" s="401">
        <f>IF(ISNA(VLOOKUP(E54,'Rennen 7'!$C$30:$W$59,16,0)),0,VLOOKUP(E54,'Rennen 7'!$C$30:$W$59,16,0))</f>
        <v>0</v>
      </c>
      <c r="AG54" s="402">
        <f>IF(ISNA(VLOOKUP(E54,'Rennen 7'!$C$30:$W$59,21,0)),0,VLOOKUP(E54,'Rennen 7'!$C$30:$W$59,21,0))</f>
        <v>0</v>
      </c>
      <c r="AH54" s="400">
        <f>IF(ISNA(VLOOKUP(E54,'Rennen 8'!$C$30:$W$58,6,0)),0,VLOOKUP(E54,'Rennen 8'!$C$30:$W$58,6,0))</f>
        <v>0</v>
      </c>
      <c r="AI54" s="401">
        <f>IF(ISNA(VLOOKUP(E54,'Rennen 8'!$C$30:$W$58,11,0)),0,VLOOKUP(E54,'Rennen 8'!$C$30:$W$58,11,0))</f>
        <v>0</v>
      </c>
      <c r="AJ54" s="401">
        <f>IF(ISNA(VLOOKUP(E54,'Rennen 8'!$C$30:$W$58,16,0)),0,VLOOKUP(E54,'Rennen 8'!$C$30:$W$58,16,0))</f>
        <v>0</v>
      </c>
      <c r="AK54" s="402">
        <f>IF(ISNA(VLOOKUP(E54,'Rennen 8'!$C$30:$W$58,21,0)),0,VLOOKUP(E54,'Rennen 8'!$C$30:$W$58,21,0))</f>
        <v>0</v>
      </c>
      <c r="AL54" s="403">
        <f>IF(ISNA(VLOOKUP(E54,'Rennen 1'!$C$30:$W$49,5,0)),0,VLOOKUP(E54,'Rennen 1'!$C$30:$W$49,5,0))</f>
        <v>0</v>
      </c>
      <c r="AM54" s="404">
        <f>IF(ISNA(VLOOKUP(E54,'Rennen 1'!$C$30:$W$49,10,0)),0,VLOOKUP(E54,'Rennen 1'!$C$30:$W$49,10,0))</f>
        <v>0</v>
      </c>
      <c r="AN54" s="404">
        <f>IF(ISNA(VLOOKUP(E54,'Rennen 1'!$C$30:$W$49,15,0)),0,VLOOKUP(E54,'Rennen 1'!$C$30:$W$49,15,0))</f>
        <v>0</v>
      </c>
      <c r="AO54" s="405">
        <f>IF(ISNA(VLOOKUP(E54,'Rennen 1'!$C$30:$W$49,20,0)),0,VLOOKUP(E54,'Rennen 1'!$C$30:$W$49,20,0))</f>
        <v>0</v>
      </c>
      <c r="AP54" s="403">
        <f>IF(ISNA(VLOOKUP(E54,'Rennen 2'!$C$30:$W$59,5,0)),0,VLOOKUP(E54,'Rennen 2'!$C$30:$W$59,5,0))</f>
        <v>0</v>
      </c>
      <c r="AQ54" s="404">
        <f>IF(ISNA(VLOOKUP(E54,'Rennen 2'!$C$30:$W$59,10,0)),0,VLOOKUP(E54,'Rennen 2'!$C$30:$W$59,10,0))</f>
        <v>0</v>
      </c>
      <c r="AR54" s="404">
        <f>IF(ISNA(VLOOKUP(E54,'Rennen 2'!$C$30:$W$59,15,0)),0,VLOOKUP(E54,'Rennen 2'!$C$30:$W$59,15,0))</f>
        <v>0</v>
      </c>
      <c r="AS54" s="405">
        <f>IF(ISNA(VLOOKUP(E54,'Rennen 2'!$C$30:$W$59,20,0)),0,VLOOKUP(E54,'Rennen 2'!$C$30:$W$59,20,0))</f>
        <v>0</v>
      </c>
      <c r="AT54" s="403">
        <f>IF(ISNA(VLOOKUP(E54,'Rennen 3'!$C$30:$W$49,5,0)),0,VLOOKUP(E54,'Rennen 3'!$C$30:$W$49,5,0))</f>
        <v>31</v>
      </c>
      <c r="AU54" s="404">
        <f>IF(ISNA(VLOOKUP(E54,'Rennen 3'!$C$30:$W$49,10,0)),0,VLOOKUP(E54,'Rennen 3'!$C$30:$W$49,10,0))</f>
        <v>35</v>
      </c>
      <c r="AV54" s="404">
        <f>IF(ISNA(VLOOKUP(E54,'Rennen 3'!$C$30:$W$49,15,0)),0,VLOOKUP(E54,'Rennen 3'!$C$30:$W$49,15,0))</f>
        <v>31</v>
      </c>
      <c r="AW54" s="405">
        <f>IF(ISNA(VLOOKUP(E54,'Rennen 3'!$C$30:$W$49,20,0)),0,VLOOKUP(E54,'Rennen 3'!$C$30:$W$49,20,0))</f>
        <v>31</v>
      </c>
      <c r="AX54" s="403">
        <f>IF(ISNA(VLOOKUP(E54,'Rennen 4'!$C$30:$W$49,5,0)),0,VLOOKUP(E54,'Rennen 4'!$C$30:$W$49,5,0))</f>
        <v>0</v>
      </c>
      <c r="AY54" s="404">
        <f>IF(ISNA(VLOOKUP(E54,'Rennen 4'!$C$30:$W$49,10,0)),0,VLOOKUP(E54,'Rennen 4'!$C$30:$W$49,10,0))</f>
        <v>0</v>
      </c>
      <c r="AZ54" s="404">
        <f>IF(ISNA(VLOOKUP(E54,'Rennen 4'!$C$30:$W$49,15,0)),0,VLOOKUP(E54,'Rennen 4'!$C$30:$W$49,15,0))</f>
        <v>0</v>
      </c>
      <c r="BA54" s="405">
        <f>IF(ISNA(VLOOKUP(E54,'Rennen 4'!$C$30:$W$49,20,0)),0,VLOOKUP(E54,'Rennen 4'!$C$30:$W$49,20,0))</f>
        <v>0</v>
      </c>
      <c r="BB54" s="403">
        <f>IF(ISNA(VLOOKUP(E54,'Rennen 5'!$C$30:$W$49,5,0)),0,VLOOKUP(E54,'Rennen 5'!$C$30:$W$49,5,0))</f>
        <v>0</v>
      </c>
      <c r="BC54" s="404">
        <f>IF(ISNA(VLOOKUP(E54,'Rennen 5'!$C$30:$W$49,10,0)),0,VLOOKUP(E54,'Rennen 5'!$C$30:$W$49,10,0))</f>
        <v>0</v>
      </c>
      <c r="BD54" s="404">
        <f>IF(ISNA(VLOOKUP(E54,'Rennen 5'!$C$30:$W$49,15,0)),0,VLOOKUP(E54,'Rennen 5'!$C$30:$W$49,15,0))</f>
        <v>0</v>
      </c>
      <c r="BE54" s="405">
        <f>IF(ISNA(VLOOKUP(E54,'Rennen 5'!$C$30:$W$49,20,0)),0,VLOOKUP(E54,'Rennen 5'!$C$30:$W$49,20,0))</f>
        <v>0</v>
      </c>
      <c r="BF54" s="403">
        <f>IF(ISNA(VLOOKUP(E54,'Rennen 6'!$C$30:$W$49,5,0)),0,VLOOKUP(E54,'Rennen 6'!$C$30:$W$49,5,0))</f>
        <v>0</v>
      </c>
      <c r="BG54" s="404">
        <f>IF(ISNA(VLOOKUP(E54,'Rennen 6'!$C$30:$W$49,10,0)),0,VLOOKUP(E54,'Rennen 6'!$C$30:$W$49,10,0))</f>
        <v>0</v>
      </c>
      <c r="BH54" s="404">
        <f>IF(ISNA(VLOOKUP(E54,'Rennen 6'!$C$30:$W$49,15,0)),0,VLOOKUP(E54,'Rennen 6'!$C$30:$W$49,15,0))</f>
        <v>0</v>
      </c>
      <c r="BI54" s="405">
        <f>IF(ISNA(VLOOKUP(E54,'Rennen 6'!$C$30:$W$49,20,0)),0,VLOOKUP(E54,'Rennen 6'!$C$30:$W$49,20,0))</f>
        <v>0</v>
      </c>
      <c r="BJ54" s="403">
        <f>IF(ISNA(VLOOKUP(E54,'Rennen 7'!$C$30:$W$49,5,0)),0,VLOOKUP(E54,'Rennen 7'!$C$30:$W$49,5,0))</f>
        <v>0</v>
      </c>
      <c r="BK54" s="404">
        <f>IF(ISNA(VLOOKUP(E54,'Rennen 7'!$C$30:$W$49,10,0)),0,VLOOKUP(E54,'Rennen 7'!$C$30:$W$49,10,0))</f>
        <v>0</v>
      </c>
      <c r="BL54" s="404">
        <f>IF(ISNA(VLOOKUP(E54,'Rennen 7'!$C$30:$W$49,15,0)),0,VLOOKUP(E54,'Rennen 7'!$C$30:$W$49,15,0))</f>
        <v>0</v>
      </c>
      <c r="BM54" s="405">
        <f>IF(ISNA(VLOOKUP(E54,'Rennen 7'!$C$30:$W$49,20,0)),0,VLOOKUP(E54,'Rennen 7'!$C$30:$W$49,20,0))</f>
        <v>0</v>
      </c>
      <c r="BN54" s="403">
        <f>IF(ISNA(VLOOKUP(E54,'Rennen 8'!$C$30:$W$58,5,0)),0,VLOOKUP(E54,'Rennen 8'!$C$30:$W$58,5,0))</f>
        <v>0</v>
      </c>
      <c r="BO54" s="404">
        <f>IF(ISNA(VLOOKUP(E54,'Rennen 8'!$C$30:$W$58,10,0)),0,VLOOKUP(E54,'Rennen 8'!$C$30:$W$58,10,0))</f>
        <v>0</v>
      </c>
      <c r="BP54" s="404">
        <f>IF(ISNA(VLOOKUP(E54,'Rennen 8'!$C$30:$W$58,15,0)),0,VLOOKUP(E54,'Rennen 8'!$C$30:$W$58,15,0))</f>
        <v>0</v>
      </c>
      <c r="BQ54" s="405">
        <f>IF(ISNA(VLOOKUP(E54,'Rennen 8'!$C$30:$W$58,20,0)),0,VLOOKUP(E54,'Rennen 8'!$C$30:$W$58,20,0))</f>
        <v>0</v>
      </c>
      <c r="BR54" s="406">
        <f>IF(ISNA(VLOOKUP(E54,'Rennen 1'!$C$30:$AE$59,27,0)),0,VLOOKUP(E54,'Rennen 1'!$C$30:$AE$59,27,0))</f>
        <v>0</v>
      </c>
      <c r="BS54" s="402">
        <f>IF(ISNA(VLOOKUP(E54,'Rennen 2'!$C$30:$AE$59,27,0)),0,VLOOKUP(E54,'Rennen 2'!$C$30:$AE$59,27,0))</f>
        <v>0</v>
      </c>
      <c r="BT54" s="402">
        <f>IF(ISNA(VLOOKUP(E54,'Rennen 3'!$C$30:$AE$59,27,0)),0,VLOOKUP(E54,'Rennen 3'!$C$30:$AE$59,27,0))</f>
        <v>0</v>
      </c>
      <c r="BU54" s="402">
        <f>IF(ISNA(VLOOKUP(E54,'Rennen 4'!$C$30:$AE$59,27,0)),0,VLOOKUP(E54,'Rennen 4'!$C$30:$AE$59,27,0))</f>
        <v>0</v>
      </c>
      <c r="BV54" s="402">
        <f>IF(ISNA(VLOOKUP(E54,'Rennen 5'!$C$30:$AE$59,27,0)),0,VLOOKUP(E54,'Rennen 5'!$C$30:$AE$59,27,0))</f>
        <v>0</v>
      </c>
      <c r="BW54" s="402">
        <f>IF(ISNA(VLOOKUP(E54,'Rennen 6'!$C$30:$AE$59,27,0)),0,VLOOKUP(E54,'Rennen 6'!$C$30:$AE$59,27,0))</f>
        <v>0</v>
      </c>
      <c r="BX54" s="402">
        <f>IF(ISNA(VLOOKUP(E54,'Rennen 7'!$C$30:$AE$59,27,0)),0,VLOOKUP(E54,'Rennen 7'!$C$30:$AE$59,27,0))</f>
        <v>0</v>
      </c>
      <c r="BY54" s="402">
        <f>IF(ISNA(VLOOKUP(E54,'Rennen 8'!$C$30:$AE$58,27,0)),0,VLOOKUP(E54,'Rennen 8'!$C$30:$AE$58,27,0))</f>
        <v>0</v>
      </c>
      <c r="BZ54" s="402">
        <f t="shared" si="22"/>
        <v>0</v>
      </c>
      <c r="CA54" s="408">
        <f t="shared" si="23"/>
        <v>128</v>
      </c>
      <c r="CB54" s="406">
        <f t="shared" si="11"/>
        <v>128</v>
      </c>
      <c r="CC54" s="596">
        <f t="shared" si="24"/>
        <v>128</v>
      </c>
      <c r="CD54" s="400">
        <f t="shared" si="25"/>
        <v>128</v>
      </c>
      <c r="CE54" s="755"/>
      <c r="CF54" s="755"/>
      <c r="CG54" s="26"/>
      <c r="CH54" s="26"/>
      <c r="CI54" s="348"/>
      <c r="CJ54" s="348"/>
      <c r="CK54" s="348"/>
    </row>
    <row r="55" spans="1:89" s="20" customFormat="1" ht="18" hidden="1" customHeight="1" x14ac:dyDescent="0.3">
      <c r="A55" s="5"/>
      <c r="B55" s="16">
        <v>26</v>
      </c>
      <c r="C55" s="16"/>
      <c r="D55" s="388" t="str">
        <f>VLOOKUP(E55,Fahrer!$B$5:$C$144,2,0)</f>
        <v>Zuber, John</v>
      </c>
      <c r="E55" s="389">
        <v>35</v>
      </c>
      <c r="F55" s="462">
        <f>IF(ISNA(VLOOKUP(E55,'Rennen 1'!$C$30:$W$59,6,0)),0,VLOOKUP(E55,'Rennen 1'!$C$30:$W$59,6,0))</f>
        <v>0</v>
      </c>
      <c r="G55" s="463">
        <f>IF(ISNA(VLOOKUP(E55,'Rennen 1'!$C$30:$W$59,11,0)),0,VLOOKUP(E55,'Rennen 1'!$C$30:$W$59,11,0))</f>
        <v>0</v>
      </c>
      <c r="H55" s="463">
        <f>IF(ISNA(VLOOKUP(E55,'Rennen 1'!$C$30:$W$59,16,0)),0,VLOOKUP(E55,'Rennen 1'!$C$30:$W$59,16,0))</f>
        <v>0</v>
      </c>
      <c r="I55" s="464">
        <f>IF(ISNA(VLOOKUP(E55,'Rennen 1'!$C$30:$W$59,21,0)),0,VLOOKUP(E55,'Rennen 1'!$C$30:$W$59,21,0))</f>
        <v>0</v>
      </c>
      <c r="J55" s="498">
        <f>IF(ISNA(VLOOKUP(E55,'Rennen 2'!$C$30:$W$59,6,0)),0,VLOOKUP(E55,'Rennen 2'!$C$30:$W$59,6,0))</f>
        <v>0</v>
      </c>
      <c r="K55" s="498">
        <f>IF(ISNA(VLOOKUP(E55,'Rennen 2'!$C$30:$W$59,11,0)),0,VLOOKUP(E55,'Rennen 2'!$C$30:$W$59,11,0))</f>
        <v>0</v>
      </c>
      <c r="L55" s="498">
        <f>IF(ISNA(VLOOKUP(E55,'Rennen 2'!$C$30:$W$59,16,0)),0,VLOOKUP(E55,'Rennen 2'!$C$30:$W$59,16,0))</f>
        <v>0</v>
      </c>
      <c r="M55" s="498">
        <f>IF(ISNA(VLOOKUP(E55,'Rennen 2'!$C$30:$W$59,21,0)),0,VLOOKUP(E55,'Rennen 2'!$C$30:$W$59,21,0))</f>
        <v>0</v>
      </c>
      <c r="N55" s="499">
        <f>IF(ISNA(VLOOKUP(E55,'Rennen 3'!$C$30:$W$59,6,0)),0,VLOOKUP(E55,'Rennen 3'!$C$30:$W$59,6,0))</f>
        <v>0</v>
      </c>
      <c r="O55" s="498">
        <f>IF(ISNA(VLOOKUP(E55,'Rennen 3'!$C$30:$W$59,11,0)),0,VLOOKUP(E55,'Rennen 3'!$C$30:$W$59,11,0))</f>
        <v>0</v>
      </c>
      <c r="P55" s="498">
        <f>IF(ISNA(VLOOKUP(E55,'Rennen 3'!$C$30:$W$59,16,0)),0,VLOOKUP(E55,'Rennen 3'!$C$30:$W$59,16,0))</f>
        <v>0</v>
      </c>
      <c r="Q55" s="498">
        <f>IF(ISNA(VLOOKUP(E55,'Rennen 3'!$C$30:$W$59,21,0)),0,VLOOKUP(E55,'Rennen 3'!$C$30:$W$59,21,0))</f>
        <v>0</v>
      </c>
      <c r="R55" s="499">
        <f>IF(ISNA(VLOOKUP(E55,'Rennen 4'!$C$30:$W$59,6,0)),0,VLOOKUP(E55,'Rennen 4'!$C$30:$W$59,6,0))</f>
        <v>0</v>
      </c>
      <c r="S55" s="498">
        <f>IF(ISNA(VLOOKUP(E55,'Rennen 4'!$C$30:$W$59,11,0)),0,VLOOKUP(E55,'Rennen 4'!$C$30:$W$59,11,0))</f>
        <v>0</v>
      </c>
      <c r="T55" s="498">
        <f>IF(ISNA(VLOOKUP(E55,'Rennen 4'!$C$30:$W$59,16,0)),0,VLOOKUP(E55,'Rennen 4'!$C$30:$W$59,16,0))</f>
        <v>0</v>
      </c>
      <c r="U55" s="498">
        <f>IF(ISNA(VLOOKUP(E55,'Rennen 4'!$C$30:$W$59,21,0)),0,VLOOKUP(E55,'Rennen 4'!$C$30:$W$59,21,0))</f>
        <v>0</v>
      </c>
      <c r="V55" s="381">
        <f>IF(ISNA(VLOOKUP(E55,'Rennen 5'!$C$30:$W$59,6,0)),0,VLOOKUP(E55,'Rennen 5'!$C$30:$W$59,6,0))</f>
        <v>33</v>
      </c>
      <c r="W55" s="380">
        <f>IF(ISNA(VLOOKUP(E55,'Rennen 5'!$C$30:$W$59,11,0)),0,VLOOKUP(E55,'Rennen 5'!$C$30:$W$59,11,0))</f>
        <v>29</v>
      </c>
      <c r="X55" s="380">
        <f>IF(ISNA(VLOOKUP(E55,'Rennen 5'!$C$30:$W$59,16,0)),0,VLOOKUP(E55,'Rennen 5'!$C$30:$W$59,16,0))</f>
        <v>29</v>
      </c>
      <c r="Y55" s="382">
        <f>IF(ISNA(VLOOKUP(E55,'Rennen 5'!$C$30:$W$59,21,0)),0,VLOOKUP(E55,'Rennen 5'!$C$30:$W$59,21,0))</f>
        <v>37</v>
      </c>
      <c r="Z55" s="381">
        <f>IF(ISNA(VLOOKUP(E55,'Rennen 6'!$C$30:$W$59,6,0)),0,VLOOKUP(E55,'Rennen 6'!$C$30:$W$59,6,0))</f>
        <v>0</v>
      </c>
      <c r="AA55" s="380">
        <f>IF(ISNA(VLOOKUP(E55,'Rennen 6'!$C$30:$W$59,11,0)),0,VLOOKUP(E55,'Rennen 6'!$C$30:$W$59,11,0))</f>
        <v>0</v>
      </c>
      <c r="AB55" s="380">
        <f>IF(ISNA(VLOOKUP(E55,'Rennen 6'!$C$30:$W$59,16,0)),0,VLOOKUP(E55,'Rennen 6'!$C$30:$W$59,16,0))</f>
        <v>0</v>
      </c>
      <c r="AC55" s="382">
        <f>IF(ISNA(VLOOKUP(E55,'Rennen 6'!$C$30:$W$59,21,0)),0,VLOOKUP(E55,'Rennen 6'!$C$30:$W$59,21,0))</f>
        <v>0</v>
      </c>
      <c r="AD55" s="381">
        <f>IF(ISNA(VLOOKUP(E55,'Rennen 7'!$C$30:$W$59,6,0)),0,VLOOKUP(E55,'Rennen 7'!$C$30:$W$59,6,0))</f>
        <v>0</v>
      </c>
      <c r="AE55" s="380">
        <f>IF(ISNA(VLOOKUP(E55,'Rennen 7'!$C$30:$W$59,11,0)),0,VLOOKUP(E55,'Rennen 7'!$C$30:$W$59,11,0))</f>
        <v>0</v>
      </c>
      <c r="AF55" s="380">
        <f>IF(ISNA(VLOOKUP(E55,'Rennen 7'!$C$30:$W$59,16,0)),0,VLOOKUP(E55,'Rennen 7'!$C$30:$W$59,16,0))</f>
        <v>0</v>
      </c>
      <c r="AG55" s="382">
        <f>IF(ISNA(VLOOKUP(E55,'Rennen 7'!$C$30:$W$59,21,0)),0,VLOOKUP(E55,'Rennen 7'!$C$30:$W$59,21,0))</f>
        <v>0</v>
      </c>
      <c r="AH55" s="381">
        <f>IF(ISNA(VLOOKUP(E55,'Rennen 8'!$C$30:$W$58,6,0)),0,VLOOKUP(E55,'Rennen 8'!$C$30:$W$58,6,0))</f>
        <v>0</v>
      </c>
      <c r="AI55" s="380">
        <f>IF(ISNA(VLOOKUP(E55,'Rennen 8'!$C$30:$W$58,11,0)),0,VLOOKUP(E55,'Rennen 8'!$C$30:$W$58,11,0))</f>
        <v>0</v>
      </c>
      <c r="AJ55" s="380">
        <f>IF(ISNA(VLOOKUP(E55,'Rennen 8'!$C$30:$W$58,16,0)),0,VLOOKUP(E55,'Rennen 8'!$C$30:$W$58,16,0))</f>
        <v>0</v>
      </c>
      <c r="AK55" s="382">
        <f>IF(ISNA(VLOOKUP(E55,'Rennen 8'!$C$30:$W$58,21,0)),0,VLOOKUP(E55,'Rennen 8'!$C$30:$W$58,21,0))</f>
        <v>0</v>
      </c>
      <c r="AL55" s="383">
        <f>IF(ISNA(VLOOKUP(E55,'Rennen 1'!$C$30:$W$49,5,0)),0,VLOOKUP(E55,'Rennen 1'!$C$30:$W$49,5,0))</f>
        <v>0</v>
      </c>
      <c r="AM55" s="384">
        <f>IF(ISNA(VLOOKUP(E55,'Rennen 1'!$C$30:$W$49,10,0)),0,VLOOKUP(E55,'Rennen 1'!$C$30:$W$49,10,0))</f>
        <v>0</v>
      </c>
      <c r="AN55" s="384">
        <f>IF(ISNA(VLOOKUP(E55,'Rennen 1'!$C$30:$W$49,15,0)),0,VLOOKUP(E55,'Rennen 1'!$C$30:$W$49,15,0))</f>
        <v>0</v>
      </c>
      <c r="AO55" s="385">
        <f>IF(ISNA(VLOOKUP(E55,'Rennen 1'!$C$30:$W$49,20,0)),0,VLOOKUP(E55,'Rennen 1'!$C$30:$W$49,20,0))</f>
        <v>0</v>
      </c>
      <c r="AP55" s="383">
        <f>IF(ISNA(VLOOKUP(E55,'Rennen 2'!$C$30:$W$59,5,0)),0,VLOOKUP(E55,'Rennen 2'!$C$30:$W$59,5,0))</f>
        <v>0</v>
      </c>
      <c r="AQ55" s="384">
        <f>IF(ISNA(VLOOKUP(E55,'Rennen 2'!$C$30:$W$59,10,0)),0,VLOOKUP(E55,'Rennen 2'!$C$30:$W$59,10,0))</f>
        <v>0</v>
      </c>
      <c r="AR55" s="384">
        <f>IF(ISNA(VLOOKUP(E55,'Rennen 2'!$C$30:$W$59,15,0)),0,VLOOKUP(E55,'Rennen 2'!$C$30:$W$59,15,0))</f>
        <v>0</v>
      </c>
      <c r="AS55" s="385">
        <f>IF(ISNA(VLOOKUP(E55,'Rennen 2'!$C$30:$W$59,20,0)),0,VLOOKUP(E55,'Rennen 2'!$C$30:$W$59,20,0))</f>
        <v>0</v>
      </c>
      <c r="AT55" s="383">
        <f>IF(ISNA(VLOOKUP(E55,'Rennen 3'!$C$30:$W$49,5,0)),0,VLOOKUP(E55,'Rennen 3'!$C$30:$W$49,5,0))</f>
        <v>0</v>
      </c>
      <c r="AU55" s="384">
        <f>IF(ISNA(VLOOKUP(E55,'Rennen 3'!$C$30:$W$49,10,0)),0,VLOOKUP(E55,'Rennen 3'!$C$30:$W$49,10,0))</f>
        <v>0</v>
      </c>
      <c r="AV55" s="384">
        <f>IF(ISNA(VLOOKUP(E55,'Rennen 3'!$C$30:$W$49,15,0)),0,VLOOKUP(E55,'Rennen 3'!$C$30:$W$49,15,0))</f>
        <v>0</v>
      </c>
      <c r="AW55" s="385">
        <f>IF(ISNA(VLOOKUP(E55,'Rennen 3'!$C$30:$W$49,20,0)),0,VLOOKUP(E55,'Rennen 3'!$C$30:$W$49,20,0))</f>
        <v>0</v>
      </c>
      <c r="AX55" s="383">
        <f>IF(ISNA(VLOOKUP(E55,'Rennen 4'!$C$30:$W$49,5,0)),0,VLOOKUP(E55,'Rennen 4'!$C$30:$W$49,5,0))</f>
        <v>0</v>
      </c>
      <c r="AY55" s="384">
        <f>IF(ISNA(VLOOKUP(E55,'Rennen 4'!$C$30:$W$49,10,0)),0,VLOOKUP(E55,'Rennen 4'!$C$30:$W$49,10,0))</f>
        <v>0</v>
      </c>
      <c r="AZ55" s="384">
        <f>IF(ISNA(VLOOKUP(E55,'Rennen 4'!$C$30:$W$49,15,0)),0,VLOOKUP(E55,'Rennen 4'!$C$30:$W$49,15,0))</f>
        <v>0</v>
      </c>
      <c r="BA55" s="385">
        <f>IF(ISNA(VLOOKUP(E55,'Rennen 4'!$C$30:$W$49,20,0)),0,VLOOKUP(E55,'Rennen 4'!$C$30:$W$49,20,0))</f>
        <v>0</v>
      </c>
      <c r="BB55" s="383">
        <f>IF(ISNA(VLOOKUP(E55,'Rennen 5'!$C$30:$W$49,5,0)),0,VLOOKUP(E55,'Rennen 5'!$C$30:$W$49,5,0))</f>
        <v>33</v>
      </c>
      <c r="BC55" s="384">
        <f>IF(ISNA(VLOOKUP(E55,'Rennen 5'!$C$30:$W$49,10,0)),0,VLOOKUP(E55,'Rennen 5'!$C$30:$W$49,10,0))</f>
        <v>29</v>
      </c>
      <c r="BD55" s="384">
        <f>IF(ISNA(VLOOKUP(E55,'Rennen 5'!$C$30:$W$49,15,0)),0,VLOOKUP(E55,'Rennen 5'!$C$30:$W$49,15,0))</f>
        <v>29</v>
      </c>
      <c r="BE55" s="385">
        <f>IF(ISNA(VLOOKUP(E55,'Rennen 5'!$C$30:$W$49,20,0)),0,VLOOKUP(E55,'Rennen 5'!$C$30:$W$49,20,0))</f>
        <v>37</v>
      </c>
      <c r="BF55" s="383">
        <f>IF(ISNA(VLOOKUP(E55,'Rennen 6'!$C$30:$W$49,5,0)),0,VLOOKUP(E55,'Rennen 6'!$C$30:$W$49,5,0))</f>
        <v>0</v>
      </c>
      <c r="BG55" s="384">
        <f>IF(ISNA(VLOOKUP(E55,'Rennen 6'!$C$30:$W$49,10,0)),0,VLOOKUP(E55,'Rennen 6'!$C$30:$W$49,10,0))</f>
        <v>0</v>
      </c>
      <c r="BH55" s="384">
        <f>IF(ISNA(VLOOKUP(E55,'Rennen 6'!$C$30:$W$49,15,0)),0,VLOOKUP(E55,'Rennen 6'!$C$30:$W$49,15,0))</f>
        <v>0</v>
      </c>
      <c r="BI55" s="385">
        <f>IF(ISNA(VLOOKUP(E55,'Rennen 6'!$C$30:$W$49,20,0)),0,VLOOKUP(E55,'Rennen 6'!$C$30:$W$49,20,0))</f>
        <v>0</v>
      </c>
      <c r="BJ55" s="383">
        <f>IF(ISNA(VLOOKUP(E55,'Rennen 7'!$C$30:$W$49,5,0)),0,VLOOKUP(E55,'Rennen 7'!$C$30:$W$49,5,0))</f>
        <v>0</v>
      </c>
      <c r="BK55" s="384">
        <f>IF(ISNA(VLOOKUP(E55,'Rennen 7'!$C$30:$W$49,10,0)),0,VLOOKUP(E55,'Rennen 7'!$C$30:$W$49,10,0))</f>
        <v>0</v>
      </c>
      <c r="BL55" s="384">
        <f>IF(ISNA(VLOOKUP(E55,'Rennen 7'!$C$30:$W$49,15,0)),0,VLOOKUP(E55,'Rennen 7'!$C$30:$W$49,15,0))</f>
        <v>0</v>
      </c>
      <c r="BM55" s="385">
        <f>IF(ISNA(VLOOKUP(E55,'Rennen 7'!$C$30:$W$49,20,0)),0,VLOOKUP(E55,'Rennen 7'!$C$30:$W$49,20,0))</f>
        <v>0</v>
      </c>
      <c r="BN55" s="383">
        <f>IF(ISNA(VLOOKUP(E55,'Rennen 8'!$C$30:$W$58,5,0)),0,VLOOKUP(E55,'Rennen 8'!$C$30:$W$58,5,0))</f>
        <v>0</v>
      </c>
      <c r="BO55" s="384">
        <f>IF(ISNA(VLOOKUP(E55,'Rennen 8'!$C$30:$W$58,10,0)),0,VLOOKUP(E55,'Rennen 8'!$C$30:$W$58,10,0))</f>
        <v>0</v>
      </c>
      <c r="BP55" s="384">
        <f>IF(ISNA(VLOOKUP(E55,'Rennen 8'!$C$30:$W$58,15,0)),0,VLOOKUP(E55,'Rennen 8'!$C$30:$W$58,15,0))</f>
        <v>0</v>
      </c>
      <c r="BQ55" s="385">
        <f>IF(ISNA(VLOOKUP(E55,'Rennen 8'!$C$30:$W$58,20,0)),0,VLOOKUP(E55,'Rennen 8'!$C$30:$W$58,20,0))</f>
        <v>0</v>
      </c>
      <c r="BR55" s="386">
        <f>IF(ISNA(VLOOKUP(E55,'Rennen 1'!$C$30:$AE$59,27,0)),0,VLOOKUP(E55,'Rennen 1'!$C$30:$AE$59,27,0))</f>
        <v>0</v>
      </c>
      <c r="BS55" s="382">
        <f>IF(ISNA(VLOOKUP(E55,'Rennen 2'!$C$30:$AE$59,27,0)),0,VLOOKUP(E55,'Rennen 2'!$C$30:$AE$59,27,0))</f>
        <v>0</v>
      </c>
      <c r="BT55" s="382">
        <f>IF(ISNA(VLOOKUP(E55,'Rennen 3'!$C$30:$AE$59,27,0)),0,VLOOKUP(E55,'Rennen 3'!$C$30:$AE$59,27,0))</f>
        <v>0</v>
      </c>
      <c r="BU55" s="382">
        <f>IF(ISNA(VLOOKUP(E55,'Rennen 4'!$C$30:$AE$59,27,0)),0,VLOOKUP(E55,'Rennen 4'!$C$30:$AE$59,27,0))</f>
        <v>0</v>
      </c>
      <c r="BV55" s="382">
        <f>IF(ISNA(VLOOKUP(E55,'Rennen 5'!$C$30:$AE$59,27,0)),0,VLOOKUP(E55,'Rennen 5'!$C$30:$AE$59,27,0))</f>
        <v>0</v>
      </c>
      <c r="BW55" s="382">
        <f>IF(ISNA(VLOOKUP(E55,'Rennen 6'!$C$30:$AE$59,27,0)),0,VLOOKUP(E55,'Rennen 6'!$C$30:$AE$59,27,0))</f>
        <v>0</v>
      </c>
      <c r="BX55" s="382">
        <f>IF(ISNA(VLOOKUP(E55,'Rennen 7'!$C$30:$AE$59,27,0)),0,VLOOKUP(E55,'Rennen 7'!$C$30:$AE$59,27,0))</f>
        <v>0</v>
      </c>
      <c r="BY55" s="382">
        <f>IF(ISNA(VLOOKUP(E55,'Rennen 8'!$C$30:$AE$58,27,0)),0,VLOOKUP(E55,'Rennen 8'!$C$30:$AE$58,27,0))</f>
        <v>0</v>
      </c>
      <c r="BZ55" s="382">
        <f t="shared" si="22"/>
        <v>0</v>
      </c>
      <c r="CA55" s="387">
        <f t="shared" si="23"/>
        <v>128</v>
      </c>
      <c r="CB55" s="386">
        <f t="shared" si="11"/>
        <v>128</v>
      </c>
      <c r="CC55" s="426">
        <f t="shared" si="24"/>
        <v>128</v>
      </c>
      <c r="CD55" s="381">
        <f t="shared" si="25"/>
        <v>128</v>
      </c>
      <c r="CE55" s="755"/>
      <c r="CF55" s="755"/>
      <c r="CG55" s="26"/>
      <c r="CH55" s="26"/>
      <c r="CI55" s="348"/>
      <c r="CJ55" s="348"/>
      <c r="CK55" s="348"/>
    </row>
    <row r="56" spans="1:89" s="20" customFormat="1" ht="18" hidden="1" customHeight="1" x14ac:dyDescent="0.3">
      <c r="A56" s="5"/>
      <c r="B56" s="16">
        <v>27</v>
      </c>
      <c r="C56" s="16"/>
      <c r="D56" s="395" t="str">
        <f>VLOOKUP(E56,Fahrer!$B$5:$C$144,2,0)</f>
        <v>Grimm, Thorsten</v>
      </c>
      <c r="E56" s="424">
        <v>38</v>
      </c>
      <c r="F56" s="576">
        <f>IF(ISNA(VLOOKUP(E56,'Rennen 1'!$C$30:$W$59,6,0)),0,VLOOKUP(E56,'Rennen 1'!$C$30:$W$59,6,0))</f>
        <v>0</v>
      </c>
      <c r="G56" s="577">
        <f>IF(ISNA(VLOOKUP(E56,'Rennen 1'!$C$30:$W$59,11,0)),0,VLOOKUP(E56,'Rennen 1'!$C$30:$W$59,11,0))</f>
        <v>0</v>
      </c>
      <c r="H56" s="577">
        <f>IF(ISNA(VLOOKUP(E56,'Rennen 1'!$C$30:$W$59,16,0)),0,VLOOKUP(E56,'Rennen 1'!$C$30:$W$59,16,0))</f>
        <v>0</v>
      </c>
      <c r="I56" s="578">
        <f>IF(ISNA(VLOOKUP(E56,'Rennen 1'!$C$30:$W$59,21,0)),0,VLOOKUP(E56,'Rennen 1'!$C$30:$W$59,21,0))</f>
        <v>0</v>
      </c>
      <c r="J56" s="366">
        <f>IF(ISNA(VLOOKUP(E56,'Rennen 2'!$C$30:$W$59,6,0)),0,VLOOKUP(E56,'Rennen 2'!$C$30:$W$59,6,0))</f>
        <v>35</v>
      </c>
      <c r="K56" s="366">
        <f>IF(ISNA(VLOOKUP(E56,'Rennen 2'!$C$30:$W$59,11,0)),0,VLOOKUP(E56,'Rennen 2'!$C$30:$W$59,11,0))</f>
        <v>33</v>
      </c>
      <c r="L56" s="366">
        <f>IF(ISNA(VLOOKUP(E56,'Rennen 2'!$C$30:$W$59,16,0)),0,VLOOKUP(E56,'Rennen 2'!$C$30:$W$59,16,0))</f>
        <v>29</v>
      </c>
      <c r="M56" s="366">
        <f>IF(ISNA(VLOOKUP(E56,'Rennen 2'!$C$30:$W$59,21,0)),0,VLOOKUP(E56,'Rennen 2'!$C$30:$W$59,21,0))</f>
        <v>28</v>
      </c>
      <c r="N56" s="575">
        <f>IF(ISNA(VLOOKUP(E56,'Rennen 3'!$C$30:$W$59,6,0)),0,VLOOKUP(E56,'Rennen 3'!$C$30:$W$59,6,0))</f>
        <v>0</v>
      </c>
      <c r="O56" s="574">
        <f>IF(ISNA(VLOOKUP(E56,'Rennen 3'!$C$30:$W$59,11,0)),0,VLOOKUP(E56,'Rennen 3'!$C$30:$W$59,11,0))</f>
        <v>0</v>
      </c>
      <c r="P56" s="574">
        <f>IF(ISNA(VLOOKUP(E56,'Rennen 3'!$C$30:$W$59,16,0)),0,VLOOKUP(E56,'Rennen 3'!$C$30:$W$59,16,0))</f>
        <v>0</v>
      </c>
      <c r="Q56" s="574">
        <f>IF(ISNA(VLOOKUP(E56,'Rennen 3'!$C$30:$W$59,21,0)),0,VLOOKUP(E56,'Rennen 3'!$C$30:$W$59,21,0))</f>
        <v>0</v>
      </c>
      <c r="R56" s="575">
        <f>IF(ISNA(VLOOKUP(E56,'Rennen 4'!$C$30:$W$59,6,0)),0,VLOOKUP(E56,'Rennen 4'!$C$30:$W$59,6,0))</f>
        <v>0</v>
      </c>
      <c r="S56" s="574">
        <f>IF(ISNA(VLOOKUP(E56,'Rennen 4'!$C$30:$W$59,11,0)),0,VLOOKUP(E56,'Rennen 4'!$C$30:$W$59,11,0))</f>
        <v>0</v>
      </c>
      <c r="T56" s="574">
        <f>IF(ISNA(VLOOKUP(E56,'Rennen 4'!$C$30:$W$59,16,0)),0,VLOOKUP(E56,'Rennen 4'!$C$30:$W$59,16,0))</f>
        <v>0</v>
      </c>
      <c r="U56" s="574">
        <f>IF(ISNA(VLOOKUP(E56,'Rennen 4'!$C$30:$W$59,21,0)),0,VLOOKUP(E56,'Rennen 4'!$C$30:$W$59,21,0))</f>
        <v>0</v>
      </c>
      <c r="V56" s="575">
        <f>IF(ISNA(VLOOKUP(E56,'Rennen 5'!$C$30:$W$59,6,0)),0,VLOOKUP(E56,'Rennen 5'!$C$30:$W$59,6,0))</f>
        <v>0</v>
      </c>
      <c r="W56" s="574">
        <f>IF(ISNA(VLOOKUP(E56,'Rennen 5'!$C$30:$W$59,11,0)),0,VLOOKUP(E56,'Rennen 5'!$C$30:$W$59,11,0))</f>
        <v>0</v>
      </c>
      <c r="X56" s="574">
        <f>IF(ISNA(VLOOKUP(E56,'Rennen 5'!$C$30:$W$59,16,0)),0,VLOOKUP(E56,'Rennen 5'!$C$30:$W$59,16,0))</f>
        <v>0</v>
      </c>
      <c r="Y56" s="579">
        <f>IF(ISNA(VLOOKUP(E56,'Rennen 5'!$C$30:$W$59,21,0)),0,VLOOKUP(E56,'Rennen 5'!$C$30:$W$59,21,0))</f>
        <v>0</v>
      </c>
      <c r="Z56" s="365">
        <f>IF(ISNA(VLOOKUP(E56,'Rennen 6'!$C$30:$W$59,6,0)),0,VLOOKUP(E56,'Rennen 6'!$C$30:$W$59,6,0))</f>
        <v>0</v>
      </c>
      <c r="AA56" s="366">
        <f>IF(ISNA(VLOOKUP(E56,'Rennen 6'!$C$30:$W$59,11,0)),0,VLOOKUP(E56,'Rennen 6'!$C$30:$W$59,11,0))</f>
        <v>0</v>
      </c>
      <c r="AB56" s="366">
        <f>IF(ISNA(VLOOKUP(E56,'Rennen 6'!$C$30:$W$59,16,0)),0,VLOOKUP(E56,'Rennen 6'!$C$30:$W$59,16,0))</f>
        <v>0</v>
      </c>
      <c r="AC56" s="367">
        <f>IF(ISNA(VLOOKUP(E56,'Rennen 6'!$C$30:$W$59,21,0)),0,VLOOKUP(E56,'Rennen 6'!$C$30:$W$59,21,0))</f>
        <v>0</v>
      </c>
      <c r="AD56" s="365">
        <f>IF(ISNA(VLOOKUP(E56,'Rennen 7'!$C$30:$W$59,6,0)),0,VLOOKUP(E56,'Rennen 7'!$C$30:$W$59,6,0))</f>
        <v>0</v>
      </c>
      <c r="AE56" s="366">
        <f>IF(ISNA(VLOOKUP(E56,'Rennen 7'!$C$30:$W$59,11,0)),0,VLOOKUP(E56,'Rennen 7'!$C$30:$W$59,11,0))</f>
        <v>0</v>
      </c>
      <c r="AF56" s="366">
        <f>IF(ISNA(VLOOKUP(E56,'Rennen 7'!$C$30:$W$59,16,0)),0,VLOOKUP(E56,'Rennen 7'!$C$30:$W$59,16,0))</f>
        <v>0</v>
      </c>
      <c r="AG56" s="367">
        <f>IF(ISNA(VLOOKUP(E56,'Rennen 7'!$C$30:$W$59,21,0)),0,VLOOKUP(E56,'Rennen 7'!$C$30:$W$59,21,0))</f>
        <v>0</v>
      </c>
      <c r="AH56" s="365">
        <f>IF(ISNA(VLOOKUP(E56,'Rennen 8'!$C$30:$W$58,6,0)),0,VLOOKUP(E56,'Rennen 8'!$C$30:$W$58,6,0))</f>
        <v>0</v>
      </c>
      <c r="AI56" s="366">
        <f>IF(ISNA(VLOOKUP(E56,'Rennen 8'!$C$30:$W$58,11,0)),0,VLOOKUP(E56,'Rennen 8'!$C$30:$W$58,11,0))</f>
        <v>0</v>
      </c>
      <c r="AJ56" s="366">
        <f>IF(ISNA(VLOOKUP(E56,'Rennen 8'!$C$30:$W$58,16,0)),0,VLOOKUP(E56,'Rennen 8'!$C$30:$W$58,16,0))</f>
        <v>0</v>
      </c>
      <c r="AK56" s="367">
        <f>IF(ISNA(VLOOKUP(E56,'Rennen 8'!$C$30:$W$58,21,0)),0,VLOOKUP(E56,'Rennen 8'!$C$30:$W$58,21,0))</f>
        <v>0</v>
      </c>
      <c r="AL56" s="369">
        <f>IF(ISNA(VLOOKUP(E56,'Rennen 1'!$C$30:$W$49,5,0)),0,VLOOKUP(E56,'Rennen 1'!$C$30:$W$49,5,0))</f>
        <v>0</v>
      </c>
      <c r="AM56" s="370">
        <f>IF(ISNA(VLOOKUP(E56,'Rennen 1'!$C$30:$W$49,10,0)),0,VLOOKUP(E56,'Rennen 1'!$C$30:$W$49,10,0))</f>
        <v>0</v>
      </c>
      <c r="AN56" s="370">
        <f>IF(ISNA(VLOOKUP(E56,'Rennen 1'!$C$30:$W$49,15,0)),0,VLOOKUP(E56,'Rennen 1'!$C$30:$W$49,15,0))</f>
        <v>0</v>
      </c>
      <c r="AO56" s="371">
        <f>IF(ISNA(VLOOKUP(E56,'Rennen 1'!$C$30:$W$49,20,0)),0,VLOOKUP(E56,'Rennen 1'!$C$30:$W$49,20,0))</f>
        <v>0</v>
      </c>
      <c r="AP56" s="369">
        <f>IF(ISNA(VLOOKUP(E56,'Rennen 2'!$C$30:$W$59,5,0)),0,VLOOKUP(E56,'Rennen 2'!$C$30:$W$59,5,0))</f>
        <v>35</v>
      </c>
      <c r="AQ56" s="370">
        <f>IF(ISNA(VLOOKUP(E56,'Rennen 2'!$C$30:$W$59,10,0)),0,VLOOKUP(E56,'Rennen 2'!$C$30:$W$59,10,0))</f>
        <v>33</v>
      </c>
      <c r="AR56" s="370">
        <f>IF(ISNA(VLOOKUP(E56,'Rennen 2'!$C$30:$W$59,15,0)),0,VLOOKUP(E56,'Rennen 2'!$C$30:$W$59,15,0))</f>
        <v>29</v>
      </c>
      <c r="AS56" s="371">
        <f>IF(ISNA(VLOOKUP(E56,'Rennen 2'!$C$30:$W$59,20,0)),0,VLOOKUP(E56,'Rennen 2'!$C$30:$W$59,20,0))</f>
        <v>28</v>
      </c>
      <c r="AT56" s="369">
        <f>IF(ISNA(VLOOKUP(E56,'Rennen 3'!$C$30:$W$49,5,0)),0,VLOOKUP(E56,'Rennen 3'!$C$30:$W$49,5,0))</f>
        <v>0</v>
      </c>
      <c r="AU56" s="370">
        <f>IF(ISNA(VLOOKUP(E56,'Rennen 3'!$C$30:$W$49,10,0)),0,VLOOKUP(E56,'Rennen 3'!$C$30:$W$49,10,0))</f>
        <v>0</v>
      </c>
      <c r="AV56" s="370">
        <f>IF(ISNA(VLOOKUP(E56,'Rennen 3'!$C$30:$W$49,15,0)),0,VLOOKUP(E56,'Rennen 3'!$C$30:$W$49,15,0))</f>
        <v>0</v>
      </c>
      <c r="AW56" s="371">
        <f>IF(ISNA(VLOOKUP(E56,'Rennen 3'!$C$30:$W$49,20,0)),0,VLOOKUP(E56,'Rennen 3'!$C$30:$W$49,20,0))</f>
        <v>0</v>
      </c>
      <c r="AX56" s="369">
        <f>IF(ISNA(VLOOKUP(E56,'Rennen 4'!$C$30:$W$49,5,0)),0,VLOOKUP(E56,'Rennen 4'!$C$30:$W$49,5,0))</f>
        <v>0</v>
      </c>
      <c r="AY56" s="370">
        <f>IF(ISNA(VLOOKUP(E56,'Rennen 4'!$C$30:$W$49,10,0)),0,VLOOKUP(E56,'Rennen 4'!$C$30:$W$49,10,0))</f>
        <v>0</v>
      </c>
      <c r="AZ56" s="370">
        <f>IF(ISNA(VLOOKUP(E56,'Rennen 4'!$C$30:$W$49,15,0)),0,VLOOKUP(E56,'Rennen 4'!$C$30:$W$49,15,0))</f>
        <v>0</v>
      </c>
      <c r="BA56" s="371">
        <f>IF(ISNA(VLOOKUP(E56,'Rennen 4'!$C$30:$W$49,20,0)),0,VLOOKUP(E56,'Rennen 4'!$C$30:$W$49,20,0))</f>
        <v>0</v>
      </c>
      <c r="BB56" s="369">
        <f>IF(ISNA(VLOOKUP(E56,'Rennen 5'!$C$30:$W$49,5,0)),0,VLOOKUP(E56,'Rennen 5'!$C$30:$W$49,5,0))</f>
        <v>0</v>
      </c>
      <c r="BC56" s="370">
        <f>IF(ISNA(VLOOKUP(E56,'Rennen 5'!$C$30:$W$49,10,0)),0,VLOOKUP(E56,'Rennen 5'!$C$30:$W$49,10,0))</f>
        <v>0</v>
      </c>
      <c r="BD56" s="370">
        <f>IF(ISNA(VLOOKUP(E56,'Rennen 5'!$C$30:$W$49,15,0)),0,VLOOKUP(E56,'Rennen 5'!$C$30:$W$49,15,0))</f>
        <v>0</v>
      </c>
      <c r="BE56" s="371">
        <f>IF(ISNA(VLOOKUP(E56,'Rennen 5'!$C$30:$W$49,20,0)),0,VLOOKUP(E56,'Rennen 5'!$C$30:$W$49,20,0))</f>
        <v>0</v>
      </c>
      <c r="BF56" s="369">
        <f>IF(ISNA(VLOOKUP(E56,'Rennen 6'!$C$30:$W$49,5,0)),0,VLOOKUP(E56,'Rennen 6'!$C$30:$W$49,5,0))</f>
        <v>0</v>
      </c>
      <c r="BG56" s="370">
        <f>IF(ISNA(VLOOKUP(E56,'Rennen 6'!$C$30:$W$49,10,0)),0,VLOOKUP(E56,'Rennen 6'!$C$30:$W$49,10,0))</f>
        <v>0</v>
      </c>
      <c r="BH56" s="370">
        <f>IF(ISNA(VLOOKUP(E56,'Rennen 6'!$C$30:$W$49,15,0)),0,VLOOKUP(E56,'Rennen 6'!$C$30:$W$49,15,0))</f>
        <v>0</v>
      </c>
      <c r="BI56" s="371">
        <f>IF(ISNA(VLOOKUP(E56,'Rennen 6'!$C$30:$W$49,20,0)),0,VLOOKUP(E56,'Rennen 6'!$C$30:$W$49,20,0))</f>
        <v>0</v>
      </c>
      <c r="BJ56" s="369">
        <f>IF(ISNA(VLOOKUP(E56,'Rennen 7'!$C$30:$W$49,5,0)),0,VLOOKUP(E56,'Rennen 7'!$C$30:$W$49,5,0))</f>
        <v>0</v>
      </c>
      <c r="BK56" s="370">
        <f>IF(ISNA(VLOOKUP(E56,'Rennen 7'!$C$30:$W$49,10,0)),0,VLOOKUP(E56,'Rennen 7'!$C$30:$W$49,10,0))</f>
        <v>0</v>
      </c>
      <c r="BL56" s="370">
        <f>IF(ISNA(VLOOKUP(E56,'Rennen 7'!$C$30:$W$49,15,0)),0,VLOOKUP(E56,'Rennen 7'!$C$30:$W$49,15,0))</f>
        <v>0</v>
      </c>
      <c r="BM56" s="371">
        <f>IF(ISNA(VLOOKUP(E56,'Rennen 7'!$C$30:$W$49,20,0)),0,VLOOKUP(E56,'Rennen 7'!$C$30:$W$49,20,0))</f>
        <v>0</v>
      </c>
      <c r="BN56" s="369">
        <f>IF(ISNA(VLOOKUP(E56,'Rennen 8'!$C$30:$W$58,5,0)),0,VLOOKUP(E56,'Rennen 8'!$C$30:$W$58,5,0))</f>
        <v>0</v>
      </c>
      <c r="BO56" s="370">
        <f>IF(ISNA(VLOOKUP(E56,'Rennen 8'!$C$30:$W$58,10,0)),0,VLOOKUP(E56,'Rennen 8'!$C$30:$W$58,10,0))</f>
        <v>0</v>
      </c>
      <c r="BP56" s="370">
        <f>IF(ISNA(VLOOKUP(E56,'Rennen 8'!$C$30:$W$58,15,0)),0,VLOOKUP(E56,'Rennen 8'!$C$30:$W$58,15,0))</f>
        <v>0</v>
      </c>
      <c r="BQ56" s="371">
        <f>IF(ISNA(VLOOKUP(E56,'Rennen 8'!$C$30:$W$58,20,0)),0,VLOOKUP(E56,'Rennen 8'!$C$30:$W$58,20,0))</f>
        <v>0</v>
      </c>
      <c r="BR56" s="373">
        <f>IF(ISNA(VLOOKUP(E56,'Rennen 1'!$C$30:$AE$59,27,0)),0,VLOOKUP(E56,'Rennen 1'!$C$30:$AE$59,27,0))</f>
        <v>0</v>
      </c>
      <c r="BS56" s="367">
        <f>IF(ISNA(VLOOKUP(E56,'Rennen 2'!$C$30:$AE$59,27,0)),0,VLOOKUP(E56,'Rennen 2'!$C$30:$AE$59,27,0))</f>
        <v>0</v>
      </c>
      <c r="BT56" s="367">
        <f>IF(ISNA(VLOOKUP(E56,'Rennen 3'!$C$30:$AE$59,27,0)),0,VLOOKUP(E56,'Rennen 3'!$C$30:$AE$59,27,0))</f>
        <v>0</v>
      </c>
      <c r="BU56" s="367">
        <f>IF(ISNA(VLOOKUP(E56,'Rennen 4'!$C$30:$AE$59,27,0)),0,VLOOKUP(E56,'Rennen 4'!$C$30:$AE$59,27,0))</f>
        <v>0</v>
      </c>
      <c r="BV56" s="367">
        <f>IF(ISNA(VLOOKUP(E56,'Rennen 5'!$C$30:$AE$59,27,0)),0,VLOOKUP(E56,'Rennen 5'!$C$30:$AE$59,27,0))</f>
        <v>0</v>
      </c>
      <c r="BW56" s="367">
        <f>IF(ISNA(VLOOKUP(E56,'Rennen 6'!$C$30:$AE$59,27,0)),0,VLOOKUP(E56,'Rennen 6'!$C$30:$AE$59,27,0))</f>
        <v>0</v>
      </c>
      <c r="BX56" s="367">
        <f>IF(ISNA(VLOOKUP(E56,'Rennen 7'!$C$30:$AE$59,27,0)),0,VLOOKUP(E56,'Rennen 7'!$C$30:$AE$59,27,0))</f>
        <v>0</v>
      </c>
      <c r="BY56" s="367">
        <f>IF(ISNA(VLOOKUP(E56,'Rennen 8'!$C$30:$AE$58,27,0)),0,VLOOKUP(E56,'Rennen 8'!$C$30:$AE$58,27,0))</f>
        <v>0</v>
      </c>
      <c r="BZ56" s="367">
        <f t="shared" si="22"/>
        <v>0</v>
      </c>
      <c r="CA56" s="372">
        <f t="shared" si="23"/>
        <v>125</v>
      </c>
      <c r="CB56" s="373">
        <f t="shared" si="11"/>
        <v>125</v>
      </c>
      <c r="CC56" s="365">
        <f t="shared" si="24"/>
        <v>125</v>
      </c>
      <c r="CD56" s="365">
        <f t="shared" si="25"/>
        <v>125</v>
      </c>
      <c r="CE56" s="755"/>
      <c r="CF56" s="755"/>
      <c r="CG56" s="26"/>
      <c r="CH56" s="26"/>
      <c r="CI56" s="348"/>
      <c r="CJ56" s="348"/>
      <c r="CK56" s="348"/>
    </row>
    <row r="57" spans="1:89" s="20" customFormat="1" ht="18" hidden="1" customHeight="1" x14ac:dyDescent="0.3">
      <c r="A57" s="5"/>
      <c r="B57" s="16">
        <v>28</v>
      </c>
      <c r="C57" s="16"/>
      <c r="D57" s="388" t="str">
        <f>VLOOKUP(E57,Fahrer!$B$5:$C$144,2,0)</f>
        <v>Supereka, Danylo</v>
      </c>
      <c r="E57" s="389">
        <v>60</v>
      </c>
      <c r="F57" s="462">
        <f>IF(ISNA(VLOOKUP(E57,'Rennen 1'!$C$30:$W$59,6,0)),0,VLOOKUP(E57,'Rennen 1'!$C$30:$W$59,6,0))</f>
        <v>0</v>
      </c>
      <c r="G57" s="463">
        <f>IF(ISNA(VLOOKUP(E57,'Rennen 1'!$C$30:$W$59,11,0)),0,VLOOKUP(E57,'Rennen 1'!$C$30:$W$59,11,0))</f>
        <v>0</v>
      </c>
      <c r="H57" s="463">
        <f>IF(ISNA(VLOOKUP(E57,'Rennen 1'!$C$30:$W$59,16,0)),0,VLOOKUP(E57,'Rennen 1'!$C$30:$W$59,16,0))</f>
        <v>0</v>
      </c>
      <c r="I57" s="464">
        <f>IF(ISNA(VLOOKUP(E57,'Rennen 1'!$C$30:$W$59,21,0)),0,VLOOKUP(E57,'Rennen 1'!$C$30:$W$59,21,0))</f>
        <v>0</v>
      </c>
      <c r="J57" s="380">
        <f>IF(ISNA(VLOOKUP(E57,'Rennen 2'!$C$30:$W$59,6,0)),0,VLOOKUP(E57,'Rennen 2'!$C$30:$W$59,6,0))</f>
        <v>29</v>
      </c>
      <c r="K57" s="380">
        <f>IF(ISNA(VLOOKUP(E57,'Rennen 2'!$C$30:$W$59,11,0)),0,VLOOKUP(E57,'Rennen 2'!$C$30:$W$59,11,0))</f>
        <v>29</v>
      </c>
      <c r="L57" s="380">
        <f>IF(ISNA(VLOOKUP(E57,'Rennen 2'!$C$30:$W$59,16,0)),0,VLOOKUP(E57,'Rennen 2'!$C$30:$W$59,16,0))</f>
        <v>29</v>
      </c>
      <c r="M57" s="380">
        <f>IF(ISNA(VLOOKUP(E57,'Rennen 2'!$C$30:$W$59,21,0)),0,VLOOKUP(E57,'Rennen 2'!$C$30:$W$59,21,0))</f>
        <v>29</v>
      </c>
      <c r="N57" s="499">
        <f>IF(ISNA(VLOOKUP(E57,'Rennen 3'!$C$30:$W$59,6,0)),0,VLOOKUP(E57,'Rennen 3'!$C$30:$W$59,6,0))</f>
        <v>0</v>
      </c>
      <c r="O57" s="498">
        <f>IF(ISNA(VLOOKUP(E57,'Rennen 3'!$C$30:$W$59,11,0)),0,VLOOKUP(E57,'Rennen 3'!$C$30:$W$59,11,0))</f>
        <v>0</v>
      </c>
      <c r="P57" s="498">
        <f>IF(ISNA(VLOOKUP(E57,'Rennen 3'!$C$30:$W$59,16,0)),0,VLOOKUP(E57,'Rennen 3'!$C$30:$W$59,16,0))</f>
        <v>0</v>
      </c>
      <c r="Q57" s="498">
        <f>IF(ISNA(VLOOKUP(E57,'Rennen 3'!$C$30:$W$59,21,0)),0,VLOOKUP(E57,'Rennen 3'!$C$30:$W$59,21,0))</f>
        <v>0</v>
      </c>
      <c r="R57" s="499">
        <f>IF(ISNA(VLOOKUP(E57,'Rennen 4'!$C$30:$W$59,6,0)),0,VLOOKUP(E57,'Rennen 4'!$C$30:$W$59,6,0))</f>
        <v>0</v>
      </c>
      <c r="S57" s="498">
        <f>IF(ISNA(VLOOKUP(E57,'Rennen 4'!$C$30:$W$59,11,0)),0,VLOOKUP(E57,'Rennen 4'!$C$30:$W$59,11,0))</f>
        <v>0</v>
      </c>
      <c r="T57" s="498">
        <f>IF(ISNA(VLOOKUP(E57,'Rennen 4'!$C$30:$W$59,16,0)),0,VLOOKUP(E57,'Rennen 4'!$C$30:$W$59,16,0))</f>
        <v>0</v>
      </c>
      <c r="U57" s="498">
        <f>IF(ISNA(VLOOKUP(E57,'Rennen 4'!$C$30:$W$59,21,0)),0,VLOOKUP(E57,'Rennen 4'!$C$30:$W$59,21,0))</f>
        <v>0</v>
      </c>
      <c r="V57" s="499">
        <f>IF(ISNA(VLOOKUP(E57,'Rennen 5'!$C$30:$W$59,6,0)),0,VLOOKUP(E57,'Rennen 5'!$C$30:$W$59,6,0))</f>
        <v>0</v>
      </c>
      <c r="W57" s="498">
        <f>IF(ISNA(VLOOKUP(E57,'Rennen 5'!$C$30:$W$59,11,0)),0,VLOOKUP(E57,'Rennen 5'!$C$30:$W$59,11,0))</f>
        <v>0</v>
      </c>
      <c r="X57" s="498">
        <f>IF(ISNA(VLOOKUP(E57,'Rennen 5'!$C$30:$W$59,16,0)),0,VLOOKUP(E57,'Rennen 5'!$C$30:$W$59,16,0))</f>
        <v>0</v>
      </c>
      <c r="Y57" s="523">
        <f>IF(ISNA(VLOOKUP(E57,'Rennen 5'!$C$30:$W$59,21,0)),0,VLOOKUP(E57,'Rennen 5'!$C$30:$W$59,21,0))</f>
        <v>0</v>
      </c>
      <c r="Z57" s="381">
        <f>IF(ISNA(VLOOKUP(E57,'Rennen 6'!$C$30:$W$59,6,0)),0,VLOOKUP(E57,'Rennen 6'!$C$30:$W$59,6,0))</f>
        <v>0</v>
      </c>
      <c r="AA57" s="380">
        <f>IF(ISNA(VLOOKUP(E57,'Rennen 6'!$C$30:$W$59,11,0)),0,VLOOKUP(E57,'Rennen 6'!$C$30:$W$59,11,0))</f>
        <v>0</v>
      </c>
      <c r="AB57" s="380">
        <f>IF(ISNA(VLOOKUP(E57,'Rennen 6'!$C$30:$W$59,16,0)),0,VLOOKUP(E57,'Rennen 6'!$C$30:$W$59,16,0))</f>
        <v>0</v>
      </c>
      <c r="AC57" s="382">
        <f>IF(ISNA(VLOOKUP(E57,'Rennen 6'!$C$30:$W$59,21,0)),0,VLOOKUP(E57,'Rennen 6'!$C$30:$W$59,21,0))</f>
        <v>0</v>
      </c>
      <c r="AD57" s="381">
        <f>IF(ISNA(VLOOKUP(E57,'Rennen 7'!$C$30:$W$59,6,0)),0,VLOOKUP(E57,'Rennen 7'!$C$30:$W$59,6,0))</f>
        <v>0</v>
      </c>
      <c r="AE57" s="380">
        <f>IF(ISNA(VLOOKUP(E57,'Rennen 7'!$C$30:$W$59,11,0)),0,VLOOKUP(E57,'Rennen 7'!$C$30:$W$59,11,0))</f>
        <v>0</v>
      </c>
      <c r="AF57" s="380">
        <f>IF(ISNA(VLOOKUP(E57,'Rennen 7'!$C$30:$W$59,16,0)),0,VLOOKUP(E57,'Rennen 7'!$C$30:$W$59,16,0))</f>
        <v>0</v>
      </c>
      <c r="AG57" s="382">
        <f>IF(ISNA(VLOOKUP(E57,'Rennen 7'!$C$30:$W$59,21,0)),0,VLOOKUP(E57,'Rennen 7'!$C$30:$W$59,21,0))</f>
        <v>0</v>
      </c>
      <c r="AH57" s="381">
        <f>IF(ISNA(VLOOKUP(E57,'Rennen 8'!$C$30:$W$58,6,0)),0,VLOOKUP(E57,'Rennen 8'!$C$30:$W$58,6,0))</f>
        <v>0</v>
      </c>
      <c r="AI57" s="380">
        <f>IF(ISNA(VLOOKUP(E57,'Rennen 8'!$C$30:$W$58,11,0)),0,VLOOKUP(E57,'Rennen 8'!$C$30:$W$58,11,0))</f>
        <v>0</v>
      </c>
      <c r="AJ57" s="380">
        <f>IF(ISNA(VLOOKUP(E57,'Rennen 8'!$C$30:$W$58,16,0)),0,VLOOKUP(E57,'Rennen 8'!$C$30:$W$58,16,0))</f>
        <v>0</v>
      </c>
      <c r="AK57" s="382">
        <f>IF(ISNA(VLOOKUP(E57,'Rennen 8'!$C$30:$W$58,21,0)),0,VLOOKUP(E57,'Rennen 8'!$C$30:$W$58,21,0))</f>
        <v>0</v>
      </c>
      <c r="AL57" s="383">
        <f>IF(ISNA(VLOOKUP(E57,'Rennen 1'!$C$30:$W$49,5,0)),0,VLOOKUP(E57,'Rennen 1'!$C$30:$W$49,5,0))</f>
        <v>0</v>
      </c>
      <c r="AM57" s="384">
        <f>IF(ISNA(VLOOKUP(E57,'Rennen 1'!$C$30:$W$49,10,0)),0,VLOOKUP(E57,'Rennen 1'!$C$30:$W$49,10,0))</f>
        <v>0</v>
      </c>
      <c r="AN57" s="384">
        <f>IF(ISNA(VLOOKUP(E57,'Rennen 1'!$C$30:$W$49,15,0)),0,VLOOKUP(E57,'Rennen 1'!$C$30:$W$49,15,0))</f>
        <v>0</v>
      </c>
      <c r="AO57" s="385">
        <f>IF(ISNA(VLOOKUP(E57,'Rennen 1'!$C$30:$W$49,20,0)),0,VLOOKUP(E57,'Rennen 1'!$C$30:$W$49,20,0))</f>
        <v>0</v>
      </c>
      <c r="AP57" s="383">
        <f>IF(ISNA(VLOOKUP(E57,'Rennen 2'!$C$30:$W$59,5,0)),0,VLOOKUP(E57,'Rennen 2'!$C$30:$W$59,5,0))</f>
        <v>29</v>
      </c>
      <c r="AQ57" s="384">
        <f>IF(ISNA(VLOOKUP(E57,'Rennen 2'!$C$30:$W$59,10,0)),0,VLOOKUP(E57,'Rennen 2'!$C$30:$W$59,10,0))</f>
        <v>29</v>
      </c>
      <c r="AR57" s="384">
        <f>IF(ISNA(VLOOKUP(E57,'Rennen 2'!$C$30:$W$59,15,0)),0,VLOOKUP(E57,'Rennen 2'!$C$30:$W$59,15,0))</f>
        <v>29</v>
      </c>
      <c r="AS57" s="385">
        <f>IF(ISNA(VLOOKUP(E57,'Rennen 2'!$C$30:$W$59,20,0)),0,VLOOKUP(E57,'Rennen 2'!$C$30:$W$59,20,0))</f>
        <v>29</v>
      </c>
      <c r="AT57" s="383">
        <f>IF(ISNA(VLOOKUP(E57,'Rennen 3'!$C$30:$W$49,5,0)),0,VLOOKUP(E57,'Rennen 3'!$C$30:$W$49,5,0))</f>
        <v>0</v>
      </c>
      <c r="AU57" s="384">
        <f>IF(ISNA(VLOOKUP(E57,'Rennen 3'!$C$30:$W$49,10,0)),0,VLOOKUP(E57,'Rennen 3'!$C$30:$W$49,10,0))</f>
        <v>0</v>
      </c>
      <c r="AV57" s="384">
        <f>IF(ISNA(VLOOKUP(E57,'Rennen 3'!$C$30:$W$49,15,0)),0,VLOOKUP(E57,'Rennen 3'!$C$30:$W$49,15,0))</f>
        <v>0</v>
      </c>
      <c r="AW57" s="385">
        <f>IF(ISNA(VLOOKUP(E57,'Rennen 3'!$C$30:$W$49,20,0)),0,VLOOKUP(E57,'Rennen 3'!$C$30:$W$49,20,0))</f>
        <v>0</v>
      </c>
      <c r="AX57" s="383">
        <f>IF(ISNA(VLOOKUP(E57,'Rennen 4'!$C$30:$W$49,5,0)),0,VLOOKUP(E57,'Rennen 4'!$C$30:$W$49,5,0))</f>
        <v>0</v>
      </c>
      <c r="AY57" s="384">
        <f>IF(ISNA(VLOOKUP(E57,'Rennen 4'!$C$30:$W$49,10,0)),0,VLOOKUP(E57,'Rennen 4'!$C$30:$W$49,10,0))</f>
        <v>0</v>
      </c>
      <c r="AZ57" s="384">
        <f>IF(ISNA(VLOOKUP(E57,'Rennen 4'!$C$30:$W$49,15,0)),0,VLOOKUP(E57,'Rennen 4'!$C$30:$W$49,15,0))</f>
        <v>0</v>
      </c>
      <c r="BA57" s="385">
        <f>IF(ISNA(VLOOKUP(E57,'Rennen 4'!$C$30:$W$49,20,0)),0,VLOOKUP(E57,'Rennen 4'!$C$30:$W$49,20,0))</f>
        <v>0</v>
      </c>
      <c r="BB57" s="383">
        <f>IF(ISNA(VLOOKUP(E57,'Rennen 5'!$C$30:$W$49,5,0)),0,VLOOKUP(E57,'Rennen 5'!$C$30:$W$49,5,0))</f>
        <v>0</v>
      </c>
      <c r="BC57" s="384">
        <f>IF(ISNA(VLOOKUP(E57,'Rennen 5'!$C$30:$W$49,10,0)),0,VLOOKUP(E57,'Rennen 5'!$C$30:$W$49,10,0))</f>
        <v>0</v>
      </c>
      <c r="BD57" s="384">
        <f>IF(ISNA(VLOOKUP(E57,'Rennen 5'!$C$30:$W$49,15,0)),0,VLOOKUP(E57,'Rennen 5'!$C$30:$W$49,15,0))</f>
        <v>0</v>
      </c>
      <c r="BE57" s="385">
        <f>IF(ISNA(VLOOKUP(E57,'Rennen 5'!$C$30:$W$49,20,0)),0,VLOOKUP(E57,'Rennen 5'!$C$30:$W$49,20,0))</f>
        <v>0</v>
      </c>
      <c r="BF57" s="383">
        <f>IF(ISNA(VLOOKUP(E57,'Rennen 6'!$C$30:$W$49,5,0)),0,VLOOKUP(E57,'Rennen 6'!$C$30:$W$49,5,0))</f>
        <v>0</v>
      </c>
      <c r="BG57" s="384">
        <f>IF(ISNA(VLOOKUP(E57,'Rennen 6'!$C$30:$W$49,10,0)),0,VLOOKUP(E57,'Rennen 6'!$C$30:$W$49,10,0))</f>
        <v>0</v>
      </c>
      <c r="BH57" s="384">
        <f>IF(ISNA(VLOOKUP(E57,'Rennen 6'!$C$30:$W$49,15,0)),0,VLOOKUP(E57,'Rennen 6'!$C$30:$W$49,15,0))</f>
        <v>0</v>
      </c>
      <c r="BI57" s="385">
        <f>IF(ISNA(VLOOKUP(E57,'Rennen 6'!$C$30:$W$49,20,0)),0,VLOOKUP(E57,'Rennen 6'!$C$30:$W$49,20,0))</f>
        <v>0</v>
      </c>
      <c r="BJ57" s="383">
        <f>IF(ISNA(VLOOKUP(E57,'Rennen 7'!$C$30:$W$49,5,0)),0,VLOOKUP(E57,'Rennen 7'!$C$30:$W$49,5,0))</f>
        <v>0</v>
      </c>
      <c r="BK57" s="384">
        <f>IF(ISNA(VLOOKUP(E57,'Rennen 7'!$C$30:$W$49,10,0)),0,VLOOKUP(E57,'Rennen 7'!$C$30:$W$49,10,0))</f>
        <v>0</v>
      </c>
      <c r="BL57" s="384">
        <f>IF(ISNA(VLOOKUP(E57,'Rennen 7'!$C$30:$W$49,15,0)),0,VLOOKUP(E57,'Rennen 7'!$C$30:$W$49,15,0))</f>
        <v>0</v>
      </c>
      <c r="BM57" s="385">
        <f>IF(ISNA(VLOOKUP(E57,'Rennen 7'!$C$30:$W$49,20,0)),0,VLOOKUP(E57,'Rennen 7'!$C$30:$W$49,20,0))</f>
        <v>0</v>
      </c>
      <c r="BN57" s="383">
        <f>IF(ISNA(VLOOKUP(E57,'Rennen 8'!$C$30:$W$58,5,0)),0,VLOOKUP(E57,'Rennen 8'!$C$30:$W$58,5,0))</f>
        <v>0</v>
      </c>
      <c r="BO57" s="384">
        <f>IF(ISNA(VLOOKUP(E57,'Rennen 8'!$C$30:$W$58,10,0)),0,VLOOKUP(E57,'Rennen 8'!$C$30:$W$58,10,0))</f>
        <v>0</v>
      </c>
      <c r="BP57" s="384">
        <f>IF(ISNA(VLOOKUP(E57,'Rennen 8'!$C$30:$W$58,15,0)),0,VLOOKUP(E57,'Rennen 8'!$C$30:$W$58,15,0))</f>
        <v>0</v>
      </c>
      <c r="BQ57" s="385">
        <f>IF(ISNA(VLOOKUP(E57,'Rennen 8'!$C$30:$W$58,20,0)),0,VLOOKUP(E57,'Rennen 8'!$C$30:$W$58,20,0))</f>
        <v>0</v>
      </c>
      <c r="BR57" s="386">
        <f>IF(ISNA(VLOOKUP(E57,'Rennen 1'!$C$30:$AE$59,27,0)),0,VLOOKUP(E57,'Rennen 1'!$C$30:$AE$59,27,0))</f>
        <v>0</v>
      </c>
      <c r="BS57" s="382">
        <f>IF(ISNA(VLOOKUP(E57,'Rennen 2'!$C$30:$AE$59,27,0)),0,VLOOKUP(E57,'Rennen 2'!$C$30:$AE$59,27,0))</f>
        <v>0</v>
      </c>
      <c r="BT57" s="382">
        <f>IF(ISNA(VLOOKUP(E57,'Rennen 3'!$C$30:$AE$59,27,0)),0,VLOOKUP(E57,'Rennen 3'!$C$30:$AE$59,27,0))</f>
        <v>0</v>
      </c>
      <c r="BU57" s="382">
        <f>IF(ISNA(VLOOKUP(E57,'Rennen 4'!$C$30:$AE$59,27,0)),0,VLOOKUP(E57,'Rennen 4'!$C$30:$AE$59,27,0))</f>
        <v>0</v>
      </c>
      <c r="BV57" s="382">
        <f>IF(ISNA(VLOOKUP(E57,'Rennen 5'!$C$30:$AE$59,27,0)),0,VLOOKUP(E57,'Rennen 5'!$C$30:$AE$59,27,0))</f>
        <v>0</v>
      </c>
      <c r="BW57" s="382">
        <f>IF(ISNA(VLOOKUP(E57,'Rennen 6'!$C$30:$AE$59,27,0)),0,VLOOKUP(E57,'Rennen 6'!$C$30:$AE$59,27,0))</f>
        <v>0</v>
      </c>
      <c r="BX57" s="382">
        <f>IF(ISNA(VLOOKUP(E57,'Rennen 7'!$C$30:$AE$59,27,0)),0,VLOOKUP(E57,'Rennen 7'!$C$30:$AE$59,27,0))</f>
        <v>0</v>
      </c>
      <c r="BY57" s="382">
        <f>IF(ISNA(VLOOKUP(E57,'Rennen 8'!$C$30:$AE$58,27,0)),0,VLOOKUP(E57,'Rennen 8'!$C$30:$AE$58,27,0))</f>
        <v>0</v>
      </c>
      <c r="BZ57" s="382">
        <f t="shared" si="22"/>
        <v>0</v>
      </c>
      <c r="CA57" s="387">
        <f t="shared" si="23"/>
        <v>116</v>
      </c>
      <c r="CB57" s="386">
        <f t="shared" si="11"/>
        <v>116</v>
      </c>
      <c r="CC57" s="380">
        <f t="shared" si="24"/>
        <v>116</v>
      </c>
      <c r="CD57" s="381">
        <f t="shared" si="25"/>
        <v>116</v>
      </c>
      <c r="CE57" s="755"/>
      <c r="CF57" s="755"/>
      <c r="CG57" s="26"/>
      <c r="CH57" s="26"/>
      <c r="CI57" s="348"/>
      <c r="CJ57" s="348"/>
      <c r="CK57" s="348"/>
    </row>
    <row r="58" spans="1:89" s="20" customFormat="1" ht="18" hidden="1" customHeight="1" x14ac:dyDescent="0.3">
      <c r="A58" s="5"/>
      <c r="B58" s="16">
        <v>29</v>
      </c>
      <c r="C58" s="16"/>
      <c r="D58" s="395" t="str">
        <f>VLOOKUP(E58,Fahrer!$B$5:$C$144,2,0)</f>
        <v>Petrovs, Gennadus</v>
      </c>
      <c r="E58" s="424">
        <v>67</v>
      </c>
      <c r="F58" s="576">
        <f>IF(ISNA(VLOOKUP(E58,'Rennen 1'!$C$30:$W$59,6,0)),0,VLOOKUP(E58,'Rennen 1'!$C$30:$W$59,6,0))</f>
        <v>0</v>
      </c>
      <c r="G58" s="577">
        <f>IF(ISNA(VLOOKUP(E58,'Rennen 1'!$C$30:$W$59,11,0)),0,VLOOKUP(E58,'Rennen 1'!$C$30:$W$59,11,0))</f>
        <v>0</v>
      </c>
      <c r="H58" s="577">
        <f>IF(ISNA(VLOOKUP(E58,'Rennen 1'!$C$30:$W$59,16,0)),0,VLOOKUP(E58,'Rennen 1'!$C$30:$W$59,16,0))</f>
        <v>0</v>
      </c>
      <c r="I58" s="578">
        <f>IF(ISNA(VLOOKUP(E58,'Rennen 1'!$C$30:$W$59,21,0)),0,VLOOKUP(E58,'Rennen 1'!$C$30:$W$59,21,0))</f>
        <v>0</v>
      </c>
      <c r="J58" s="366">
        <f>IF(ISNA(VLOOKUP(E58,'Rennen 2'!$C$30:$W$59,6,0)),0,VLOOKUP(E58,'Rennen 2'!$C$30:$W$59,6,0))</f>
        <v>28</v>
      </c>
      <c r="K58" s="366">
        <f>IF(ISNA(VLOOKUP(E58,'Rennen 2'!$C$30:$W$59,11,0)),0,VLOOKUP(E58,'Rennen 2'!$C$30:$W$59,11,0))</f>
        <v>29</v>
      </c>
      <c r="L58" s="366">
        <f>IF(ISNA(VLOOKUP(E58,'Rennen 2'!$C$30:$W$59,16,0)),0,VLOOKUP(E58,'Rennen 2'!$C$30:$W$59,16,0))</f>
        <v>28</v>
      </c>
      <c r="M58" s="366">
        <f>IF(ISNA(VLOOKUP(E58,'Rennen 2'!$C$30:$W$59,21,0)),0,VLOOKUP(E58,'Rennen 2'!$C$30:$W$59,21,0))</f>
        <v>29</v>
      </c>
      <c r="N58" s="575">
        <f>IF(ISNA(VLOOKUP(E58,'Rennen 3'!$C$30:$W$59,6,0)),0,VLOOKUP(E58,'Rennen 3'!$C$30:$W$59,6,0))</f>
        <v>0</v>
      </c>
      <c r="O58" s="574">
        <f>IF(ISNA(VLOOKUP(E58,'Rennen 3'!$C$30:$W$59,11,0)),0,VLOOKUP(E58,'Rennen 3'!$C$30:$W$59,11,0))</f>
        <v>0</v>
      </c>
      <c r="P58" s="574">
        <f>IF(ISNA(VLOOKUP(E58,'Rennen 3'!$C$30:$W$59,16,0)),0,VLOOKUP(E58,'Rennen 3'!$C$30:$W$59,16,0))</f>
        <v>0</v>
      </c>
      <c r="Q58" s="574">
        <f>IF(ISNA(VLOOKUP(E58,'Rennen 3'!$C$30:$W$59,21,0)),0,VLOOKUP(E58,'Rennen 3'!$C$30:$W$59,21,0))</f>
        <v>0</v>
      </c>
      <c r="R58" s="575">
        <f>IF(ISNA(VLOOKUP(E58,'Rennen 4'!$C$30:$W$59,6,0)),0,VLOOKUP(E58,'Rennen 4'!$C$30:$W$59,6,0))</f>
        <v>0</v>
      </c>
      <c r="S58" s="574">
        <f>IF(ISNA(VLOOKUP(E58,'Rennen 4'!$C$30:$W$59,11,0)),0,VLOOKUP(E58,'Rennen 4'!$C$30:$W$59,11,0))</f>
        <v>0</v>
      </c>
      <c r="T58" s="574">
        <f>IF(ISNA(VLOOKUP(E58,'Rennen 4'!$C$30:$W$59,16,0)),0,VLOOKUP(E58,'Rennen 4'!$C$30:$W$59,16,0))</f>
        <v>0</v>
      </c>
      <c r="U58" s="574">
        <f>IF(ISNA(VLOOKUP(E58,'Rennen 4'!$C$30:$W$59,21,0)),0,VLOOKUP(E58,'Rennen 4'!$C$30:$W$59,21,0))</f>
        <v>0</v>
      </c>
      <c r="V58" s="575">
        <f>IF(ISNA(VLOOKUP(E58,'Rennen 5'!$C$30:$W$59,6,0)),0,VLOOKUP(E58,'Rennen 5'!$C$30:$W$59,6,0))</f>
        <v>0</v>
      </c>
      <c r="W58" s="574">
        <f>IF(ISNA(VLOOKUP(E58,'Rennen 5'!$C$30:$W$59,11,0)),0,VLOOKUP(E58,'Rennen 5'!$C$30:$W$59,11,0))</f>
        <v>0</v>
      </c>
      <c r="X58" s="574">
        <f>IF(ISNA(VLOOKUP(E58,'Rennen 5'!$C$30:$W$59,16,0)),0,VLOOKUP(E58,'Rennen 5'!$C$30:$W$59,16,0))</f>
        <v>0</v>
      </c>
      <c r="Y58" s="579">
        <f>IF(ISNA(VLOOKUP(E58,'Rennen 5'!$C$30:$W$59,21,0)),0,VLOOKUP(E58,'Rennen 5'!$C$30:$W$59,21,0))</f>
        <v>0</v>
      </c>
      <c r="Z58" s="365">
        <f>IF(ISNA(VLOOKUP(E58,'Rennen 6'!$C$30:$W$59,6,0)),0,VLOOKUP(E58,'Rennen 6'!$C$30:$W$59,6,0))</f>
        <v>0</v>
      </c>
      <c r="AA58" s="366">
        <f>IF(ISNA(VLOOKUP(E58,'Rennen 6'!$C$30:$W$59,11,0)),0,VLOOKUP(E58,'Rennen 6'!$C$30:$W$59,11,0))</f>
        <v>0</v>
      </c>
      <c r="AB58" s="366">
        <f>IF(ISNA(VLOOKUP(E58,'Rennen 6'!$C$30:$W$59,16,0)),0,VLOOKUP(E58,'Rennen 6'!$C$30:$W$59,16,0))</f>
        <v>0</v>
      </c>
      <c r="AC58" s="367">
        <f>IF(ISNA(VLOOKUP(E58,'Rennen 6'!$C$30:$W$59,21,0)),0,VLOOKUP(E58,'Rennen 6'!$C$30:$W$59,21,0))</f>
        <v>0</v>
      </c>
      <c r="AD58" s="365">
        <f>IF(ISNA(VLOOKUP(E58,'Rennen 7'!$C$30:$W$59,6,0)),0,VLOOKUP(E58,'Rennen 7'!$C$30:$W$59,6,0))</f>
        <v>0</v>
      </c>
      <c r="AE58" s="366">
        <f>IF(ISNA(VLOOKUP(E58,'Rennen 7'!$C$30:$W$59,11,0)),0,VLOOKUP(E58,'Rennen 7'!$C$30:$W$59,11,0))</f>
        <v>0</v>
      </c>
      <c r="AF58" s="366">
        <f>IF(ISNA(VLOOKUP(E58,'Rennen 7'!$C$30:$W$59,16,0)),0,VLOOKUP(E58,'Rennen 7'!$C$30:$W$59,16,0))</f>
        <v>0</v>
      </c>
      <c r="AG58" s="367">
        <f>IF(ISNA(VLOOKUP(E58,'Rennen 7'!$C$30:$W$59,21,0)),0,VLOOKUP(E58,'Rennen 7'!$C$30:$W$59,21,0))</f>
        <v>0</v>
      </c>
      <c r="AH58" s="365">
        <f>IF(ISNA(VLOOKUP(E58,'Rennen 8'!$C$30:$W$58,6,0)),0,VLOOKUP(E58,'Rennen 8'!$C$30:$W$58,6,0))</f>
        <v>0</v>
      </c>
      <c r="AI58" s="366">
        <f>IF(ISNA(VLOOKUP(E58,'Rennen 8'!$C$30:$W$58,11,0)),0,VLOOKUP(E58,'Rennen 8'!$C$30:$W$58,11,0))</f>
        <v>0</v>
      </c>
      <c r="AJ58" s="366">
        <f>IF(ISNA(VLOOKUP(E58,'Rennen 8'!$C$30:$W$58,16,0)),0,VLOOKUP(E58,'Rennen 8'!$C$30:$W$58,16,0))</f>
        <v>0</v>
      </c>
      <c r="AK58" s="367">
        <f>IF(ISNA(VLOOKUP(E58,'Rennen 8'!$C$30:$W$58,21,0)),0,VLOOKUP(E58,'Rennen 8'!$C$30:$W$58,21,0))</f>
        <v>0</v>
      </c>
      <c r="AL58" s="369">
        <f>IF(ISNA(VLOOKUP(E58,'Rennen 1'!$C$30:$W$49,5,0)),0,VLOOKUP(E58,'Rennen 1'!$C$30:$W$49,5,0))</f>
        <v>0</v>
      </c>
      <c r="AM58" s="370">
        <f>IF(ISNA(VLOOKUP(E58,'Rennen 1'!$C$30:$W$49,10,0)),0,VLOOKUP(E58,'Rennen 1'!$C$30:$W$49,10,0))</f>
        <v>0</v>
      </c>
      <c r="AN58" s="370">
        <f>IF(ISNA(VLOOKUP(E58,'Rennen 1'!$C$30:$W$49,15,0)),0,VLOOKUP(E58,'Rennen 1'!$C$30:$W$49,15,0))</f>
        <v>0</v>
      </c>
      <c r="AO58" s="371">
        <f>IF(ISNA(VLOOKUP(E58,'Rennen 1'!$C$30:$W$49,20,0)),0,VLOOKUP(E58,'Rennen 1'!$C$30:$W$49,20,0))</f>
        <v>0</v>
      </c>
      <c r="AP58" s="369">
        <f>IF(ISNA(VLOOKUP(E58,'Rennen 2'!$C$30:$W$59,5,0)),0,VLOOKUP(E58,'Rennen 2'!$C$30:$W$59,5,0))</f>
        <v>28</v>
      </c>
      <c r="AQ58" s="370">
        <f>IF(ISNA(VLOOKUP(E58,'Rennen 2'!$C$30:$W$59,10,0)),0,VLOOKUP(E58,'Rennen 2'!$C$30:$W$59,10,0))</f>
        <v>29</v>
      </c>
      <c r="AR58" s="370">
        <f>IF(ISNA(VLOOKUP(E58,'Rennen 2'!$C$30:$W$59,15,0)),0,VLOOKUP(E58,'Rennen 2'!$C$30:$W$59,15,0))</f>
        <v>28</v>
      </c>
      <c r="AS58" s="371">
        <f>IF(ISNA(VLOOKUP(E58,'Rennen 2'!$C$30:$W$59,20,0)),0,VLOOKUP(E58,'Rennen 2'!$C$30:$W$59,20,0))</f>
        <v>29</v>
      </c>
      <c r="AT58" s="369">
        <f>IF(ISNA(VLOOKUP(E58,'Rennen 3'!$C$30:$W$49,5,0)),0,VLOOKUP(E58,'Rennen 3'!$C$30:$W$49,5,0))</f>
        <v>0</v>
      </c>
      <c r="AU58" s="370">
        <f>IF(ISNA(VLOOKUP(E58,'Rennen 3'!$C$30:$W$49,10,0)),0,VLOOKUP(E58,'Rennen 3'!$C$30:$W$49,10,0))</f>
        <v>0</v>
      </c>
      <c r="AV58" s="370">
        <f>IF(ISNA(VLOOKUP(E58,'Rennen 3'!$C$30:$W$49,15,0)),0,VLOOKUP(E58,'Rennen 3'!$C$30:$W$49,15,0))</f>
        <v>0</v>
      </c>
      <c r="AW58" s="371">
        <f>IF(ISNA(VLOOKUP(E58,'Rennen 3'!$C$30:$W$49,20,0)),0,VLOOKUP(E58,'Rennen 3'!$C$30:$W$49,20,0))</f>
        <v>0</v>
      </c>
      <c r="AX58" s="369">
        <f>IF(ISNA(VLOOKUP(E58,'Rennen 4'!$C$30:$W$49,5,0)),0,VLOOKUP(E58,'Rennen 4'!$C$30:$W$49,5,0))</f>
        <v>0</v>
      </c>
      <c r="AY58" s="370">
        <f>IF(ISNA(VLOOKUP(E58,'Rennen 4'!$C$30:$W$49,10,0)),0,VLOOKUP(E58,'Rennen 4'!$C$30:$W$49,10,0))</f>
        <v>0</v>
      </c>
      <c r="AZ58" s="370">
        <f>IF(ISNA(VLOOKUP(E58,'Rennen 4'!$C$30:$W$49,15,0)),0,VLOOKUP(E58,'Rennen 4'!$C$30:$W$49,15,0))</f>
        <v>0</v>
      </c>
      <c r="BA58" s="371">
        <f>IF(ISNA(VLOOKUP(E58,'Rennen 4'!$C$30:$W$49,20,0)),0,VLOOKUP(E58,'Rennen 4'!$C$30:$W$49,20,0))</f>
        <v>0</v>
      </c>
      <c r="BB58" s="369">
        <f>IF(ISNA(VLOOKUP(E58,'Rennen 5'!$C$30:$W$49,5,0)),0,VLOOKUP(E58,'Rennen 5'!$C$30:$W$49,5,0))</f>
        <v>0</v>
      </c>
      <c r="BC58" s="370">
        <f>IF(ISNA(VLOOKUP(E58,'Rennen 5'!$C$30:$W$49,10,0)),0,VLOOKUP(E58,'Rennen 5'!$C$30:$W$49,10,0))</f>
        <v>0</v>
      </c>
      <c r="BD58" s="370">
        <f>IF(ISNA(VLOOKUP(E58,'Rennen 5'!$C$30:$W$49,15,0)),0,VLOOKUP(E58,'Rennen 5'!$C$30:$W$49,15,0))</f>
        <v>0</v>
      </c>
      <c r="BE58" s="371">
        <f>IF(ISNA(VLOOKUP(E58,'Rennen 5'!$C$30:$W$49,20,0)),0,VLOOKUP(E58,'Rennen 5'!$C$30:$W$49,20,0))</f>
        <v>0</v>
      </c>
      <c r="BF58" s="369">
        <f>IF(ISNA(VLOOKUP(E58,'Rennen 6'!$C$30:$W$49,5,0)),0,VLOOKUP(E58,'Rennen 6'!$C$30:$W$49,5,0))</f>
        <v>0</v>
      </c>
      <c r="BG58" s="370">
        <f>IF(ISNA(VLOOKUP(E58,'Rennen 6'!$C$30:$W$49,10,0)),0,VLOOKUP(E58,'Rennen 6'!$C$30:$W$49,10,0))</f>
        <v>0</v>
      </c>
      <c r="BH58" s="370">
        <f>IF(ISNA(VLOOKUP(E58,'Rennen 6'!$C$30:$W$49,15,0)),0,VLOOKUP(E58,'Rennen 6'!$C$30:$W$49,15,0))</f>
        <v>0</v>
      </c>
      <c r="BI58" s="371">
        <f>IF(ISNA(VLOOKUP(E58,'Rennen 6'!$C$30:$W$49,20,0)),0,VLOOKUP(E58,'Rennen 6'!$C$30:$W$49,20,0))</f>
        <v>0</v>
      </c>
      <c r="BJ58" s="369">
        <f>IF(ISNA(VLOOKUP(E58,'Rennen 7'!$C$30:$W$49,5,0)),0,VLOOKUP(E58,'Rennen 7'!$C$30:$W$49,5,0))</f>
        <v>0</v>
      </c>
      <c r="BK58" s="370">
        <f>IF(ISNA(VLOOKUP(E58,'Rennen 7'!$C$30:$W$49,10,0)),0,VLOOKUP(E58,'Rennen 7'!$C$30:$W$49,10,0))</f>
        <v>0</v>
      </c>
      <c r="BL58" s="370">
        <f>IF(ISNA(VLOOKUP(E58,'Rennen 7'!$C$30:$W$49,15,0)),0,VLOOKUP(E58,'Rennen 7'!$C$30:$W$49,15,0))</f>
        <v>0</v>
      </c>
      <c r="BM58" s="371">
        <f>IF(ISNA(VLOOKUP(E58,'Rennen 7'!$C$30:$W$49,20,0)),0,VLOOKUP(E58,'Rennen 7'!$C$30:$W$49,20,0))</f>
        <v>0</v>
      </c>
      <c r="BN58" s="369">
        <f>IF(ISNA(VLOOKUP(E58,'Rennen 8'!$C$30:$W$58,5,0)),0,VLOOKUP(E58,'Rennen 8'!$C$30:$W$58,5,0))</f>
        <v>0</v>
      </c>
      <c r="BO58" s="370">
        <f>IF(ISNA(VLOOKUP(E58,'Rennen 8'!$C$30:$W$58,10,0)),0,VLOOKUP(E58,'Rennen 8'!$C$30:$W$58,10,0))</f>
        <v>0</v>
      </c>
      <c r="BP58" s="370">
        <f>IF(ISNA(VLOOKUP(E58,'Rennen 8'!$C$30:$W$58,15,0)),0,VLOOKUP(E58,'Rennen 8'!$C$30:$W$58,15,0))</f>
        <v>0</v>
      </c>
      <c r="BQ58" s="371">
        <f>IF(ISNA(VLOOKUP(E58,'Rennen 8'!$C$30:$W$58,20,0)),0,VLOOKUP(E58,'Rennen 8'!$C$30:$W$58,20,0))</f>
        <v>0</v>
      </c>
      <c r="BR58" s="373">
        <f>IF(ISNA(VLOOKUP(E58,'Rennen 1'!$C$30:$AE$59,27,0)),0,VLOOKUP(E58,'Rennen 1'!$C$30:$AE$59,27,0))</f>
        <v>0</v>
      </c>
      <c r="BS58" s="367">
        <f>IF(ISNA(VLOOKUP(E58,'Rennen 2'!$C$30:$AE$59,27,0)),0,VLOOKUP(E58,'Rennen 2'!$C$30:$AE$59,27,0))</f>
        <v>0</v>
      </c>
      <c r="BT58" s="367">
        <f>IF(ISNA(VLOOKUP(E58,'Rennen 3'!$C$30:$AE$59,27,0)),0,VLOOKUP(E58,'Rennen 3'!$C$30:$AE$59,27,0))</f>
        <v>0</v>
      </c>
      <c r="BU58" s="367">
        <f>IF(ISNA(VLOOKUP(E58,'Rennen 4'!$C$30:$AE$59,27,0)),0,VLOOKUP(E58,'Rennen 4'!$C$30:$AE$59,27,0))</f>
        <v>0</v>
      </c>
      <c r="BV58" s="367">
        <f>IF(ISNA(VLOOKUP(E58,'Rennen 5'!$C$30:$AE$59,27,0)),0,VLOOKUP(E58,'Rennen 5'!$C$30:$AE$59,27,0))</f>
        <v>0</v>
      </c>
      <c r="BW58" s="367">
        <f>IF(ISNA(VLOOKUP(E58,'Rennen 6'!$C$30:$AE$59,27,0)),0,VLOOKUP(E58,'Rennen 6'!$C$30:$AE$59,27,0))</f>
        <v>0</v>
      </c>
      <c r="BX58" s="367">
        <f>IF(ISNA(VLOOKUP(E58,'Rennen 7'!$C$30:$AE$59,27,0)),0,VLOOKUP(E58,'Rennen 7'!$C$30:$AE$59,27,0))</f>
        <v>0</v>
      </c>
      <c r="BY58" s="367">
        <f>IF(ISNA(VLOOKUP(E58,'Rennen 8'!$C$30:$AE$58,27,0)),0,VLOOKUP(E58,'Rennen 8'!$C$30:$AE$58,27,0))</f>
        <v>0</v>
      </c>
      <c r="BZ58" s="367">
        <f t="shared" si="22"/>
        <v>0</v>
      </c>
      <c r="CA58" s="372">
        <f t="shared" si="23"/>
        <v>114</v>
      </c>
      <c r="CB58" s="373">
        <f t="shared" si="11"/>
        <v>114</v>
      </c>
      <c r="CC58" s="365">
        <f t="shared" si="24"/>
        <v>114</v>
      </c>
      <c r="CD58" s="365">
        <f t="shared" si="25"/>
        <v>114</v>
      </c>
      <c r="CE58" s="755"/>
      <c r="CF58" s="755"/>
      <c r="CG58" s="26"/>
      <c r="CH58" s="26"/>
      <c r="CI58" s="348"/>
      <c r="CJ58" s="348"/>
      <c r="CK58" s="348"/>
    </row>
    <row r="59" spans="1:89" s="20" customFormat="1" ht="18" hidden="1" customHeight="1" x14ac:dyDescent="0.3">
      <c r="A59" s="5"/>
      <c r="B59" s="16">
        <v>30</v>
      </c>
      <c r="C59" s="16"/>
      <c r="D59" s="396" t="str">
        <f>VLOOKUP(E59,Fahrer!$B$5:$C$144,2,0)</f>
        <v>Muschlien, Finjo</v>
      </c>
      <c r="E59" s="407">
        <v>26</v>
      </c>
      <c r="F59" s="397">
        <f>IF(ISNA(VLOOKUP(E59,'Rennen 1'!$C$30:$W$59,6,0)),0,VLOOKUP(E59,'Rennen 1'!$C$30:$W$59,6,0))</f>
        <v>0</v>
      </c>
      <c r="G59" s="398">
        <f>IF(ISNA(VLOOKUP(E59,'Rennen 1'!$C$30:$W$59,11,0)),0,VLOOKUP(E59,'Rennen 1'!$C$30:$W$59,11,0))</f>
        <v>0</v>
      </c>
      <c r="H59" s="398">
        <f>IF(ISNA(VLOOKUP(E59,'Rennen 1'!$C$30:$W$59,16,0)),0,VLOOKUP(E59,'Rennen 1'!$C$30:$W$59,16,0))</f>
        <v>0</v>
      </c>
      <c r="I59" s="399">
        <f>IF(ISNA(VLOOKUP(E59,'Rennen 1'!$C$30:$W$59,21,0)),0,VLOOKUP(E59,'Rennen 1'!$C$30:$W$59,21,0))</f>
        <v>0</v>
      </c>
      <c r="J59" s="401">
        <f>IF(ISNA(VLOOKUP(E59,'Rennen 2'!$C$30:$W$59,6,0)),0,VLOOKUP(E59,'Rennen 2'!$C$30:$W$59,6,0))</f>
        <v>0</v>
      </c>
      <c r="K59" s="401">
        <f>IF(ISNA(VLOOKUP(E59,'Rennen 2'!$C$30:$W$59,11,0)),0,VLOOKUP(E59,'Rennen 2'!$C$30:$W$59,11,0))</f>
        <v>0</v>
      </c>
      <c r="L59" s="401">
        <f>IF(ISNA(VLOOKUP(E59,'Rennen 2'!$C$30:$W$59,16,0)),0,VLOOKUP(E59,'Rennen 2'!$C$30:$W$59,16,0))</f>
        <v>0</v>
      </c>
      <c r="M59" s="401">
        <f>IF(ISNA(VLOOKUP(E59,'Rennen 2'!$C$30:$W$59,21,0)),0,VLOOKUP(E59,'Rennen 2'!$C$30:$W$59,21,0))</f>
        <v>0</v>
      </c>
      <c r="N59" s="400">
        <f>IF(ISNA(VLOOKUP(E59,'Rennen 3'!$C$30:$W$59,6,0)),0,VLOOKUP(E59,'Rennen 3'!$C$30:$W$59,6,0))</f>
        <v>0</v>
      </c>
      <c r="O59" s="401">
        <f>IF(ISNA(VLOOKUP(E59,'Rennen 3'!$C$30:$W$59,11,0)),0,VLOOKUP(E59,'Rennen 3'!$C$30:$W$59,11,0))</f>
        <v>0</v>
      </c>
      <c r="P59" s="401">
        <f>IF(ISNA(VLOOKUP(E59,'Rennen 3'!$C$30:$W$59,16,0)),0,VLOOKUP(E59,'Rennen 3'!$C$30:$W$59,16,0))</f>
        <v>0</v>
      </c>
      <c r="Q59" s="401">
        <f>IF(ISNA(VLOOKUP(E59,'Rennen 3'!$C$30:$W$59,21,0)),0,VLOOKUP(E59,'Rennen 3'!$C$30:$W$59,21,0))</f>
        <v>0</v>
      </c>
      <c r="R59" s="460">
        <f>IF(ISNA(VLOOKUP(E59,'Rennen 4'!$C$30:$W$59,6,0)),0,VLOOKUP(E59,'Rennen 4'!$C$30:$W$59,6,0))</f>
        <v>0</v>
      </c>
      <c r="S59" s="461">
        <f>IF(ISNA(VLOOKUP(E59,'Rennen 4'!$C$30:$W$59,11,0)),0,VLOOKUP(E59,'Rennen 4'!$C$30:$W$59,11,0))</f>
        <v>0</v>
      </c>
      <c r="T59" s="461">
        <f>IF(ISNA(VLOOKUP(E59,'Rennen 4'!$C$30:$W$59,16,0)),0,VLOOKUP(E59,'Rennen 4'!$C$30:$W$59,16,0))</f>
        <v>0</v>
      </c>
      <c r="U59" s="461">
        <f>IF(ISNA(VLOOKUP(E59,'Rennen 4'!$C$30:$W$59,21,0)),0,VLOOKUP(E59,'Rennen 4'!$C$30:$W$59,21,0))</f>
        <v>0</v>
      </c>
      <c r="V59" s="460">
        <f>IF(ISNA(VLOOKUP(E59,'Rennen 5'!$C$30:$W$59,6,0)),0,VLOOKUP(E59,'Rennen 5'!$C$30:$W$59,6,0))</f>
        <v>0</v>
      </c>
      <c r="W59" s="461">
        <f>IF(ISNA(VLOOKUP(E59,'Rennen 5'!$C$30:$W$59,11,0)),0,VLOOKUP(E59,'Rennen 5'!$C$30:$W$59,11,0))</f>
        <v>0</v>
      </c>
      <c r="X59" s="461">
        <f>IF(ISNA(VLOOKUP(E59,'Rennen 5'!$C$30:$W$59,16,0)),0,VLOOKUP(E59,'Rennen 5'!$C$30:$W$59,16,0))</f>
        <v>0</v>
      </c>
      <c r="Y59" s="522">
        <f>IF(ISNA(VLOOKUP(E59,'Rennen 5'!$C$30:$W$59,21,0)),0,VLOOKUP(E59,'Rennen 5'!$C$30:$W$59,21,0))</f>
        <v>0</v>
      </c>
      <c r="Z59" s="400">
        <f>IF(ISNA(VLOOKUP(E59,'Rennen 6'!$C$30:$W$59,6,0)),0,VLOOKUP(E59,'Rennen 6'!$C$30:$W$59,6,0))</f>
        <v>0</v>
      </c>
      <c r="AA59" s="401">
        <f>IF(ISNA(VLOOKUP(E59,'Rennen 6'!$C$30:$W$59,11,0)),0,VLOOKUP(E59,'Rennen 6'!$C$30:$W$59,11,0))</f>
        <v>0</v>
      </c>
      <c r="AB59" s="401">
        <f>IF(ISNA(VLOOKUP(E59,'Rennen 6'!$C$30:$W$59,16,0)),0,VLOOKUP(E59,'Rennen 6'!$C$30:$W$59,16,0))</f>
        <v>0</v>
      </c>
      <c r="AC59" s="402">
        <f>IF(ISNA(VLOOKUP(E59,'Rennen 6'!$C$30:$W$59,21,0)),0,VLOOKUP(E59,'Rennen 6'!$C$30:$W$59,21,0))</f>
        <v>0</v>
      </c>
      <c r="AD59" s="400">
        <f>IF(ISNA(VLOOKUP(E59,'Rennen 7'!$C$30:$W$59,6,0)),0,VLOOKUP(E59,'Rennen 7'!$C$30:$W$59,6,0))</f>
        <v>0</v>
      </c>
      <c r="AE59" s="401">
        <f>IF(ISNA(VLOOKUP(E59,'Rennen 7'!$C$30:$W$59,11,0)),0,VLOOKUP(E59,'Rennen 7'!$C$30:$W$59,11,0))</f>
        <v>0</v>
      </c>
      <c r="AF59" s="401">
        <f>IF(ISNA(VLOOKUP(E59,'Rennen 7'!$C$30:$W$59,16,0)),0,VLOOKUP(E59,'Rennen 7'!$C$30:$W$59,16,0))</f>
        <v>0</v>
      </c>
      <c r="AG59" s="402">
        <f>IF(ISNA(VLOOKUP(E59,'Rennen 7'!$C$30:$W$59,21,0)),0,VLOOKUP(E59,'Rennen 7'!$C$30:$W$59,21,0))</f>
        <v>0</v>
      </c>
      <c r="AH59" s="460">
        <f>IF(ISNA(VLOOKUP(E59,'Rennen 8'!$C$30:$W$58,6,0)),0,VLOOKUP(E59,'Rennen 8'!$C$30:$W$58,6,0))</f>
        <v>0</v>
      </c>
      <c r="AI59" s="461">
        <f>IF(ISNA(VLOOKUP(E59,'Rennen 8'!$C$30:$W$58,11,0)),0,VLOOKUP(E59,'Rennen 8'!$C$30:$W$58,11,0))</f>
        <v>0</v>
      </c>
      <c r="AJ59" s="461">
        <f>IF(ISNA(VLOOKUP(E59,'Rennen 8'!$C$30:$W$58,16,0)),0,VLOOKUP(E59,'Rennen 8'!$C$30:$W$58,16,0))</f>
        <v>0</v>
      </c>
      <c r="AK59" s="522">
        <f>IF(ISNA(VLOOKUP(E59,'Rennen 8'!$C$30:$W$58,21,0)),0,VLOOKUP(E59,'Rennen 8'!$C$30:$W$58,21,0))</f>
        <v>0</v>
      </c>
      <c r="AL59" s="403">
        <f>IF(ISNA(VLOOKUP(E59,'Rennen 1'!$C$30:$W$49,5,0)),0,VLOOKUP(E59,'Rennen 1'!$C$30:$W$49,5,0))</f>
        <v>0</v>
      </c>
      <c r="AM59" s="404">
        <f>IF(ISNA(VLOOKUP(E59,'Rennen 1'!$C$30:$W$49,10,0)),0,VLOOKUP(E59,'Rennen 1'!$C$30:$W$49,10,0))</f>
        <v>0</v>
      </c>
      <c r="AN59" s="404">
        <f>IF(ISNA(VLOOKUP(E59,'Rennen 1'!$C$30:$W$49,15,0)),0,VLOOKUP(E59,'Rennen 1'!$C$30:$W$49,15,0))</f>
        <v>0</v>
      </c>
      <c r="AO59" s="405">
        <f>IF(ISNA(VLOOKUP(E59,'Rennen 1'!$C$30:$W$49,20,0)),0,VLOOKUP(E59,'Rennen 1'!$C$30:$W$49,20,0))</f>
        <v>0</v>
      </c>
      <c r="AP59" s="403">
        <f>IF(ISNA(VLOOKUP(E59,'Rennen 2'!$C$30:$W$59,5,0)),0,VLOOKUP(E59,'Rennen 2'!$C$30:$W$59,5,0))</f>
        <v>0</v>
      </c>
      <c r="AQ59" s="404">
        <f>IF(ISNA(VLOOKUP(E59,'Rennen 2'!$C$30:$W$59,10,0)),0,VLOOKUP(E59,'Rennen 2'!$C$30:$W$59,10,0))</f>
        <v>0</v>
      </c>
      <c r="AR59" s="404">
        <f>IF(ISNA(VLOOKUP(E59,'Rennen 2'!$C$30:$W$59,15,0)),0,VLOOKUP(E59,'Rennen 2'!$C$30:$W$59,15,0))</f>
        <v>0</v>
      </c>
      <c r="AS59" s="405">
        <f>IF(ISNA(VLOOKUP(E59,'Rennen 2'!$C$30:$W$59,20,0)),0,VLOOKUP(E59,'Rennen 2'!$C$30:$W$59,20,0))</f>
        <v>0</v>
      </c>
      <c r="AT59" s="403">
        <f>IF(ISNA(VLOOKUP(E59,'Rennen 3'!$C$30:$W$49,5,0)),0,VLOOKUP(E59,'Rennen 3'!$C$30:$W$49,5,0))</f>
        <v>0</v>
      </c>
      <c r="AU59" s="404">
        <f>IF(ISNA(VLOOKUP(E59,'Rennen 3'!$C$30:$W$49,10,0)),0,VLOOKUP(E59,'Rennen 3'!$C$30:$W$49,10,0))</f>
        <v>0</v>
      </c>
      <c r="AV59" s="404">
        <f>IF(ISNA(VLOOKUP(E59,'Rennen 3'!$C$30:$W$49,15,0)),0,VLOOKUP(E59,'Rennen 3'!$C$30:$W$49,15,0))</f>
        <v>0</v>
      </c>
      <c r="AW59" s="405">
        <f>IF(ISNA(VLOOKUP(E59,'Rennen 3'!$C$30:$W$49,20,0)),0,VLOOKUP(E59,'Rennen 3'!$C$30:$W$49,20,0))</f>
        <v>0</v>
      </c>
      <c r="AX59" s="403">
        <f>IF(ISNA(VLOOKUP(E59,'Rennen 4'!$C$30:$W$49,5,0)),0,VLOOKUP(E59,'Rennen 4'!$C$30:$W$49,5,0))</f>
        <v>0</v>
      </c>
      <c r="AY59" s="404">
        <f>IF(ISNA(VLOOKUP(E59,'Rennen 4'!$C$30:$W$49,10,0)),0,VLOOKUP(E59,'Rennen 4'!$C$30:$W$49,10,0))</f>
        <v>0</v>
      </c>
      <c r="AZ59" s="404">
        <f>IF(ISNA(VLOOKUP(E59,'Rennen 4'!$C$30:$W$49,15,0)),0,VLOOKUP(E59,'Rennen 4'!$C$30:$W$49,15,0))</f>
        <v>0</v>
      </c>
      <c r="BA59" s="405">
        <f>IF(ISNA(VLOOKUP(E59,'Rennen 4'!$C$30:$W$49,20,0)),0,VLOOKUP(E59,'Rennen 4'!$C$30:$W$49,20,0))</f>
        <v>0</v>
      </c>
      <c r="BB59" s="403">
        <f>IF(ISNA(VLOOKUP(E59,'Rennen 5'!$C$30:$W$49,5,0)),0,VLOOKUP(E59,'Rennen 5'!$C$30:$W$49,5,0))</f>
        <v>0</v>
      </c>
      <c r="BC59" s="404">
        <f>IF(ISNA(VLOOKUP(E59,'Rennen 5'!$C$30:$W$49,10,0)),0,VLOOKUP(E59,'Rennen 5'!$C$30:$W$49,10,0))</f>
        <v>0</v>
      </c>
      <c r="BD59" s="404">
        <f>IF(ISNA(VLOOKUP(E59,'Rennen 5'!$C$30:$W$49,15,0)),0,VLOOKUP(E59,'Rennen 5'!$C$30:$W$49,15,0))</f>
        <v>0</v>
      </c>
      <c r="BE59" s="405">
        <f>IF(ISNA(VLOOKUP(E59,'Rennen 5'!$C$30:$W$49,20,0)),0,VLOOKUP(E59,'Rennen 5'!$C$30:$W$49,20,0))</f>
        <v>0</v>
      </c>
      <c r="BF59" s="403">
        <f>IF(ISNA(VLOOKUP(E59,'Rennen 6'!$C$30:$W$49,5,0)),0,VLOOKUP(E59,'Rennen 6'!$C$30:$W$49,5,0))</f>
        <v>0</v>
      </c>
      <c r="BG59" s="404">
        <f>IF(ISNA(VLOOKUP(E59,'Rennen 6'!$C$30:$W$49,10,0)),0,VLOOKUP(E59,'Rennen 6'!$C$30:$W$49,10,0))</f>
        <v>0</v>
      </c>
      <c r="BH59" s="404">
        <f>IF(ISNA(VLOOKUP(E59,'Rennen 6'!$C$30:$W$49,15,0)),0,VLOOKUP(E59,'Rennen 6'!$C$30:$W$49,15,0))</f>
        <v>0</v>
      </c>
      <c r="BI59" s="405">
        <f>IF(ISNA(VLOOKUP(E59,'Rennen 6'!$C$30:$W$49,20,0)),0,VLOOKUP(E59,'Rennen 6'!$C$30:$W$49,20,0))</f>
        <v>0</v>
      </c>
      <c r="BJ59" s="403">
        <f>IF(ISNA(VLOOKUP(E59,'Rennen 7'!$C$30:$W$49,5,0)),0,VLOOKUP(E59,'Rennen 7'!$C$30:$W$49,5,0))</f>
        <v>0</v>
      </c>
      <c r="BK59" s="404">
        <f>IF(ISNA(VLOOKUP(E59,'Rennen 7'!$C$30:$W$49,10,0)),0,VLOOKUP(E59,'Rennen 7'!$C$30:$W$49,10,0))</f>
        <v>0</v>
      </c>
      <c r="BL59" s="404">
        <f>IF(ISNA(VLOOKUP(E59,'Rennen 7'!$C$30:$W$49,15,0)),0,VLOOKUP(E59,'Rennen 7'!$C$30:$W$49,15,0))</f>
        <v>0</v>
      </c>
      <c r="BM59" s="405">
        <f>IF(ISNA(VLOOKUP(E59,'Rennen 7'!$C$30:$W$49,20,0)),0,VLOOKUP(E59,'Rennen 7'!$C$30:$W$49,20,0))</f>
        <v>0</v>
      </c>
      <c r="BN59" s="403">
        <f>IF(ISNA(VLOOKUP(E59,'Rennen 8'!$C$30:$W$58,5,0)),0,VLOOKUP(E59,'Rennen 8'!$C$30:$W$58,5,0))</f>
        <v>0</v>
      </c>
      <c r="BO59" s="404">
        <f>IF(ISNA(VLOOKUP(E59,'Rennen 8'!$C$30:$W$58,10,0)),0,VLOOKUP(E59,'Rennen 8'!$C$30:$W$58,10,0))</f>
        <v>0</v>
      </c>
      <c r="BP59" s="404">
        <f>IF(ISNA(VLOOKUP(E59,'Rennen 8'!$C$30:$W$58,15,0)),0,VLOOKUP(E59,'Rennen 8'!$C$30:$W$58,15,0))</f>
        <v>0</v>
      </c>
      <c r="BQ59" s="405">
        <f>IF(ISNA(VLOOKUP(E59,'Rennen 8'!$C$30:$W$58,20,0)),0,VLOOKUP(E59,'Rennen 8'!$C$30:$W$58,20,0))</f>
        <v>0</v>
      </c>
      <c r="BR59" s="406">
        <f>IF(ISNA(VLOOKUP(E59,'Rennen 1'!$C$30:$AE$59,27,0)),0,VLOOKUP(E59,'Rennen 1'!$C$30:$AE$59,27,0))</f>
        <v>0</v>
      </c>
      <c r="BS59" s="402">
        <f>IF(ISNA(VLOOKUP(E59,'Rennen 2'!$C$30:$AE$59,27,0)),0,VLOOKUP(E59,'Rennen 2'!$C$30:$AE$59,27,0))</f>
        <v>0</v>
      </c>
      <c r="BT59" s="402">
        <f>IF(ISNA(VLOOKUP(E59,'Rennen 3'!$C$30:$AE$59,27,0)),0,VLOOKUP(E59,'Rennen 3'!$C$30:$AE$59,27,0))</f>
        <v>0</v>
      </c>
      <c r="BU59" s="402">
        <f>IF(ISNA(VLOOKUP(E59,'Rennen 4'!$C$30:$AE$59,27,0)),0,VLOOKUP(E59,'Rennen 4'!$C$30:$AE$59,27,0))</f>
        <v>0</v>
      </c>
      <c r="BV59" s="402">
        <f>IF(ISNA(VLOOKUP(E59,'Rennen 5'!$C$30:$AE$59,27,0)),0,VLOOKUP(E59,'Rennen 5'!$C$30:$AE$59,27,0))</f>
        <v>0</v>
      </c>
      <c r="BW59" s="402">
        <f>IF(ISNA(VLOOKUP(E59,'Rennen 6'!$C$30:$AE$59,27,0)),0,VLOOKUP(E59,'Rennen 6'!$C$30:$AE$59,27,0))</f>
        <v>0</v>
      </c>
      <c r="BX59" s="402">
        <f>IF(ISNA(VLOOKUP(E59,'Rennen 7'!$C$30:$AE$59,27,0)),0,VLOOKUP(E59,'Rennen 7'!$C$30:$AE$59,27,0))</f>
        <v>0</v>
      </c>
      <c r="BY59" s="402">
        <f>IF(ISNA(VLOOKUP(E59,'Rennen 8'!$C$30:$AE$58,27,0)),0,VLOOKUP(E59,'Rennen 8'!$C$30:$AE$58,27,0))</f>
        <v>0</v>
      </c>
      <c r="BZ59" s="402">
        <f t="shared" ref="BZ59:BZ61" si="26">SUM(BR59:BY59)</f>
        <v>0</v>
      </c>
      <c r="CA59" s="408">
        <f t="shared" ref="CA59:CA61" si="27">LARGE(AL59:BQ59,1)+LARGE(AL59:BQ59,2)+LARGE(AL59:BQ59,3)+LARGE(AL59:BQ59,4)+LARGE(AL59:BQ59,5)+LARGE(AL59:BQ59,6)+LARGE(AL59:BQ59,7)+LARGE(AL59:BQ59,8)+LARGE(AL59:BQ59,9)+LARGE(AL59:BQ59,10)+LARGE(AL59:BQ59,11)+LARGE(AL59:BQ59,12)+LARGE(AL59:BQ59,13)+LARGE(AL59:BQ59,14)+LARGE(AL59:BQ59,15)+LARGE(AL59:BQ59,16)+LARGE(AL59:BQ59,17)+LARGE(AL59:BQ59,18)+LARGE(AL59:BQ59,19)+LARGE(AL59:BQ59,20)+LARGE(AL59:BQ59,21)+LARGE(AL59:BQ59,22)</f>
        <v>0</v>
      </c>
      <c r="CB59" s="406">
        <f t="shared" si="11"/>
        <v>0</v>
      </c>
      <c r="CC59" s="401">
        <f t="shared" ref="CC59:CC61" si="28">LARGE(AL59:BQ59,1)+LARGE(AL59:BQ59,2)+LARGE(AL59:BQ59,3)+LARGE(AL59:BQ59,4)+LARGE(AL59:BQ59,5)+LARGE(AL59:BQ59,6)+LARGE(AL59:BQ59,7)+LARGE(AL59:BQ59,8)+LARGE(AL59:BQ59,9)+LARGE(AL59:BQ59,10)+LARGE(AL59:BQ59,11)+LARGE(AL59:BQ59,12)+LARGE(AL59:BQ59,13)+LARGE(AL59:BQ59,14)+LARGE(AL59:BQ59,15)+LARGE(AL59:BQ59,16)+LARGE(AL59:BQ59,17)+LARGE(AL59:BQ59,18)+LARGE(AL59:BQ59,19)+LARGE(AL59:BQ59,20)+LARGE(AL59:BQ59,21)+LARGE(AL59:BQ59,22)</f>
        <v>0</v>
      </c>
      <c r="CD59" s="400">
        <f t="shared" ref="CD59:CD61" si="29">(BZ59+CC59)</f>
        <v>0</v>
      </c>
      <c r="CE59" s="755"/>
      <c r="CF59" s="755"/>
      <c r="CG59" s="26"/>
      <c r="CH59" s="26"/>
      <c r="CI59" s="348"/>
      <c r="CJ59" s="348"/>
      <c r="CK59" s="348"/>
    </row>
    <row r="60" spans="1:89" ht="18" hidden="1" customHeight="1" x14ac:dyDescent="0.3">
      <c r="A60" s="5"/>
      <c r="B60" s="16">
        <v>31</v>
      </c>
      <c r="C60" s="16"/>
      <c r="D60" s="388" t="str">
        <f>VLOOKUP(E60,Fahrer!$B$5:$C$144,2,0)</f>
        <v>Schnieber, Eric</v>
      </c>
      <c r="E60" s="389">
        <v>92</v>
      </c>
      <c r="F60" s="462">
        <f>IF(ISNA(VLOOKUP(E60,'Rennen 1'!$C$30:$W$59,6,0)),0,VLOOKUP(E60,'Rennen 1'!$C$30:$W$59,6,0))</f>
        <v>0</v>
      </c>
      <c r="G60" s="463">
        <f>IF(ISNA(VLOOKUP(E60,'Rennen 1'!$C$30:$W$59,11,0)),0,VLOOKUP(E60,'Rennen 1'!$C$30:$W$59,11,0))</f>
        <v>0</v>
      </c>
      <c r="H60" s="463">
        <f>IF(ISNA(VLOOKUP(E60,'Rennen 1'!$C$30:$W$59,16,0)),0,VLOOKUP(E60,'Rennen 1'!$C$30:$W$59,16,0))</f>
        <v>0</v>
      </c>
      <c r="I60" s="464">
        <f>IF(ISNA(VLOOKUP(E60,'Rennen 1'!$C$30:$W$59,21,0)),0,VLOOKUP(E60,'Rennen 1'!$C$30:$W$59,21,0))</f>
        <v>0</v>
      </c>
      <c r="J60" s="380">
        <f>IF(ISNA(VLOOKUP(E60,'Rennen 2'!$C$30:$W$59,6,0)),0,VLOOKUP(E60,'Rennen 2'!$C$30:$W$59,6,0))</f>
        <v>0</v>
      </c>
      <c r="K60" s="380">
        <f>IF(ISNA(VLOOKUP(E60,'Rennen 2'!$C$30:$W$59,11,0)),0,VLOOKUP(E60,'Rennen 2'!$C$30:$W$59,11,0))</f>
        <v>0</v>
      </c>
      <c r="L60" s="380">
        <f>IF(ISNA(VLOOKUP(E60,'Rennen 2'!$C$30:$W$59,16,0)),0,VLOOKUP(E60,'Rennen 2'!$C$30:$W$59,16,0))</f>
        <v>0</v>
      </c>
      <c r="M60" s="380">
        <f>IF(ISNA(VLOOKUP(E60,'Rennen 2'!$C$30:$W$59,21,0)),0,VLOOKUP(E60,'Rennen 2'!$C$30:$W$59,21,0))</f>
        <v>0</v>
      </c>
      <c r="N60" s="499">
        <f>IF(ISNA(VLOOKUP(E60,'Rennen 3'!$C$30:$W$59,6,0)),0,VLOOKUP(E60,'Rennen 3'!$C$30:$W$59,6,0))</f>
        <v>0</v>
      </c>
      <c r="O60" s="498">
        <f>IF(ISNA(VLOOKUP(E60,'Rennen 3'!$C$30:$W$59,11,0)),0,VLOOKUP(E60,'Rennen 3'!$C$30:$W$59,11,0))</f>
        <v>0</v>
      </c>
      <c r="P60" s="498">
        <f>IF(ISNA(VLOOKUP(E60,'Rennen 3'!$C$30:$W$59,16,0)),0,VLOOKUP(E60,'Rennen 3'!$C$30:$W$59,16,0))</f>
        <v>0</v>
      </c>
      <c r="Q60" s="498">
        <f>IF(ISNA(VLOOKUP(E60,'Rennen 3'!$C$30:$W$59,21,0)),0,VLOOKUP(E60,'Rennen 3'!$C$30:$W$59,21,0))</f>
        <v>0</v>
      </c>
      <c r="R60" s="381">
        <f>IF(ISNA(VLOOKUP(E60,'Rennen 4'!$C$30:$W$59,6,0)),0,VLOOKUP(E60,'Rennen 4'!$C$30:$W$59,6,0))</f>
        <v>0</v>
      </c>
      <c r="S60" s="380">
        <f>IF(ISNA(VLOOKUP(E60,'Rennen 4'!$C$30:$W$59,11,0)),0,VLOOKUP(E60,'Rennen 4'!$C$30:$W$59,11,0))</f>
        <v>0</v>
      </c>
      <c r="T60" s="380">
        <f>IF(ISNA(VLOOKUP(E60,'Rennen 4'!$C$30:$W$59,16,0)),0,VLOOKUP(E60,'Rennen 4'!$C$30:$W$59,16,0))</f>
        <v>0</v>
      </c>
      <c r="U60" s="380">
        <f>IF(ISNA(VLOOKUP(E60,'Rennen 4'!$C$30:$W$59,21,0)),0,VLOOKUP(E60,'Rennen 4'!$C$30:$W$59,21,0))</f>
        <v>0</v>
      </c>
      <c r="V60" s="499">
        <f>IF(ISNA(VLOOKUP(E60,'Rennen 5'!$C$30:$W$59,6,0)),0,VLOOKUP(E60,'Rennen 5'!$C$30:$W$59,6,0))</f>
        <v>0</v>
      </c>
      <c r="W60" s="498">
        <f>IF(ISNA(VLOOKUP(E60,'Rennen 5'!$C$30:$W$59,11,0)),0,VLOOKUP(E60,'Rennen 5'!$C$30:$W$59,11,0))</f>
        <v>0</v>
      </c>
      <c r="X60" s="498">
        <f>IF(ISNA(VLOOKUP(E60,'Rennen 5'!$C$30:$W$59,16,0)),0,VLOOKUP(E60,'Rennen 5'!$C$30:$W$59,16,0))</f>
        <v>0</v>
      </c>
      <c r="Y60" s="523">
        <f>IF(ISNA(VLOOKUP(E60,'Rennen 5'!$C$30:$W$59,21,0)),0,VLOOKUP(E60,'Rennen 5'!$C$30:$W$59,21,0))</f>
        <v>0</v>
      </c>
      <c r="Z60" s="381">
        <f>IF(ISNA(VLOOKUP(E60,'Rennen 6'!$C$30:$W$59,6,0)),0,VLOOKUP(E60,'Rennen 6'!$C$30:$W$59,6,0))</f>
        <v>0</v>
      </c>
      <c r="AA60" s="380">
        <f>IF(ISNA(VLOOKUP(E60,'Rennen 6'!$C$30:$W$59,11,0)),0,VLOOKUP(E60,'Rennen 6'!$C$30:$W$59,11,0))</f>
        <v>0</v>
      </c>
      <c r="AB60" s="380">
        <f>IF(ISNA(VLOOKUP(E60,'Rennen 6'!$C$30:$W$59,16,0)),0,VLOOKUP(E60,'Rennen 6'!$C$30:$W$59,16,0))</f>
        <v>0</v>
      </c>
      <c r="AC60" s="382">
        <f>IF(ISNA(VLOOKUP(E60,'Rennen 6'!$C$30:$W$59,21,0)),0,VLOOKUP(E60,'Rennen 6'!$C$30:$W$59,21,0))</f>
        <v>0</v>
      </c>
      <c r="AD60" s="381">
        <f>IF(ISNA(VLOOKUP(E60,'Rennen 7'!$C$30:$W$59,6,0)),0,VLOOKUP(E60,'Rennen 7'!$C$30:$W$59,6,0))</f>
        <v>0</v>
      </c>
      <c r="AE60" s="380">
        <f>IF(ISNA(VLOOKUP(E60,'Rennen 7'!$C$30:$W$59,11,0)),0,VLOOKUP(E60,'Rennen 7'!$C$30:$W$59,11,0))</f>
        <v>0</v>
      </c>
      <c r="AF60" s="380">
        <f>IF(ISNA(VLOOKUP(E60,'Rennen 7'!$C$30:$W$59,16,0)),0,VLOOKUP(E60,'Rennen 7'!$C$30:$W$59,16,0))</f>
        <v>0</v>
      </c>
      <c r="AG60" s="382">
        <f>IF(ISNA(VLOOKUP(E60,'Rennen 7'!$C$30:$W$59,21,0)),0,VLOOKUP(E60,'Rennen 7'!$C$30:$W$59,21,0))</f>
        <v>0</v>
      </c>
      <c r="AH60" s="381">
        <f>IF(ISNA(VLOOKUP(E60,'Rennen 8'!$C$30:$W$58,6,0)),0,VLOOKUP(E60,'Rennen 8'!$C$30:$W$58,6,0))</f>
        <v>0</v>
      </c>
      <c r="AI60" s="380">
        <f>IF(ISNA(VLOOKUP(E60,'Rennen 8'!$C$30:$W$58,11,0)),0,VLOOKUP(E60,'Rennen 8'!$C$30:$W$58,11,0))</f>
        <v>0</v>
      </c>
      <c r="AJ60" s="380">
        <f>IF(ISNA(VLOOKUP(E60,'Rennen 8'!$C$30:$W$58,16,0)),0,VLOOKUP(E60,'Rennen 8'!$C$30:$W$58,16,0))</f>
        <v>0</v>
      </c>
      <c r="AK60" s="382">
        <f>IF(ISNA(VLOOKUP(E60,'Rennen 8'!$C$30:$W$58,21,0)),0,VLOOKUP(E60,'Rennen 8'!$C$30:$W$58,21,0))</f>
        <v>0</v>
      </c>
      <c r="AL60" s="383">
        <f>IF(ISNA(VLOOKUP(E60,'Rennen 1'!$C$30:$W$49,5,0)),0,VLOOKUP(E60,'Rennen 1'!$C$30:$W$49,5,0))</f>
        <v>0</v>
      </c>
      <c r="AM60" s="384">
        <f>IF(ISNA(VLOOKUP(E60,'Rennen 1'!$C$30:$W$49,10,0)),0,VLOOKUP(E60,'Rennen 1'!$C$30:$W$49,10,0))</f>
        <v>0</v>
      </c>
      <c r="AN60" s="384">
        <f>IF(ISNA(VLOOKUP(E60,'Rennen 1'!$C$30:$W$49,15,0)),0,VLOOKUP(E60,'Rennen 1'!$C$30:$W$49,15,0))</f>
        <v>0</v>
      </c>
      <c r="AO60" s="385">
        <f>IF(ISNA(VLOOKUP(E60,'Rennen 1'!$C$30:$W$49,20,0)),0,VLOOKUP(E60,'Rennen 1'!$C$30:$W$49,20,0))</f>
        <v>0</v>
      </c>
      <c r="AP60" s="383">
        <f>IF(ISNA(VLOOKUP(E60,'Rennen 2'!$C$30:$W$59,5,0)),0,VLOOKUP(E60,'Rennen 2'!$C$30:$W$59,5,0))</f>
        <v>0</v>
      </c>
      <c r="AQ60" s="384">
        <f>IF(ISNA(VLOOKUP(E60,'Rennen 2'!$C$30:$W$59,10,0)),0,VLOOKUP(E60,'Rennen 2'!$C$30:$W$59,10,0))</f>
        <v>0</v>
      </c>
      <c r="AR60" s="384">
        <f>IF(ISNA(VLOOKUP(E60,'Rennen 2'!$C$30:$W$59,15,0)),0,VLOOKUP(E60,'Rennen 2'!$C$30:$W$59,15,0))</f>
        <v>0</v>
      </c>
      <c r="AS60" s="385">
        <f>IF(ISNA(VLOOKUP(E60,'Rennen 2'!$C$30:$W$59,20,0)),0,VLOOKUP(E60,'Rennen 2'!$C$30:$W$59,20,0))</f>
        <v>0</v>
      </c>
      <c r="AT60" s="383">
        <f>IF(ISNA(VLOOKUP(E60,'Rennen 3'!$C$30:$W$49,5,0)),0,VLOOKUP(E60,'Rennen 3'!$C$30:$W$49,5,0))</f>
        <v>0</v>
      </c>
      <c r="AU60" s="384">
        <f>IF(ISNA(VLOOKUP(E60,'Rennen 3'!$C$30:$W$49,10,0)),0,VLOOKUP(E60,'Rennen 3'!$C$30:$W$49,10,0))</f>
        <v>0</v>
      </c>
      <c r="AV60" s="384">
        <f>IF(ISNA(VLOOKUP(E60,'Rennen 3'!$C$30:$W$49,15,0)),0,VLOOKUP(E60,'Rennen 3'!$C$30:$W$49,15,0))</f>
        <v>0</v>
      </c>
      <c r="AW60" s="385">
        <f>IF(ISNA(VLOOKUP(E60,'Rennen 3'!$C$30:$W$49,20,0)),0,VLOOKUP(E60,'Rennen 3'!$C$30:$W$49,20,0))</f>
        <v>0</v>
      </c>
      <c r="AX60" s="383">
        <f>IF(ISNA(VLOOKUP(E60,'Rennen 4'!$C$30:$W$49,5,0)),0,VLOOKUP(E60,'Rennen 4'!$C$30:$W$49,5,0))</f>
        <v>0</v>
      </c>
      <c r="AY60" s="384">
        <f>IF(ISNA(VLOOKUP(E60,'Rennen 4'!$C$30:$W$49,10,0)),0,VLOOKUP(E60,'Rennen 4'!$C$30:$W$49,10,0))</f>
        <v>0</v>
      </c>
      <c r="AZ60" s="384">
        <f>IF(ISNA(VLOOKUP(E60,'Rennen 4'!$C$30:$W$49,15,0)),0,VLOOKUP(E60,'Rennen 4'!$C$30:$W$49,15,0))</f>
        <v>0</v>
      </c>
      <c r="BA60" s="385">
        <f>IF(ISNA(VLOOKUP(E60,'Rennen 4'!$C$30:$W$49,20,0)),0,VLOOKUP(E60,'Rennen 4'!$C$30:$W$49,20,0))</f>
        <v>0</v>
      </c>
      <c r="BB60" s="383">
        <f>IF(ISNA(VLOOKUP(E60,'Rennen 5'!$C$30:$W$49,5,0)),0,VLOOKUP(E60,'Rennen 5'!$C$30:$W$49,5,0))</f>
        <v>0</v>
      </c>
      <c r="BC60" s="384">
        <f>IF(ISNA(VLOOKUP(E60,'Rennen 5'!$C$30:$W$49,10,0)),0,VLOOKUP(E60,'Rennen 5'!$C$30:$W$49,10,0))</f>
        <v>0</v>
      </c>
      <c r="BD60" s="384">
        <f>IF(ISNA(VLOOKUP(E60,'Rennen 5'!$C$30:$W$49,15,0)),0,VLOOKUP(E60,'Rennen 5'!$C$30:$W$49,15,0))</f>
        <v>0</v>
      </c>
      <c r="BE60" s="385">
        <f>IF(ISNA(VLOOKUP(E60,'Rennen 5'!$C$30:$W$49,20,0)),0,VLOOKUP(E60,'Rennen 5'!$C$30:$W$49,20,0))</f>
        <v>0</v>
      </c>
      <c r="BF60" s="383">
        <f>IF(ISNA(VLOOKUP(E60,'Rennen 6'!$C$30:$W$49,5,0)),0,VLOOKUP(E60,'Rennen 6'!$C$30:$W$49,5,0))</f>
        <v>0</v>
      </c>
      <c r="BG60" s="384">
        <f>IF(ISNA(VLOOKUP(E60,'Rennen 6'!$C$30:$W$49,10,0)),0,VLOOKUP(E60,'Rennen 6'!$C$30:$W$49,10,0))</f>
        <v>0</v>
      </c>
      <c r="BH60" s="384">
        <f>IF(ISNA(VLOOKUP(E60,'Rennen 6'!$C$30:$W$49,15,0)),0,VLOOKUP(E60,'Rennen 6'!$C$30:$W$49,15,0))</f>
        <v>0</v>
      </c>
      <c r="BI60" s="385">
        <f>IF(ISNA(VLOOKUP(E60,'Rennen 6'!$C$30:$W$49,20,0)),0,VLOOKUP(E60,'Rennen 6'!$C$30:$W$49,20,0))</f>
        <v>0</v>
      </c>
      <c r="BJ60" s="383">
        <f>IF(ISNA(VLOOKUP(E60,'Rennen 7'!$C$30:$W$49,5,0)),0,VLOOKUP(E60,'Rennen 7'!$C$30:$W$49,5,0))</f>
        <v>0</v>
      </c>
      <c r="BK60" s="384">
        <f>IF(ISNA(VLOOKUP(E60,'Rennen 7'!$C$30:$W$49,10,0)),0,VLOOKUP(E60,'Rennen 7'!$C$30:$W$49,10,0))</f>
        <v>0</v>
      </c>
      <c r="BL60" s="384">
        <f>IF(ISNA(VLOOKUP(E60,'Rennen 7'!$C$30:$W$49,15,0)),0,VLOOKUP(E60,'Rennen 7'!$C$30:$W$49,15,0))</f>
        <v>0</v>
      </c>
      <c r="BM60" s="385">
        <f>IF(ISNA(VLOOKUP(E60,'Rennen 7'!$C$30:$W$49,20,0)),0,VLOOKUP(E60,'Rennen 7'!$C$30:$W$49,20,0))</f>
        <v>0</v>
      </c>
      <c r="BN60" s="383">
        <f>IF(ISNA(VLOOKUP(E60,'Rennen 8'!$C$30:$W$58,5,0)),0,VLOOKUP(E60,'Rennen 8'!$C$30:$W$58,5,0))</f>
        <v>0</v>
      </c>
      <c r="BO60" s="384">
        <f>IF(ISNA(VLOOKUP(E60,'Rennen 8'!$C$30:$W$58,10,0)),0,VLOOKUP(E60,'Rennen 8'!$C$30:$W$58,10,0))</f>
        <v>0</v>
      </c>
      <c r="BP60" s="384">
        <f>IF(ISNA(VLOOKUP(E60,'Rennen 8'!$C$30:$W$58,15,0)),0,VLOOKUP(E60,'Rennen 8'!$C$30:$W$58,15,0))</f>
        <v>0</v>
      </c>
      <c r="BQ60" s="385">
        <f>IF(ISNA(VLOOKUP(E60,'Rennen 8'!$C$30:$W$58,20,0)),0,VLOOKUP(E60,'Rennen 8'!$C$30:$W$58,20,0))</f>
        <v>0</v>
      </c>
      <c r="BR60" s="386">
        <f>IF(ISNA(VLOOKUP(E60,'Rennen 1'!$C$30:$AE$59,27,0)),0,VLOOKUP(E60,'Rennen 1'!$C$30:$AE$59,27,0))</f>
        <v>0</v>
      </c>
      <c r="BS60" s="382">
        <f>IF(ISNA(VLOOKUP(E60,'Rennen 2'!$C$30:$AE$59,27,0)),0,VLOOKUP(E60,'Rennen 2'!$C$30:$AE$59,27,0))</f>
        <v>0</v>
      </c>
      <c r="BT60" s="382">
        <f>IF(ISNA(VLOOKUP(E60,'Rennen 3'!$C$30:$AE$59,27,0)),0,VLOOKUP(E60,'Rennen 3'!$C$30:$AE$59,27,0))</f>
        <v>0</v>
      </c>
      <c r="BU60" s="382">
        <f>IF(ISNA(VLOOKUP(E60,'Rennen 4'!$C$30:$AE$59,27,0)),0,VLOOKUP(E60,'Rennen 4'!$C$30:$AE$59,27,0))</f>
        <v>0</v>
      </c>
      <c r="BV60" s="382">
        <f>IF(ISNA(VLOOKUP(E60,'Rennen 5'!$C$30:$AE$59,27,0)),0,VLOOKUP(E60,'Rennen 5'!$C$30:$AE$59,27,0))</f>
        <v>0</v>
      </c>
      <c r="BW60" s="382">
        <f>IF(ISNA(VLOOKUP(E60,'Rennen 6'!$C$30:$AE$59,27,0)),0,VLOOKUP(E60,'Rennen 6'!$C$30:$AE$59,27,0))</f>
        <v>0</v>
      </c>
      <c r="BX60" s="382">
        <f>IF(ISNA(VLOOKUP(E60,'Rennen 7'!$C$30:$AE$59,27,0)),0,VLOOKUP(E60,'Rennen 7'!$C$30:$AE$59,27,0))</f>
        <v>0</v>
      </c>
      <c r="BY60" s="382">
        <f>IF(ISNA(VLOOKUP(E60,'Rennen 8'!$C$30:$AE$58,27,0)),0,VLOOKUP(E60,'Rennen 8'!$C$30:$AE$58,27,0))</f>
        <v>0</v>
      </c>
      <c r="BZ60" s="382">
        <f t="shared" si="26"/>
        <v>0</v>
      </c>
      <c r="CA60" s="387">
        <f t="shared" si="27"/>
        <v>0</v>
      </c>
      <c r="CB60" s="386">
        <f t="shared" si="11"/>
        <v>0</v>
      </c>
      <c r="CC60" s="497">
        <f t="shared" si="28"/>
        <v>0</v>
      </c>
      <c r="CD60" s="381">
        <f t="shared" si="29"/>
        <v>0</v>
      </c>
      <c r="CE60" s="755"/>
      <c r="CF60" s="755"/>
      <c r="CG60" s="26"/>
      <c r="CH60" s="26"/>
    </row>
    <row r="61" spans="1:89" s="20" customFormat="1" ht="18" hidden="1" customHeight="1" x14ac:dyDescent="0.3">
      <c r="A61" s="5"/>
      <c r="B61" s="16">
        <v>32</v>
      </c>
      <c r="C61" s="16"/>
      <c r="D61" s="388" t="str">
        <f>VLOOKUP(E61,Fahrer!$B$5:$C$144,2,0)</f>
        <v>Kornberger, Lennart</v>
      </c>
      <c r="E61" s="389">
        <v>22</v>
      </c>
      <c r="F61" s="462">
        <f>IF(ISNA(VLOOKUP(E61,'Rennen 1'!$C$30:$W$59,6,0)),0,VLOOKUP(E61,'Rennen 1'!$C$30:$W$59,6,0))</f>
        <v>0</v>
      </c>
      <c r="G61" s="463">
        <f>IF(ISNA(VLOOKUP(E61,'Rennen 1'!$C$30:$W$59,11,0)),0,VLOOKUP(E61,'Rennen 1'!$C$30:$W$59,11,0))</f>
        <v>0</v>
      </c>
      <c r="H61" s="463">
        <f>IF(ISNA(VLOOKUP(E61,'Rennen 1'!$C$30:$W$59,16,0)),0,VLOOKUP(E61,'Rennen 1'!$C$30:$W$59,16,0))</f>
        <v>0</v>
      </c>
      <c r="I61" s="464">
        <f>IF(ISNA(VLOOKUP(E61,'Rennen 1'!$C$30:$W$59,21,0)),0,VLOOKUP(E61,'Rennen 1'!$C$30:$W$59,21,0))</f>
        <v>0</v>
      </c>
      <c r="J61" s="380">
        <f>IF(ISNA(VLOOKUP(E61,'Rennen 2'!$C$30:$W$59,6,0)),0,VLOOKUP(E61,'Rennen 2'!$C$30:$W$59,6,0))</f>
        <v>0</v>
      </c>
      <c r="K61" s="380">
        <f>IF(ISNA(VLOOKUP(E61,'Rennen 2'!$C$30:$W$59,11,0)),0,VLOOKUP(E61,'Rennen 2'!$C$30:$W$59,11,0))</f>
        <v>0</v>
      </c>
      <c r="L61" s="380">
        <f>IF(ISNA(VLOOKUP(E61,'Rennen 2'!$C$30:$W$59,16,0)),0,VLOOKUP(E61,'Rennen 2'!$C$30:$W$59,16,0))</f>
        <v>0</v>
      </c>
      <c r="M61" s="380">
        <f>IF(ISNA(VLOOKUP(E61,'Rennen 2'!$C$30:$W$59,21,0)),0,VLOOKUP(E61,'Rennen 2'!$C$30:$W$59,21,0))</f>
        <v>0</v>
      </c>
      <c r="N61" s="499">
        <f>IF(ISNA(VLOOKUP(E61,'Rennen 3'!$C$30:$W$59,6,0)),0,VLOOKUP(E61,'Rennen 3'!$C$30:$W$59,6,0))</f>
        <v>0</v>
      </c>
      <c r="O61" s="498">
        <f>IF(ISNA(VLOOKUP(E61,'Rennen 3'!$C$30:$W$59,11,0)),0,VLOOKUP(E61,'Rennen 3'!$C$30:$W$59,11,0))</f>
        <v>0</v>
      </c>
      <c r="P61" s="498">
        <f>IF(ISNA(VLOOKUP(E61,'Rennen 3'!$C$30:$W$59,16,0)),0,VLOOKUP(E61,'Rennen 3'!$C$30:$W$59,16,0))</f>
        <v>0</v>
      </c>
      <c r="Q61" s="498">
        <f>IF(ISNA(VLOOKUP(E61,'Rennen 3'!$C$30:$W$59,21,0)),0,VLOOKUP(E61,'Rennen 3'!$C$30:$W$59,21,0))</f>
        <v>0</v>
      </c>
      <c r="R61" s="381">
        <f>IF(ISNA(VLOOKUP(E61,'Rennen 4'!$C$30:$W$59,6,0)),0,VLOOKUP(E61,'Rennen 4'!$C$30:$W$59,6,0))</f>
        <v>0</v>
      </c>
      <c r="S61" s="380">
        <f>IF(ISNA(VLOOKUP(E61,'Rennen 4'!$C$30:$W$59,11,0)),0,VLOOKUP(E61,'Rennen 4'!$C$30:$W$59,11,0))</f>
        <v>0</v>
      </c>
      <c r="T61" s="380">
        <f>IF(ISNA(VLOOKUP(E61,'Rennen 4'!$C$30:$W$59,16,0)),0,VLOOKUP(E61,'Rennen 4'!$C$30:$W$59,16,0))</f>
        <v>0</v>
      </c>
      <c r="U61" s="380">
        <f>IF(ISNA(VLOOKUP(E61,'Rennen 4'!$C$30:$W$59,21,0)),0,VLOOKUP(E61,'Rennen 4'!$C$30:$W$59,21,0))</f>
        <v>0</v>
      </c>
      <c r="V61" s="381">
        <f>IF(ISNA(VLOOKUP(E61,'Rennen 5'!$C$30:$W$59,6,0)),0,VLOOKUP(E61,'Rennen 5'!$C$30:$W$59,6,0))</f>
        <v>0</v>
      </c>
      <c r="W61" s="380">
        <f>IF(ISNA(VLOOKUP(E61,'Rennen 5'!$C$30:$W$59,11,0)),0,VLOOKUP(E61,'Rennen 5'!$C$30:$W$59,11,0))</f>
        <v>0</v>
      </c>
      <c r="X61" s="380">
        <f>IF(ISNA(VLOOKUP(E61,'Rennen 5'!$C$30:$W$59,16,0)),0,VLOOKUP(E61,'Rennen 5'!$C$30:$W$59,16,0))</f>
        <v>0</v>
      </c>
      <c r="Y61" s="382">
        <f>IF(ISNA(VLOOKUP(E61,'Rennen 5'!$C$30:$W$59,21,0)),0,VLOOKUP(E61,'Rennen 5'!$C$30:$W$59,21,0))</f>
        <v>0</v>
      </c>
      <c r="Z61" s="381">
        <f>IF(ISNA(VLOOKUP(E61,'Rennen 6'!$C$30:$W$59,6,0)),0,VLOOKUP(E61,'Rennen 6'!$C$30:$W$59,6,0))</f>
        <v>0</v>
      </c>
      <c r="AA61" s="380">
        <f>IF(ISNA(VLOOKUP(E61,'Rennen 6'!$C$30:$W$59,11,0)),0,VLOOKUP(E61,'Rennen 6'!$C$30:$W$59,11,0))</f>
        <v>0</v>
      </c>
      <c r="AB61" s="380">
        <f>IF(ISNA(VLOOKUP(E61,'Rennen 6'!$C$30:$W$59,16,0)),0,VLOOKUP(E61,'Rennen 6'!$C$30:$W$59,16,0))</f>
        <v>0</v>
      </c>
      <c r="AC61" s="382">
        <f>IF(ISNA(VLOOKUP(E61,'Rennen 6'!$C$30:$W$59,21,0)),0,VLOOKUP(E61,'Rennen 6'!$C$30:$W$59,21,0))</f>
        <v>0</v>
      </c>
      <c r="AD61" s="381">
        <f>IF(ISNA(VLOOKUP(E61,'Rennen 7'!$C$30:$W$59,6,0)),0,VLOOKUP(E61,'Rennen 7'!$C$30:$W$59,6,0))</f>
        <v>0</v>
      </c>
      <c r="AE61" s="380">
        <f>IF(ISNA(VLOOKUP(E61,'Rennen 7'!$C$30:$W$59,11,0)),0,VLOOKUP(E61,'Rennen 7'!$C$30:$W$59,11,0))</f>
        <v>0</v>
      </c>
      <c r="AF61" s="380">
        <f>IF(ISNA(VLOOKUP(E61,'Rennen 7'!$C$30:$W$59,16,0)),0,VLOOKUP(E61,'Rennen 7'!$C$30:$W$59,16,0))</f>
        <v>0</v>
      </c>
      <c r="AG61" s="382">
        <f>IF(ISNA(VLOOKUP(E61,'Rennen 7'!$C$30:$W$59,21,0)),0,VLOOKUP(E61,'Rennen 7'!$C$30:$W$59,21,0))</f>
        <v>0</v>
      </c>
      <c r="AH61" s="381">
        <f>IF(ISNA(VLOOKUP(E61,'Rennen 8'!$C$30:$W$58,6,0)),0,VLOOKUP(E61,'Rennen 8'!$C$30:$W$58,6,0))</f>
        <v>0</v>
      </c>
      <c r="AI61" s="380">
        <f>IF(ISNA(VLOOKUP(E61,'Rennen 8'!$C$30:$W$58,11,0)),0,VLOOKUP(E61,'Rennen 8'!$C$30:$W$58,11,0))</f>
        <v>0</v>
      </c>
      <c r="AJ61" s="380">
        <f>IF(ISNA(VLOOKUP(E61,'Rennen 8'!$C$30:$W$58,16,0)),0,VLOOKUP(E61,'Rennen 8'!$C$30:$W$58,16,0))</f>
        <v>0</v>
      </c>
      <c r="AK61" s="382">
        <f>IF(ISNA(VLOOKUP(E61,'Rennen 8'!$C$30:$W$58,21,0)),0,VLOOKUP(E61,'Rennen 8'!$C$30:$W$58,21,0))</f>
        <v>0</v>
      </c>
      <c r="AL61" s="383">
        <f>IF(ISNA(VLOOKUP(E61,'Rennen 1'!$C$30:$W$49,5,0)),0,VLOOKUP(E61,'Rennen 1'!$C$30:$W$49,5,0))</f>
        <v>0</v>
      </c>
      <c r="AM61" s="384">
        <f>IF(ISNA(VLOOKUP(E61,'Rennen 1'!$C$30:$W$49,10,0)),0,VLOOKUP(E61,'Rennen 1'!$C$30:$W$49,10,0))</f>
        <v>0</v>
      </c>
      <c r="AN61" s="384">
        <f>IF(ISNA(VLOOKUP(E61,'Rennen 1'!$C$30:$W$49,15,0)),0,VLOOKUP(E61,'Rennen 1'!$C$30:$W$49,15,0))</f>
        <v>0</v>
      </c>
      <c r="AO61" s="385">
        <f>IF(ISNA(VLOOKUP(E61,'Rennen 1'!$C$30:$W$49,20,0)),0,VLOOKUP(E61,'Rennen 1'!$C$30:$W$49,20,0))</f>
        <v>0</v>
      </c>
      <c r="AP61" s="383">
        <f>IF(ISNA(VLOOKUP(E61,'Rennen 2'!$C$30:$W$59,5,0)),0,VLOOKUP(E61,'Rennen 2'!$C$30:$W$59,5,0))</f>
        <v>0</v>
      </c>
      <c r="AQ61" s="384">
        <f>IF(ISNA(VLOOKUP(E61,'Rennen 2'!$C$30:$W$59,10,0)),0,VLOOKUP(E61,'Rennen 2'!$C$30:$W$59,10,0))</f>
        <v>0</v>
      </c>
      <c r="AR61" s="384">
        <f>IF(ISNA(VLOOKUP(E61,'Rennen 2'!$C$30:$W$59,15,0)),0,VLOOKUP(E61,'Rennen 2'!$C$30:$W$59,15,0))</f>
        <v>0</v>
      </c>
      <c r="AS61" s="385">
        <f>IF(ISNA(VLOOKUP(E61,'Rennen 2'!$C$30:$W$59,20,0)),0,VLOOKUP(E61,'Rennen 2'!$C$30:$W$59,20,0))</f>
        <v>0</v>
      </c>
      <c r="AT61" s="383">
        <f>IF(ISNA(VLOOKUP(E61,'Rennen 3'!$C$30:$W$49,5,0)),0,VLOOKUP(E61,'Rennen 3'!$C$30:$W$49,5,0))</f>
        <v>0</v>
      </c>
      <c r="AU61" s="384">
        <f>IF(ISNA(VLOOKUP(E61,'Rennen 3'!$C$30:$W$49,10,0)),0,VLOOKUP(E61,'Rennen 3'!$C$30:$W$49,10,0))</f>
        <v>0</v>
      </c>
      <c r="AV61" s="384">
        <f>IF(ISNA(VLOOKUP(E61,'Rennen 3'!$C$30:$W$49,15,0)),0,VLOOKUP(E61,'Rennen 3'!$C$30:$W$49,15,0))</f>
        <v>0</v>
      </c>
      <c r="AW61" s="385">
        <f>IF(ISNA(VLOOKUP(E61,'Rennen 3'!$C$30:$W$49,20,0)),0,VLOOKUP(E61,'Rennen 3'!$C$30:$W$49,20,0))</f>
        <v>0</v>
      </c>
      <c r="AX61" s="383">
        <f>IF(ISNA(VLOOKUP(E61,'Rennen 4'!$C$30:$W$49,5,0)),0,VLOOKUP(E61,'Rennen 4'!$C$30:$W$49,5,0))</f>
        <v>0</v>
      </c>
      <c r="AY61" s="384">
        <f>IF(ISNA(VLOOKUP(E61,'Rennen 4'!$C$30:$W$49,10,0)),0,VLOOKUP(E61,'Rennen 4'!$C$30:$W$49,10,0))</f>
        <v>0</v>
      </c>
      <c r="AZ61" s="384">
        <f>IF(ISNA(VLOOKUP(E61,'Rennen 4'!$C$30:$W$49,15,0)),0,VLOOKUP(E61,'Rennen 4'!$C$30:$W$49,15,0))</f>
        <v>0</v>
      </c>
      <c r="BA61" s="385">
        <f>IF(ISNA(VLOOKUP(E61,'Rennen 4'!$C$30:$W$49,20,0)),0,VLOOKUP(E61,'Rennen 4'!$C$30:$W$49,20,0))</f>
        <v>0</v>
      </c>
      <c r="BB61" s="383">
        <f>IF(ISNA(VLOOKUP(E61,'Rennen 5'!$C$30:$W$49,5,0)),0,VLOOKUP(E61,'Rennen 5'!$C$30:$W$49,5,0))</f>
        <v>0</v>
      </c>
      <c r="BC61" s="384">
        <f>IF(ISNA(VLOOKUP(E61,'Rennen 5'!$C$30:$W$49,10,0)),0,VLOOKUP(E61,'Rennen 5'!$C$30:$W$49,10,0))</f>
        <v>0</v>
      </c>
      <c r="BD61" s="384">
        <f>IF(ISNA(VLOOKUP(E61,'Rennen 5'!$C$30:$W$49,15,0)),0,VLOOKUP(E61,'Rennen 5'!$C$30:$W$49,15,0))</f>
        <v>0</v>
      </c>
      <c r="BE61" s="385">
        <f>IF(ISNA(VLOOKUP(E61,'Rennen 5'!$C$30:$W$49,20,0)),0,VLOOKUP(E61,'Rennen 5'!$C$30:$W$49,20,0))</f>
        <v>0</v>
      </c>
      <c r="BF61" s="383">
        <f>IF(ISNA(VLOOKUP(E61,'Rennen 6'!$C$30:$W$49,5,0)),0,VLOOKUP(E61,'Rennen 6'!$C$30:$W$49,5,0))</f>
        <v>0</v>
      </c>
      <c r="BG61" s="384">
        <f>IF(ISNA(VLOOKUP(E61,'Rennen 6'!$C$30:$W$49,10,0)),0,VLOOKUP(E61,'Rennen 6'!$C$30:$W$49,10,0))</f>
        <v>0</v>
      </c>
      <c r="BH61" s="384">
        <f>IF(ISNA(VLOOKUP(E61,'Rennen 6'!$C$30:$W$49,15,0)),0,VLOOKUP(E61,'Rennen 6'!$C$30:$W$49,15,0))</f>
        <v>0</v>
      </c>
      <c r="BI61" s="385">
        <f>IF(ISNA(VLOOKUP(E61,'Rennen 6'!$C$30:$W$49,20,0)),0,VLOOKUP(E61,'Rennen 6'!$C$30:$W$49,20,0))</f>
        <v>0</v>
      </c>
      <c r="BJ61" s="383">
        <f>IF(ISNA(VLOOKUP(E61,'Rennen 7'!$C$30:$W$49,5,0)),0,VLOOKUP(E61,'Rennen 7'!$C$30:$W$49,5,0))</f>
        <v>0</v>
      </c>
      <c r="BK61" s="384">
        <f>IF(ISNA(VLOOKUP(E61,'Rennen 7'!$C$30:$W$49,10,0)),0,VLOOKUP(E61,'Rennen 7'!$C$30:$W$49,10,0))</f>
        <v>0</v>
      </c>
      <c r="BL61" s="384">
        <f>IF(ISNA(VLOOKUP(E61,'Rennen 7'!$C$30:$W$49,15,0)),0,VLOOKUP(E61,'Rennen 7'!$C$30:$W$49,15,0))</f>
        <v>0</v>
      </c>
      <c r="BM61" s="385">
        <f>IF(ISNA(VLOOKUP(E61,'Rennen 7'!$C$30:$W$49,20,0)),0,VLOOKUP(E61,'Rennen 7'!$C$30:$W$49,20,0))</f>
        <v>0</v>
      </c>
      <c r="BN61" s="383">
        <f>IF(ISNA(VLOOKUP(E61,'Rennen 8'!$C$30:$W$58,5,0)),0,VLOOKUP(E61,'Rennen 8'!$C$30:$W$58,5,0))</f>
        <v>0</v>
      </c>
      <c r="BO61" s="384">
        <f>IF(ISNA(VLOOKUP(E61,'Rennen 8'!$C$30:$W$58,10,0)),0,VLOOKUP(E61,'Rennen 8'!$C$30:$W$58,10,0))</f>
        <v>0</v>
      </c>
      <c r="BP61" s="384">
        <f>IF(ISNA(VLOOKUP(E61,'Rennen 8'!$C$30:$W$58,15,0)),0,VLOOKUP(E61,'Rennen 8'!$C$30:$W$58,15,0))</f>
        <v>0</v>
      </c>
      <c r="BQ61" s="385">
        <f>IF(ISNA(VLOOKUP(E61,'Rennen 8'!$C$30:$W$58,20,0)),0,VLOOKUP(E61,'Rennen 8'!$C$30:$W$58,20,0))</f>
        <v>0</v>
      </c>
      <c r="BR61" s="386">
        <f>IF(ISNA(VLOOKUP(E61,'Rennen 1'!$C$30:$AE$59,27,0)),0,VLOOKUP(E61,'Rennen 1'!$C$30:$AE$59,27,0))</f>
        <v>0</v>
      </c>
      <c r="BS61" s="382">
        <f>IF(ISNA(VLOOKUP(E61,'Rennen 2'!$C$30:$AE$59,27,0)),0,VLOOKUP(E61,'Rennen 2'!$C$30:$AE$59,27,0))</f>
        <v>0</v>
      </c>
      <c r="BT61" s="382">
        <f>IF(ISNA(VLOOKUP(E61,'Rennen 3'!$C$30:$AE$59,27,0)),0,VLOOKUP(E61,'Rennen 3'!$C$30:$AE$59,27,0))</f>
        <v>0</v>
      </c>
      <c r="BU61" s="382">
        <f>IF(ISNA(VLOOKUP(E61,'Rennen 4'!$C$30:$AE$59,27,0)),0,VLOOKUP(E61,'Rennen 4'!$C$30:$AE$59,27,0))</f>
        <v>0</v>
      </c>
      <c r="BV61" s="382">
        <f>IF(ISNA(VLOOKUP(E61,'Rennen 5'!$C$30:$AE$59,27,0)),0,VLOOKUP(E61,'Rennen 5'!$C$30:$AE$59,27,0))</f>
        <v>0</v>
      </c>
      <c r="BW61" s="382">
        <f>IF(ISNA(VLOOKUP(E61,'Rennen 6'!$C$30:$AE$59,27,0)),0,VLOOKUP(E61,'Rennen 6'!$C$30:$AE$59,27,0))</f>
        <v>0</v>
      </c>
      <c r="BX61" s="382">
        <f>IF(ISNA(VLOOKUP(E61,'Rennen 7'!$C$30:$AE$59,27,0)),0,VLOOKUP(E61,'Rennen 7'!$C$30:$AE$59,27,0))</f>
        <v>0</v>
      </c>
      <c r="BY61" s="382">
        <f>IF(ISNA(VLOOKUP(E61,'Rennen 8'!$C$30:$AE$58,27,0)),0,VLOOKUP(E61,'Rennen 8'!$C$30:$AE$58,27,0))</f>
        <v>0</v>
      </c>
      <c r="BZ61" s="382">
        <f t="shared" si="26"/>
        <v>0</v>
      </c>
      <c r="CA61" s="387">
        <f t="shared" si="27"/>
        <v>0</v>
      </c>
      <c r="CB61" s="386">
        <f t="shared" si="11"/>
        <v>0</v>
      </c>
      <c r="CC61" s="380">
        <f t="shared" si="28"/>
        <v>0</v>
      </c>
      <c r="CD61" s="381">
        <f t="shared" si="29"/>
        <v>0</v>
      </c>
      <c r="CE61" s="755"/>
      <c r="CF61" s="755"/>
      <c r="CG61" s="26"/>
      <c r="CH61" s="26"/>
      <c r="CI61" s="348"/>
      <c r="CJ61" s="348"/>
      <c r="CK61" s="348"/>
    </row>
    <row r="62" spans="1:89" ht="18" hidden="1" customHeight="1" x14ac:dyDescent="0.3">
      <c r="A62" s="5"/>
      <c r="B62" s="16">
        <v>33</v>
      </c>
      <c r="C62" s="16"/>
      <c r="D62" s="388" t="str">
        <f>VLOOKUP(E62,Fahrer!$B$5:$C$144,2,0)</f>
        <v>Fital, Dario</v>
      </c>
      <c r="E62" s="389">
        <v>97</v>
      </c>
      <c r="F62" s="377">
        <f>IF(ISNA(VLOOKUP(E62,'Rennen 1'!$C$30:$W$59,6,0)),0,VLOOKUP(E62,'Rennen 1'!$C$30:$W$59,6,0))</f>
        <v>0</v>
      </c>
      <c r="G62" s="378">
        <f>IF(ISNA(VLOOKUP(E62,'Rennen 1'!$C$30:$W$59,11,0)),0,VLOOKUP(E62,'Rennen 1'!$C$30:$W$59,11,0))</f>
        <v>0</v>
      </c>
      <c r="H62" s="378">
        <f>IF(ISNA(VLOOKUP(E62,'Rennen 1'!$C$30:$W$59,16,0)),0,VLOOKUP(E62,'Rennen 1'!$C$30:$W$59,16,0))</f>
        <v>0</v>
      </c>
      <c r="I62" s="379">
        <f>IF(ISNA(VLOOKUP(E62,'Rennen 1'!$C$30:$W$59,21,0)),0,VLOOKUP(E62,'Rennen 1'!$C$30:$W$59,21,0))</f>
        <v>0</v>
      </c>
      <c r="J62" s="380">
        <f>IF(ISNA(VLOOKUP(E62,'Rennen 2'!$C$30:$W$59,6,0)),0,VLOOKUP(E62,'Rennen 2'!$C$30:$W$59,6,0))</f>
        <v>0</v>
      </c>
      <c r="K62" s="380">
        <f>IF(ISNA(VLOOKUP(E62,'Rennen 2'!$C$30:$W$59,11,0)),0,VLOOKUP(E62,'Rennen 2'!$C$30:$W$59,11,0))</f>
        <v>0</v>
      </c>
      <c r="L62" s="380">
        <f>IF(ISNA(VLOOKUP(E62,'Rennen 2'!$C$30:$W$59,16,0)),0,VLOOKUP(E62,'Rennen 2'!$C$30:$W$59,16,0))</f>
        <v>0</v>
      </c>
      <c r="M62" s="380">
        <f>IF(ISNA(VLOOKUP(E62,'Rennen 2'!$C$30:$W$59,21,0)),0,VLOOKUP(E62,'Rennen 2'!$C$30:$W$59,21,0))</f>
        <v>0</v>
      </c>
      <c r="N62" s="381">
        <f>IF(ISNA(VLOOKUP(E62,'Rennen 3'!$C$30:$W$59,6,0)),0,VLOOKUP(E62,'Rennen 3'!$C$30:$W$59,6,0))</f>
        <v>0</v>
      </c>
      <c r="O62" s="380">
        <f>IF(ISNA(VLOOKUP(E62,'Rennen 3'!$C$30:$W$59,11,0)),0,VLOOKUP(E62,'Rennen 3'!$C$30:$W$59,11,0))</f>
        <v>0</v>
      </c>
      <c r="P62" s="380">
        <f>IF(ISNA(VLOOKUP(E62,'Rennen 3'!$C$30:$W$59,16,0)),0,VLOOKUP(E62,'Rennen 3'!$C$30:$W$59,16,0))</f>
        <v>0</v>
      </c>
      <c r="Q62" s="380">
        <f>IF(ISNA(VLOOKUP(E62,'Rennen 3'!$C$30:$W$59,21,0)),0,VLOOKUP(E62,'Rennen 3'!$C$30:$W$59,21,0))</f>
        <v>0</v>
      </c>
      <c r="R62" s="381">
        <f>IF(ISNA(VLOOKUP(E62,'Rennen 4'!$C$30:$W$59,6,0)),0,VLOOKUP(E62,'Rennen 4'!$C$30:$W$59,6,0))</f>
        <v>0</v>
      </c>
      <c r="S62" s="380">
        <f>IF(ISNA(VLOOKUP(E62,'Rennen 4'!$C$30:$W$59,11,0)),0,VLOOKUP(E62,'Rennen 4'!$C$30:$W$59,11,0))</f>
        <v>0</v>
      </c>
      <c r="T62" s="380">
        <f>IF(ISNA(VLOOKUP(E62,'Rennen 4'!$C$30:$W$59,16,0)),0,VLOOKUP(E62,'Rennen 4'!$C$30:$W$59,16,0))</f>
        <v>0</v>
      </c>
      <c r="U62" s="380">
        <f>IF(ISNA(VLOOKUP(E62,'Rennen 4'!$C$30:$W$59,21,0)),0,VLOOKUP(E62,'Rennen 4'!$C$30:$W$59,21,0))</f>
        <v>0</v>
      </c>
      <c r="V62" s="381">
        <f>IF(ISNA(VLOOKUP(E62,'Rennen 5'!$C$30:$W$59,6,0)),0,VLOOKUP(E62,'Rennen 5'!$C$30:$W$59,6,0))</f>
        <v>0</v>
      </c>
      <c r="W62" s="380">
        <f>IF(ISNA(VLOOKUP(E62,'Rennen 5'!$C$30:$W$59,11,0)),0,VLOOKUP(E62,'Rennen 5'!$C$30:$W$59,11,0))</f>
        <v>0</v>
      </c>
      <c r="X62" s="380">
        <f>IF(ISNA(VLOOKUP(E62,'Rennen 5'!$C$30:$W$59,16,0)),0,VLOOKUP(E62,'Rennen 5'!$C$30:$W$59,16,0))</f>
        <v>0</v>
      </c>
      <c r="Y62" s="382">
        <f>IF(ISNA(VLOOKUP(E62,'Rennen 5'!$C$30:$W$59,21,0)),0,VLOOKUP(E62,'Rennen 5'!$C$30:$W$59,21,0))</f>
        <v>0</v>
      </c>
      <c r="Z62" s="381">
        <f>IF(ISNA(VLOOKUP(E62,'Rennen 6'!$C$30:$W$59,6,0)),0,VLOOKUP(E62,'Rennen 6'!$C$30:$W$59,6,0))</f>
        <v>0</v>
      </c>
      <c r="AA62" s="380">
        <f>IF(ISNA(VLOOKUP(E62,'Rennen 6'!$C$30:$W$59,11,0)),0,VLOOKUP(E62,'Rennen 6'!$C$30:$W$59,11,0))</f>
        <v>0</v>
      </c>
      <c r="AB62" s="380">
        <f>IF(ISNA(VLOOKUP(E62,'Rennen 6'!$C$30:$W$59,16,0)),0,VLOOKUP(E62,'Rennen 6'!$C$30:$W$59,16,0))</f>
        <v>0</v>
      </c>
      <c r="AC62" s="382">
        <f>IF(ISNA(VLOOKUP(E62,'Rennen 6'!$C$30:$W$59,21,0)),0,VLOOKUP(E62,'Rennen 6'!$C$30:$W$59,21,0))</f>
        <v>0</v>
      </c>
      <c r="AD62" s="381">
        <f>IF(ISNA(VLOOKUP(E62,'Rennen 7'!$C$30:$W$59,6,0)),0,VLOOKUP(E62,'Rennen 7'!$C$30:$W$59,6,0))</f>
        <v>0</v>
      </c>
      <c r="AE62" s="380">
        <f>IF(ISNA(VLOOKUP(E62,'Rennen 7'!$C$30:$W$59,11,0)),0,VLOOKUP(E62,'Rennen 7'!$C$30:$W$59,11,0))</f>
        <v>0</v>
      </c>
      <c r="AF62" s="380">
        <f>IF(ISNA(VLOOKUP(E62,'Rennen 7'!$C$30:$W$59,16,0)),0,VLOOKUP(E62,'Rennen 7'!$C$30:$W$59,16,0))</f>
        <v>0</v>
      </c>
      <c r="AG62" s="382">
        <f>IF(ISNA(VLOOKUP(E62,'Rennen 7'!$C$30:$W$59,21,0)),0,VLOOKUP(E62,'Rennen 7'!$C$30:$W$59,21,0))</f>
        <v>0</v>
      </c>
      <c r="AH62" s="381">
        <f>IF(ISNA(VLOOKUP(E62,'Rennen 8'!$C$30:$W$58,6,0)),0,VLOOKUP(E62,'Rennen 8'!$C$30:$W$58,6,0))</f>
        <v>0</v>
      </c>
      <c r="AI62" s="380">
        <f>IF(ISNA(VLOOKUP(E62,'Rennen 8'!$C$30:$W$58,11,0)),0,VLOOKUP(E62,'Rennen 8'!$C$30:$W$58,11,0))</f>
        <v>0</v>
      </c>
      <c r="AJ62" s="380">
        <f>IF(ISNA(VLOOKUP(E62,'Rennen 8'!$C$30:$W$58,16,0)),0,VLOOKUP(E62,'Rennen 8'!$C$30:$W$58,16,0))</f>
        <v>0</v>
      </c>
      <c r="AK62" s="382">
        <f>IF(ISNA(VLOOKUP(E62,'Rennen 8'!$C$30:$W$58,21,0)),0,VLOOKUP(E62,'Rennen 8'!$C$30:$W$58,21,0))</f>
        <v>0</v>
      </c>
      <c r="AL62" s="383">
        <f>IF(ISNA(VLOOKUP(E62,'Rennen 1'!$C$30:$W$49,5,0)),0,VLOOKUP(E62,'Rennen 1'!$C$30:$W$49,5,0))</f>
        <v>0</v>
      </c>
      <c r="AM62" s="384">
        <f>IF(ISNA(VLOOKUP(E62,'Rennen 1'!$C$30:$W$49,10,0)),0,VLOOKUP(E62,'Rennen 1'!$C$30:$W$49,10,0))</f>
        <v>0</v>
      </c>
      <c r="AN62" s="384">
        <f>IF(ISNA(VLOOKUP(E62,'Rennen 1'!$C$30:$W$49,15,0)),0,VLOOKUP(E62,'Rennen 1'!$C$30:$W$49,15,0))</f>
        <v>0</v>
      </c>
      <c r="AO62" s="385">
        <f>IF(ISNA(VLOOKUP(E62,'Rennen 1'!$C$30:$W$49,20,0)),0,VLOOKUP(E62,'Rennen 1'!$C$30:$W$49,20,0))</f>
        <v>0</v>
      </c>
      <c r="AP62" s="383">
        <f>IF(ISNA(VLOOKUP(E62,'Rennen 2'!$C$30:$W$59,5,0)),0,VLOOKUP(E62,'Rennen 2'!$C$30:$W$59,5,0))</f>
        <v>0</v>
      </c>
      <c r="AQ62" s="384">
        <f>IF(ISNA(VLOOKUP(E62,'Rennen 2'!$C$30:$W$59,10,0)),0,VLOOKUP(E62,'Rennen 2'!$C$30:$W$59,10,0))</f>
        <v>0</v>
      </c>
      <c r="AR62" s="384">
        <f>IF(ISNA(VLOOKUP(E62,'Rennen 2'!$C$30:$W$59,15,0)),0,VLOOKUP(E62,'Rennen 2'!$C$30:$W$59,15,0))</f>
        <v>0</v>
      </c>
      <c r="AS62" s="385">
        <f>IF(ISNA(VLOOKUP(E62,'Rennen 2'!$C$30:$W$59,20,0)),0,VLOOKUP(E62,'Rennen 2'!$C$30:$W$59,20,0))</f>
        <v>0</v>
      </c>
      <c r="AT62" s="383">
        <f>IF(ISNA(VLOOKUP(E62,'Rennen 3'!$C$30:$W$49,5,0)),0,VLOOKUP(E62,'Rennen 3'!$C$30:$W$49,5,0))</f>
        <v>0</v>
      </c>
      <c r="AU62" s="384">
        <f>IF(ISNA(VLOOKUP(E62,'Rennen 3'!$C$30:$W$49,10,0)),0,VLOOKUP(E62,'Rennen 3'!$C$30:$W$49,10,0))</f>
        <v>0</v>
      </c>
      <c r="AV62" s="384">
        <f>IF(ISNA(VLOOKUP(E62,'Rennen 3'!$C$30:$W$49,15,0)),0,VLOOKUP(E62,'Rennen 3'!$C$30:$W$49,15,0))</f>
        <v>0</v>
      </c>
      <c r="AW62" s="385">
        <f>IF(ISNA(VLOOKUP(E62,'Rennen 3'!$C$30:$W$49,20,0)),0,VLOOKUP(E62,'Rennen 3'!$C$30:$W$49,20,0))</f>
        <v>0</v>
      </c>
      <c r="AX62" s="383">
        <f>IF(ISNA(VLOOKUP(E62,'Rennen 4'!$C$30:$W$49,5,0)),0,VLOOKUP(E62,'Rennen 4'!$C$30:$W$49,5,0))</f>
        <v>0</v>
      </c>
      <c r="AY62" s="384">
        <f>IF(ISNA(VLOOKUP(E62,'Rennen 4'!$C$30:$W$49,10,0)),0,VLOOKUP(E62,'Rennen 4'!$C$30:$W$49,10,0))</f>
        <v>0</v>
      </c>
      <c r="AZ62" s="384">
        <f>IF(ISNA(VLOOKUP(E62,'Rennen 4'!$C$30:$W$49,15,0)),0,VLOOKUP(E62,'Rennen 4'!$C$30:$W$49,15,0))</f>
        <v>0</v>
      </c>
      <c r="BA62" s="385">
        <f>IF(ISNA(VLOOKUP(E62,'Rennen 4'!$C$30:$W$49,20,0)),0,VLOOKUP(E62,'Rennen 4'!$C$30:$W$49,20,0))</f>
        <v>0</v>
      </c>
      <c r="BB62" s="383">
        <f>IF(ISNA(VLOOKUP(E62,'Rennen 5'!$C$30:$W$49,5,0)),0,VLOOKUP(E62,'Rennen 5'!$C$30:$W$49,5,0))</f>
        <v>0</v>
      </c>
      <c r="BC62" s="384">
        <f>IF(ISNA(VLOOKUP(E62,'Rennen 5'!$C$30:$W$49,10,0)),0,VLOOKUP(E62,'Rennen 5'!$C$30:$W$49,10,0))</f>
        <v>0</v>
      </c>
      <c r="BD62" s="384">
        <f>IF(ISNA(VLOOKUP(E62,'Rennen 5'!$C$30:$W$49,15,0)),0,VLOOKUP(E62,'Rennen 5'!$C$30:$W$49,15,0))</f>
        <v>0</v>
      </c>
      <c r="BE62" s="385">
        <f>IF(ISNA(VLOOKUP(E62,'Rennen 5'!$C$30:$W$49,20,0)),0,VLOOKUP(E62,'Rennen 5'!$C$30:$W$49,20,0))</f>
        <v>0</v>
      </c>
      <c r="BF62" s="383">
        <f>IF(ISNA(VLOOKUP(E62,'Rennen 6'!$C$30:$W$49,5,0)),0,VLOOKUP(E62,'Rennen 6'!$C$30:$W$49,5,0))</f>
        <v>0</v>
      </c>
      <c r="BG62" s="384">
        <f>IF(ISNA(VLOOKUP(E62,'Rennen 6'!$C$30:$W$49,10,0)),0,VLOOKUP(E62,'Rennen 6'!$C$30:$W$49,10,0))</f>
        <v>0</v>
      </c>
      <c r="BH62" s="384">
        <f>IF(ISNA(VLOOKUP(E62,'Rennen 6'!$C$30:$W$49,15,0)),0,VLOOKUP(E62,'Rennen 6'!$C$30:$W$49,15,0))</f>
        <v>0</v>
      </c>
      <c r="BI62" s="385">
        <f>IF(ISNA(VLOOKUP(E62,'Rennen 6'!$C$30:$W$49,20,0)),0,VLOOKUP(E62,'Rennen 6'!$C$30:$W$49,20,0))</f>
        <v>0</v>
      </c>
      <c r="BJ62" s="383">
        <f>IF(ISNA(VLOOKUP(E62,'Rennen 7'!$C$30:$W$49,5,0)),0,VLOOKUP(E62,'Rennen 7'!$C$30:$W$49,5,0))</f>
        <v>0</v>
      </c>
      <c r="BK62" s="384">
        <f>IF(ISNA(VLOOKUP(E62,'Rennen 7'!$C$30:$W$49,10,0)),0,VLOOKUP(E62,'Rennen 7'!$C$30:$W$49,10,0))</f>
        <v>0</v>
      </c>
      <c r="BL62" s="384">
        <f>IF(ISNA(VLOOKUP(E62,'Rennen 7'!$C$30:$W$49,15,0)),0,VLOOKUP(E62,'Rennen 7'!$C$30:$W$49,15,0))</f>
        <v>0</v>
      </c>
      <c r="BM62" s="385">
        <f>IF(ISNA(VLOOKUP(E62,'Rennen 7'!$C$30:$W$49,20,0)),0,VLOOKUP(E62,'Rennen 7'!$C$30:$W$49,20,0))</f>
        <v>0</v>
      </c>
      <c r="BN62" s="383">
        <f>IF(ISNA(VLOOKUP(E62,'Rennen 8'!$C$30:$W$58,5,0)),0,VLOOKUP(E62,'Rennen 8'!$C$30:$W$58,5,0))</f>
        <v>0</v>
      </c>
      <c r="BO62" s="384">
        <f>IF(ISNA(VLOOKUP(E62,'Rennen 8'!$C$30:$W$58,10,0)),0,VLOOKUP(E62,'Rennen 8'!$C$30:$W$58,10,0))</f>
        <v>0</v>
      </c>
      <c r="BP62" s="384">
        <f>IF(ISNA(VLOOKUP(E62,'Rennen 8'!$C$30:$W$58,15,0)),0,VLOOKUP(E62,'Rennen 8'!$C$30:$W$58,15,0))</f>
        <v>0</v>
      </c>
      <c r="BQ62" s="385">
        <f>IF(ISNA(VLOOKUP(E62,'Rennen 8'!$C$30:$W$58,20,0)),0,VLOOKUP(E62,'Rennen 8'!$C$30:$W$58,20,0))</f>
        <v>0</v>
      </c>
      <c r="BR62" s="386">
        <f>IF(ISNA(VLOOKUP(E62,'Rennen 1'!$C$30:$AE$59,27,0)),0,VLOOKUP(E62,'Rennen 1'!$C$30:$AE$59,27,0))</f>
        <v>0</v>
      </c>
      <c r="BS62" s="382">
        <f>IF(ISNA(VLOOKUP(E62,'Rennen 2'!$C$30:$AE$59,27,0)),0,VLOOKUP(E62,'Rennen 2'!$C$30:$AE$59,27,0))</f>
        <v>0</v>
      </c>
      <c r="BT62" s="382">
        <f>IF(ISNA(VLOOKUP(E62,'Rennen 3'!$C$30:$AE$59,27,0)),0,VLOOKUP(E62,'Rennen 3'!$C$30:$AE$59,27,0))</f>
        <v>0</v>
      </c>
      <c r="BU62" s="382">
        <f>IF(ISNA(VLOOKUP(E62,'Rennen 4'!$C$30:$AE$59,27,0)),0,VLOOKUP(E62,'Rennen 4'!$C$30:$AE$59,27,0))</f>
        <v>0</v>
      </c>
      <c r="BV62" s="382">
        <f>IF(ISNA(VLOOKUP(E62,'Rennen 5'!$C$30:$AE$59,27,0)),0,VLOOKUP(E62,'Rennen 5'!$C$30:$AE$59,27,0))</f>
        <v>0</v>
      </c>
      <c r="BW62" s="382">
        <f>IF(ISNA(VLOOKUP(E62,'Rennen 6'!$C$30:$AE$59,27,0)),0,VLOOKUP(E62,'Rennen 6'!$C$30:$AE$59,27,0))</f>
        <v>0</v>
      </c>
      <c r="BX62" s="382">
        <f>IF(ISNA(VLOOKUP(E62,'Rennen 7'!$C$30:$AE$59,27,0)),0,VLOOKUP(E62,'Rennen 7'!$C$30:$AE$59,27,0))</f>
        <v>0</v>
      </c>
      <c r="BY62" s="382">
        <f>IF(ISNA(VLOOKUP(E62,'Rennen 8'!$C$30:$AE$58,27,0)),0,VLOOKUP(E62,'Rennen 8'!$C$30:$AE$58,27,0))</f>
        <v>0</v>
      </c>
      <c r="BZ62" s="382">
        <f t="shared" ref="BZ62:BZ93" si="30">SUM(BR62:BY62)</f>
        <v>0</v>
      </c>
      <c r="CA62" s="387">
        <f t="shared" ref="CA62:CA93" si="31">LARGE(AL62:BQ62,1)+LARGE(AL62:BQ62,2)+LARGE(AL62:BQ62,3)+LARGE(AL62:BQ62,4)+LARGE(AL62:BQ62,5)+LARGE(AL62:BQ62,6)+LARGE(AL62:BQ62,7)+LARGE(AL62:BQ62,8)+LARGE(AL62:BQ62,9)+LARGE(AL62:BQ62,10)+LARGE(AL62:BQ62,11)+LARGE(AL62:BQ62,12)+LARGE(AL62:BQ62,13)+LARGE(AL62:BQ62,14)+LARGE(AL62:BQ62,15)+LARGE(AL62:BQ62,16)+LARGE(AL62:BQ62,17)+LARGE(AL62:BQ62,18)+LARGE(AL62:BQ62,19)+LARGE(AL62:BQ62,20)+LARGE(AL62:BQ62,21)+LARGE(AL62:BQ62,22)</f>
        <v>0</v>
      </c>
      <c r="CB62" s="386">
        <f t="shared" ref="CB62:CB93" si="32">SUM(F62:AK62)</f>
        <v>0</v>
      </c>
      <c r="CC62" s="381">
        <f t="shared" ref="CC62:CC93" si="33">LARGE(AL62:BQ62,1)+LARGE(AL62:BQ62,2)+LARGE(AL62:BQ62,3)+LARGE(AL62:BQ62,4)+LARGE(AL62:BQ62,5)+LARGE(AL62:BQ62,6)+LARGE(AL62:BQ62,7)+LARGE(AL62:BQ62,8)+LARGE(AL62:BQ62,9)+LARGE(AL62:BQ62,10)+LARGE(AL62:BQ62,11)+LARGE(AL62:BQ62,12)+LARGE(AL62:BQ62,13)+LARGE(AL62:BQ62,14)+LARGE(AL62:BQ62,15)+LARGE(AL62:BQ62,16)+LARGE(AL62:BQ62,17)+LARGE(AL62:BQ62,18)+LARGE(AL62:BQ62,19)+LARGE(AL62:BQ62,20)+LARGE(AL62:BQ62,21)+LARGE(AL62:BQ62,22)</f>
        <v>0</v>
      </c>
      <c r="CD62" s="381">
        <f t="shared" ref="CD62:CD93" si="34">(BZ62+CC62)</f>
        <v>0</v>
      </c>
      <c r="CE62" s="755"/>
      <c r="CF62" s="755"/>
      <c r="CG62" s="26"/>
      <c r="CH62" s="26"/>
    </row>
    <row r="63" spans="1:89" s="20" customFormat="1" ht="18" hidden="1" customHeight="1" x14ac:dyDescent="0.3">
      <c r="A63" s="5"/>
      <c r="B63" s="16">
        <v>34</v>
      </c>
      <c r="C63" s="16"/>
      <c r="D63" s="395" t="str">
        <f>VLOOKUP(E63,Fahrer!$B$5:$C$144,2,0)</f>
        <v>Zemke, Dirk</v>
      </c>
      <c r="E63" s="424">
        <v>57</v>
      </c>
      <c r="F63" s="519">
        <f>IF(ISNA(VLOOKUP(E63,'Rennen 1'!$C$30:$W$59,6,0)),0,VLOOKUP(E63,'Rennen 1'!$C$30:$W$59,6,0))</f>
        <v>0</v>
      </c>
      <c r="G63" s="520">
        <f>IF(ISNA(VLOOKUP(E63,'Rennen 1'!$C$30:$W$59,11,0)),0,VLOOKUP(E63,'Rennen 1'!$C$30:$W$59,11,0))</f>
        <v>0</v>
      </c>
      <c r="H63" s="520">
        <f>IF(ISNA(VLOOKUP(E63,'Rennen 1'!$C$30:$W$59,16,0)),0,VLOOKUP(E63,'Rennen 1'!$C$30:$W$59,16,0))</f>
        <v>0</v>
      </c>
      <c r="I63" s="521">
        <f>IF(ISNA(VLOOKUP(E63,'Rennen 1'!$C$30:$W$59,21,0)),0,VLOOKUP(E63,'Rennen 1'!$C$30:$W$59,21,0))</f>
        <v>0</v>
      </c>
      <c r="J63" s="366">
        <f>IF(ISNA(VLOOKUP(E63,'Rennen 2'!$C$30:$W$59,6,0)),0,VLOOKUP(E63,'Rennen 2'!$C$30:$W$59,6,0))</f>
        <v>0</v>
      </c>
      <c r="K63" s="366">
        <f>IF(ISNA(VLOOKUP(E63,'Rennen 2'!$C$30:$W$59,11,0)),0,VLOOKUP(E63,'Rennen 2'!$C$30:$W$59,11,0))</f>
        <v>0</v>
      </c>
      <c r="L63" s="366">
        <f>IF(ISNA(VLOOKUP(E63,'Rennen 2'!$C$30:$W$59,16,0)),0,VLOOKUP(E63,'Rennen 2'!$C$30:$W$59,16,0))</f>
        <v>0</v>
      </c>
      <c r="M63" s="366">
        <f>IF(ISNA(VLOOKUP(E63,'Rennen 2'!$C$30:$W$59,21,0)),0,VLOOKUP(E63,'Rennen 2'!$C$30:$W$59,21,0))</f>
        <v>0</v>
      </c>
      <c r="N63" s="518">
        <f>IF(ISNA(VLOOKUP(E63,'Rennen 3'!$C$30:$W$59,6,0)),0,VLOOKUP(E63,'Rennen 3'!$C$30:$W$59,6,0))</f>
        <v>0</v>
      </c>
      <c r="O63" s="517">
        <f>IF(ISNA(VLOOKUP(E63,'Rennen 3'!$C$30:$W$59,11,0)),0,VLOOKUP(E63,'Rennen 3'!$C$30:$W$59,11,0))</f>
        <v>0</v>
      </c>
      <c r="P63" s="517">
        <f>IF(ISNA(VLOOKUP(E63,'Rennen 3'!$C$30:$W$59,16,0)),0,VLOOKUP(E63,'Rennen 3'!$C$30:$W$59,16,0))</f>
        <v>0</v>
      </c>
      <c r="Q63" s="517">
        <f>IF(ISNA(VLOOKUP(E63,'Rennen 3'!$C$30:$W$59,21,0)),0,VLOOKUP(E63,'Rennen 3'!$C$30:$W$59,21,0))</f>
        <v>0</v>
      </c>
      <c r="R63" s="365">
        <f>IF(ISNA(VLOOKUP(E63,'Rennen 4'!$C$30:$W$59,6,0)),0,VLOOKUP(E63,'Rennen 4'!$C$30:$W$59,6,0))</f>
        <v>0</v>
      </c>
      <c r="S63" s="366">
        <f>IF(ISNA(VLOOKUP(E63,'Rennen 4'!$C$30:$W$59,11,0)),0,VLOOKUP(E63,'Rennen 4'!$C$30:$W$59,11,0))</f>
        <v>0</v>
      </c>
      <c r="T63" s="366">
        <f>IF(ISNA(VLOOKUP(E63,'Rennen 4'!$C$30:$W$59,16,0)),0,VLOOKUP(E63,'Rennen 4'!$C$30:$W$59,16,0))</f>
        <v>0</v>
      </c>
      <c r="U63" s="366">
        <f>IF(ISNA(VLOOKUP(E63,'Rennen 4'!$C$30:$W$59,21,0)),0,VLOOKUP(E63,'Rennen 4'!$C$30:$W$59,21,0))</f>
        <v>0</v>
      </c>
      <c r="V63" s="365">
        <f>IF(ISNA(VLOOKUP(E63,'Rennen 5'!$C$30:$W$59,6,0)),0,VLOOKUP(E63,'Rennen 5'!$C$30:$W$59,6,0))</f>
        <v>0</v>
      </c>
      <c r="W63" s="366">
        <f>IF(ISNA(VLOOKUP(E63,'Rennen 5'!$C$30:$W$59,11,0)),0,VLOOKUP(E63,'Rennen 5'!$C$30:$W$59,11,0))</f>
        <v>0</v>
      </c>
      <c r="X63" s="366">
        <f>IF(ISNA(VLOOKUP(E63,'Rennen 5'!$C$30:$W$59,16,0)),0,VLOOKUP(E63,'Rennen 5'!$C$30:$W$59,16,0))</f>
        <v>0</v>
      </c>
      <c r="Y63" s="367">
        <f>IF(ISNA(VLOOKUP(E63,'Rennen 5'!$C$30:$W$59,21,0)),0,VLOOKUP(E63,'Rennen 5'!$C$30:$W$59,21,0))</f>
        <v>0</v>
      </c>
      <c r="Z63" s="365">
        <f>IF(ISNA(VLOOKUP(E63,'Rennen 6'!$C$30:$W$59,6,0)),0,VLOOKUP(E63,'Rennen 6'!$C$30:$W$59,6,0))</f>
        <v>0</v>
      </c>
      <c r="AA63" s="366">
        <f>IF(ISNA(VLOOKUP(E63,'Rennen 6'!$C$30:$W$59,11,0)),0,VLOOKUP(E63,'Rennen 6'!$C$30:$W$59,11,0))</f>
        <v>0</v>
      </c>
      <c r="AB63" s="366">
        <f>IF(ISNA(VLOOKUP(E63,'Rennen 6'!$C$30:$W$59,16,0)),0,VLOOKUP(E63,'Rennen 6'!$C$30:$W$59,16,0))</f>
        <v>0</v>
      </c>
      <c r="AC63" s="367">
        <f>IF(ISNA(VLOOKUP(E63,'Rennen 6'!$C$30:$W$59,21,0)),0,VLOOKUP(E63,'Rennen 6'!$C$30:$W$59,21,0))</f>
        <v>0</v>
      </c>
      <c r="AD63" s="365">
        <f>IF(ISNA(VLOOKUP(E63,'Rennen 7'!$C$30:$W$59,6,0)),0,VLOOKUP(E63,'Rennen 7'!$C$30:$W$59,6,0))</f>
        <v>0</v>
      </c>
      <c r="AE63" s="366">
        <f>IF(ISNA(VLOOKUP(E63,'Rennen 7'!$C$30:$W$59,11,0)),0,VLOOKUP(E63,'Rennen 7'!$C$30:$W$59,11,0))</f>
        <v>0</v>
      </c>
      <c r="AF63" s="366">
        <f>IF(ISNA(VLOOKUP(E63,'Rennen 7'!$C$30:$W$59,16,0)),0,VLOOKUP(E63,'Rennen 7'!$C$30:$W$59,16,0))</f>
        <v>0</v>
      </c>
      <c r="AG63" s="367">
        <f>IF(ISNA(VLOOKUP(E63,'Rennen 7'!$C$30:$W$59,21,0)),0,VLOOKUP(E63,'Rennen 7'!$C$30:$W$59,21,0))</f>
        <v>0</v>
      </c>
      <c r="AH63" s="365">
        <f>IF(ISNA(VLOOKUP(E63,'Rennen 8'!$C$30:$W$58,6,0)),0,VLOOKUP(E63,'Rennen 8'!$C$30:$W$58,6,0))</f>
        <v>0</v>
      </c>
      <c r="AI63" s="366">
        <f>IF(ISNA(VLOOKUP(E63,'Rennen 8'!$C$30:$W$58,11,0)),0,VLOOKUP(E63,'Rennen 8'!$C$30:$W$58,11,0))</f>
        <v>0</v>
      </c>
      <c r="AJ63" s="366">
        <f>IF(ISNA(VLOOKUP(E63,'Rennen 8'!$C$30:$W$58,16,0)),0,VLOOKUP(E63,'Rennen 8'!$C$30:$W$58,16,0))</f>
        <v>0</v>
      </c>
      <c r="AK63" s="367">
        <f>IF(ISNA(VLOOKUP(E63,'Rennen 8'!$C$30:$W$58,21,0)),0,VLOOKUP(E63,'Rennen 8'!$C$30:$W$58,21,0))</f>
        <v>0</v>
      </c>
      <c r="AL63" s="369">
        <f>IF(ISNA(VLOOKUP(E63,'Rennen 1'!$C$30:$W$49,5,0)),0,VLOOKUP(E63,'Rennen 1'!$C$30:$W$49,5,0))</f>
        <v>0</v>
      </c>
      <c r="AM63" s="370">
        <f>IF(ISNA(VLOOKUP(E63,'Rennen 1'!$C$30:$W$49,10,0)),0,VLOOKUP(E63,'Rennen 1'!$C$30:$W$49,10,0))</f>
        <v>0</v>
      </c>
      <c r="AN63" s="370">
        <f>IF(ISNA(VLOOKUP(E63,'Rennen 1'!$C$30:$W$49,15,0)),0,VLOOKUP(E63,'Rennen 1'!$C$30:$W$49,15,0))</f>
        <v>0</v>
      </c>
      <c r="AO63" s="371">
        <f>IF(ISNA(VLOOKUP(E63,'Rennen 1'!$C$30:$W$49,20,0)),0,VLOOKUP(E63,'Rennen 1'!$C$30:$W$49,20,0))</f>
        <v>0</v>
      </c>
      <c r="AP63" s="369">
        <f>IF(ISNA(VLOOKUP(E63,'Rennen 2'!$C$30:$W$59,5,0)),0,VLOOKUP(E63,'Rennen 2'!$C$30:$W$59,5,0))</f>
        <v>0</v>
      </c>
      <c r="AQ63" s="370">
        <f>IF(ISNA(VLOOKUP(E63,'Rennen 2'!$C$30:$W$59,10,0)),0,VLOOKUP(E63,'Rennen 2'!$C$30:$W$59,10,0))</f>
        <v>0</v>
      </c>
      <c r="AR63" s="370">
        <f>IF(ISNA(VLOOKUP(E63,'Rennen 2'!$C$30:$W$59,15,0)),0,VLOOKUP(E63,'Rennen 2'!$C$30:$W$59,15,0))</f>
        <v>0</v>
      </c>
      <c r="AS63" s="371">
        <f>IF(ISNA(VLOOKUP(E63,'Rennen 2'!$C$30:$W$59,20,0)),0,VLOOKUP(E63,'Rennen 2'!$C$30:$W$59,20,0))</f>
        <v>0</v>
      </c>
      <c r="AT63" s="369">
        <f>IF(ISNA(VLOOKUP(E63,'Rennen 3'!$C$30:$W$49,5,0)),0,VLOOKUP(E63,'Rennen 3'!$C$30:$W$49,5,0))</f>
        <v>0</v>
      </c>
      <c r="AU63" s="370">
        <f>IF(ISNA(VLOOKUP(E63,'Rennen 3'!$C$30:$W$49,10,0)),0,VLOOKUP(E63,'Rennen 3'!$C$30:$W$49,10,0))</f>
        <v>0</v>
      </c>
      <c r="AV63" s="370">
        <f>IF(ISNA(VLOOKUP(E63,'Rennen 3'!$C$30:$W$49,15,0)),0,VLOOKUP(E63,'Rennen 3'!$C$30:$W$49,15,0))</f>
        <v>0</v>
      </c>
      <c r="AW63" s="371">
        <f>IF(ISNA(VLOOKUP(E63,'Rennen 3'!$C$30:$W$49,20,0)),0,VLOOKUP(E63,'Rennen 3'!$C$30:$W$49,20,0))</f>
        <v>0</v>
      </c>
      <c r="AX63" s="369">
        <f>IF(ISNA(VLOOKUP(E63,'Rennen 4'!$C$30:$W$49,5,0)),0,VLOOKUP(E63,'Rennen 4'!$C$30:$W$49,5,0))</f>
        <v>0</v>
      </c>
      <c r="AY63" s="370">
        <f>IF(ISNA(VLOOKUP(E63,'Rennen 4'!$C$30:$W$49,10,0)),0,VLOOKUP(E63,'Rennen 4'!$C$30:$W$49,10,0))</f>
        <v>0</v>
      </c>
      <c r="AZ63" s="370">
        <f>IF(ISNA(VLOOKUP(E63,'Rennen 4'!$C$30:$W$49,15,0)),0,VLOOKUP(E63,'Rennen 4'!$C$30:$W$49,15,0))</f>
        <v>0</v>
      </c>
      <c r="BA63" s="371">
        <f>IF(ISNA(VLOOKUP(E63,'Rennen 4'!$C$30:$W$49,20,0)),0,VLOOKUP(E63,'Rennen 4'!$C$30:$W$49,20,0))</f>
        <v>0</v>
      </c>
      <c r="BB63" s="369">
        <f>IF(ISNA(VLOOKUP(E63,'Rennen 5'!$C$30:$W$49,5,0)),0,VLOOKUP(E63,'Rennen 5'!$C$30:$W$49,5,0))</f>
        <v>0</v>
      </c>
      <c r="BC63" s="370">
        <f>IF(ISNA(VLOOKUP(E63,'Rennen 5'!$C$30:$W$49,10,0)),0,VLOOKUP(E63,'Rennen 5'!$C$30:$W$49,10,0))</f>
        <v>0</v>
      </c>
      <c r="BD63" s="370">
        <f>IF(ISNA(VLOOKUP(E63,'Rennen 5'!$C$30:$W$49,15,0)),0,VLOOKUP(E63,'Rennen 5'!$C$30:$W$49,15,0))</f>
        <v>0</v>
      </c>
      <c r="BE63" s="371">
        <f>IF(ISNA(VLOOKUP(E63,'Rennen 5'!$C$30:$W$49,20,0)),0,VLOOKUP(E63,'Rennen 5'!$C$30:$W$49,20,0))</f>
        <v>0</v>
      </c>
      <c r="BF63" s="369">
        <f>IF(ISNA(VLOOKUP(E63,'Rennen 6'!$C$30:$W$49,5,0)),0,VLOOKUP(E63,'Rennen 6'!$C$30:$W$49,5,0))</f>
        <v>0</v>
      </c>
      <c r="BG63" s="370">
        <f>IF(ISNA(VLOOKUP(E63,'Rennen 6'!$C$30:$W$49,10,0)),0,VLOOKUP(E63,'Rennen 6'!$C$30:$W$49,10,0))</f>
        <v>0</v>
      </c>
      <c r="BH63" s="370">
        <f>IF(ISNA(VLOOKUP(E63,'Rennen 6'!$C$30:$W$49,15,0)),0,VLOOKUP(E63,'Rennen 6'!$C$30:$W$49,15,0))</f>
        <v>0</v>
      </c>
      <c r="BI63" s="371">
        <f>IF(ISNA(VLOOKUP(E63,'Rennen 6'!$C$30:$W$49,20,0)),0,VLOOKUP(E63,'Rennen 6'!$C$30:$W$49,20,0))</f>
        <v>0</v>
      </c>
      <c r="BJ63" s="369">
        <f>IF(ISNA(VLOOKUP(E63,'Rennen 7'!$C$30:$W$49,5,0)),0,VLOOKUP(E63,'Rennen 7'!$C$30:$W$49,5,0))</f>
        <v>0</v>
      </c>
      <c r="BK63" s="370">
        <f>IF(ISNA(VLOOKUP(E63,'Rennen 7'!$C$30:$W$49,10,0)),0,VLOOKUP(E63,'Rennen 7'!$C$30:$W$49,10,0))</f>
        <v>0</v>
      </c>
      <c r="BL63" s="370">
        <f>IF(ISNA(VLOOKUP(E63,'Rennen 7'!$C$30:$W$49,15,0)),0,VLOOKUP(E63,'Rennen 7'!$C$30:$W$49,15,0))</f>
        <v>0</v>
      </c>
      <c r="BM63" s="371">
        <f>IF(ISNA(VLOOKUP(E63,'Rennen 7'!$C$30:$W$49,20,0)),0,VLOOKUP(E63,'Rennen 7'!$C$30:$W$49,20,0))</f>
        <v>0</v>
      </c>
      <c r="BN63" s="369">
        <f>IF(ISNA(VLOOKUP(E63,'Rennen 8'!$C$30:$W$58,5,0)),0,VLOOKUP(E63,'Rennen 8'!$C$30:$W$58,5,0))</f>
        <v>0</v>
      </c>
      <c r="BO63" s="370">
        <f>IF(ISNA(VLOOKUP(E63,'Rennen 8'!$C$30:$W$58,10,0)),0,VLOOKUP(E63,'Rennen 8'!$C$30:$W$58,10,0))</f>
        <v>0</v>
      </c>
      <c r="BP63" s="370">
        <f>IF(ISNA(VLOOKUP(E63,'Rennen 8'!$C$30:$W$58,15,0)),0,VLOOKUP(E63,'Rennen 8'!$C$30:$W$58,15,0))</f>
        <v>0</v>
      </c>
      <c r="BQ63" s="371">
        <f>IF(ISNA(VLOOKUP(E63,'Rennen 8'!$C$30:$W$58,20,0)),0,VLOOKUP(E63,'Rennen 8'!$C$30:$W$58,20,0))</f>
        <v>0</v>
      </c>
      <c r="BR63" s="373">
        <f>IF(ISNA(VLOOKUP(E63,'Rennen 1'!$C$30:$AE$59,27,0)),0,VLOOKUP(E63,'Rennen 1'!$C$30:$AE$59,27,0))</f>
        <v>0</v>
      </c>
      <c r="BS63" s="367">
        <f>IF(ISNA(VLOOKUP(E63,'Rennen 2'!$C$30:$AE$59,27,0)),0,VLOOKUP(E63,'Rennen 2'!$C$30:$AE$59,27,0))</f>
        <v>0</v>
      </c>
      <c r="BT63" s="367">
        <f>IF(ISNA(VLOOKUP(E63,'Rennen 3'!$C$30:$AE$59,27,0)),0,VLOOKUP(E63,'Rennen 3'!$C$30:$AE$59,27,0))</f>
        <v>0</v>
      </c>
      <c r="BU63" s="367">
        <f>IF(ISNA(VLOOKUP(E63,'Rennen 4'!$C$30:$AE$59,27,0)),0,VLOOKUP(E63,'Rennen 4'!$C$30:$AE$59,27,0))</f>
        <v>0</v>
      </c>
      <c r="BV63" s="367">
        <f>IF(ISNA(VLOOKUP(E63,'Rennen 5'!$C$30:$AE$59,27,0)),0,VLOOKUP(E63,'Rennen 5'!$C$30:$AE$59,27,0))</f>
        <v>0</v>
      </c>
      <c r="BW63" s="367">
        <f>IF(ISNA(VLOOKUP(E63,'Rennen 6'!$C$30:$AE$59,27,0)),0,VLOOKUP(E63,'Rennen 6'!$C$30:$AE$59,27,0))</f>
        <v>0</v>
      </c>
      <c r="BX63" s="367">
        <f>IF(ISNA(VLOOKUP(E63,'Rennen 7'!$C$30:$AE$59,27,0)),0,VLOOKUP(E63,'Rennen 7'!$C$30:$AE$59,27,0))</f>
        <v>0</v>
      </c>
      <c r="BY63" s="367">
        <f>IF(ISNA(VLOOKUP(E63,'Rennen 8'!$C$30:$AE$58,27,0)),0,VLOOKUP(E63,'Rennen 8'!$C$30:$AE$58,27,0))</f>
        <v>0</v>
      </c>
      <c r="BZ63" s="367">
        <f t="shared" si="30"/>
        <v>0</v>
      </c>
      <c r="CA63" s="372">
        <f t="shared" si="31"/>
        <v>0</v>
      </c>
      <c r="CB63" s="373">
        <f t="shared" si="32"/>
        <v>0</v>
      </c>
      <c r="CC63" s="431">
        <f t="shared" si="33"/>
        <v>0</v>
      </c>
      <c r="CD63" s="365">
        <f t="shared" si="34"/>
        <v>0</v>
      </c>
      <c r="CE63" s="755"/>
      <c r="CF63" s="755"/>
      <c r="CG63" s="26"/>
      <c r="CH63" s="26"/>
      <c r="CI63" s="348"/>
      <c r="CJ63" s="348"/>
      <c r="CK63" s="348"/>
    </row>
    <row r="64" spans="1:89" ht="18" hidden="1" customHeight="1" x14ac:dyDescent="0.3">
      <c r="A64" s="5"/>
      <c r="B64" s="16">
        <v>35</v>
      </c>
      <c r="C64" s="16"/>
      <c r="D64" s="396" t="str">
        <f>VLOOKUP(E64,Fahrer!$B$5:$C$144,2,0)</f>
        <v>Lühring, Joey</v>
      </c>
      <c r="E64" s="424">
        <v>98</v>
      </c>
      <c r="F64" s="397">
        <f>IF(ISNA(VLOOKUP(E64,'Rennen 1'!$C$30:$W$59,6,0)),0,VLOOKUP(E64,'Rennen 1'!$C$30:$W$59,6,0))</f>
        <v>0</v>
      </c>
      <c r="G64" s="398">
        <f>IF(ISNA(VLOOKUP(E64,'Rennen 1'!$C$30:$W$59,11,0)),0,VLOOKUP(E64,'Rennen 1'!$C$30:$W$59,11,0))</f>
        <v>0</v>
      </c>
      <c r="H64" s="398">
        <f>IF(ISNA(VLOOKUP(E64,'Rennen 1'!$C$30:$W$59,16,0)),0,VLOOKUP(E64,'Rennen 1'!$C$30:$W$59,16,0))</f>
        <v>0</v>
      </c>
      <c r="I64" s="399">
        <f>IF(ISNA(VLOOKUP(E64,'Rennen 1'!$C$30:$W$59,21,0)),0,VLOOKUP(E64,'Rennen 1'!$C$30:$W$59,21,0))</f>
        <v>0</v>
      </c>
      <c r="J64" s="401">
        <f>IF(ISNA(VLOOKUP(E64,'Rennen 2'!$C$30:$W$59,6,0)),0,VLOOKUP(E64,'Rennen 2'!$C$30:$W$59,6,0))</f>
        <v>0</v>
      </c>
      <c r="K64" s="401">
        <f>IF(ISNA(VLOOKUP(E64,'Rennen 2'!$C$30:$W$59,11,0)),0,VLOOKUP(E64,'Rennen 2'!$C$30:$W$59,11,0))</f>
        <v>0</v>
      </c>
      <c r="L64" s="401">
        <f>IF(ISNA(VLOOKUP(E64,'Rennen 2'!$C$30:$W$59,16,0)),0,VLOOKUP(E64,'Rennen 2'!$C$30:$W$59,16,0))</f>
        <v>0</v>
      </c>
      <c r="M64" s="401">
        <f>IF(ISNA(VLOOKUP(E64,'Rennen 2'!$C$30:$W$59,21,0)),0,VLOOKUP(E64,'Rennen 2'!$C$30:$W$59,21,0))</f>
        <v>0</v>
      </c>
      <c r="N64" s="400">
        <f>IF(ISNA(VLOOKUP(E64,'Rennen 3'!$C$30:$W$59,6,0)),0,VLOOKUP(E64,'Rennen 3'!$C$30:$W$59,6,0))</f>
        <v>0</v>
      </c>
      <c r="O64" s="401">
        <f>IF(ISNA(VLOOKUP(E64,'Rennen 3'!$C$30:$W$59,11,0)),0,VLOOKUP(E64,'Rennen 3'!$C$30:$W$59,11,0))</f>
        <v>0</v>
      </c>
      <c r="P64" s="401">
        <f>IF(ISNA(VLOOKUP(E64,'Rennen 3'!$C$30:$W$59,16,0)),0,VLOOKUP(E64,'Rennen 3'!$C$30:$W$59,16,0))</f>
        <v>0</v>
      </c>
      <c r="Q64" s="401">
        <f>IF(ISNA(VLOOKUP(E64,'Rennen 3'!$C$30:$W$59,21,0)),0,VLOOKUP(E64,'Rennen 3'!$C$30:$W$59,21,0))</f>
        <v>0</v>
      </c>
      <c r="R64" s="400">
        <f>IF(ISNA(VLOOKUP(E64,'Rennen 4'!$C$30:$W$59,6,0)),0,VLOOKUP(E64,'Rennen 4'!$C$30:$W$59,6,0))</f>
        <v>0</v>
      </c>
      <c r="S64" s="401">
        <f>IF(ISNA(VLOOKUP(E64,'Rennen 4'!$C$30:$W$59,11,0)),0,VLOOKUP(E64,'Rennen 4'!$C$30:$W$59,11,0))</f>
        <v>0</v>
      </c>
      <c r="T64" s="401">
        <f>IF(ISNA(VLOOKUP(E64,'Rennen 4'!$C$30:$W$59,16,0)),0,VLOOKUP(E64,'Rennen 4'!$C$30:$W$59,16,0))</f>
        <v>0</v>
      </c>
      <c r="U64" s="401">
        <f>IF(ISNA(VLOOKUP(E64,'Rennen 4'!$C$30:$W$59,21,0)),0,VLOOKUP(E64,'Rennen 4'!$C$30:$W$59,21,0))</f>
        <v>0</v>
      </c>
      <c r="V64" s="400">
        <f>IF(ISNA(VLOOKUP(E64,'Rennen 5'!$C$30:$W$59,6,0)),0,VLOOKUP(E64,'Rennen 5'!$C$30:$W$59,6,0))</f>
        <v>0</v>
      </c>
      <c r="W64" s="401">
        <f>IF(ISNA(VLOOKUP(E64,'Rennen 5'!$C$30:$W$59,11,0)),0,VLOOKUP(E64,'Rennen 5'!$C$30:$W$59,11,0))</f>
        <v>0</v>
      </c>
      <c r="X64" s="401">
        <f>IF(ISNA(VLOOKUP(E64,'Rennen 5'!$C$30:$W$59,16,0)),0,VLOOKUP(E64,'Rennen 5'!$C$30:$W$59,16,0))</f>
        <v>0</v>
      </c>
      <c r="Y64" s="402">
        <f>IF(ISNA(VLOOKUP(E64,'Rennen 5'!$C$30:$W$59,21,0)),0,VLOOKUP(E64,'Rennen 5'!$C$30:$W$59,21,0))</f>
        <v>0</v>
      </c>
      <c r="Z64" s="400">
        <f>IF(ISNA(VLOOKUP(E64,'Rennen 6'!$C$30:$W$59,6,0)),0,VLOOKUP(E64,'Rennen 6'!$C$30:$W$59,6,0))</f>
        <v>0</v>
      </c>
      <c r="AA64" s="401">
        <f>IF(ISNA(VLOOKUP(E64,'Rennen 6'!$C$30:$W$59,11,0)),0,VLOOKUP(E64,'Rennen 6'!$C$30:$W$59,11,0))</f>
        <v>0</v>
      </c>
      <c r="AB64" s="401">
        <f>IF(ISNA(VLOOKUP(E64,'Rennen 6'!$C$30:$W$59,16,0)),0,VLOOKUP(E64,'Rennen 6'!$C$30:$W$59,16,0))</f>
        <v>0</v>
      </c>
      <c r="AC64" s="402">
        <f>IF(ISNA(VLOOKUP(E64,'Rennen 6'!$C$30:$W$59,21,0)),0,VLOOKUP(E64,'Rennen 6'!$C$30:$W$59,21,0))</f>
        <v>0</v>
      </c>
      <c r="AD64" s="400">
        <f>IF(ISNA(VLOOKUP(E64,'Rennen 7'!$C$30:$W$59,6,0)),0,VLOOKUP(E64,'Rennen 7'!$C$30:$W$59,6,0))</f>
        <v>0</v>
      </c>
      <c r="AE64" s="401">
        <f>IF(ISNA(VLOOKUP(E64,'Rennen 7'!$C$30:$W$59,11,0)),0,VLOOKUP(E64,'Rennen 7'!$C$30:$W$59,11,0))</f>
        <v>0</v>
      </c>
      <c r="AF64" s="401">
        <f>IF(ISNA(VLOOKUP(E64,'Rennen 7'!$C$30:$W$59,16,0)),0,VLOOKUP(E64,'Rennen 7'!$C$30:$W$59,16,0))</f>
        <v>0</v>
      </c>
      <c r="AG64" s="402">
        <f>IF(ISNA(VLOOKUP(E64,'Rennen 7'!$C$30:$W$59,21,0)),0,VLOOKUP(E64,'Rennen 7'!$C$30:$W$59,21,0))</f>
        <v>0</v>
      </c>
      <c r="AH64" s="400">
        <f>IF(ISNA(VLOOKUP(E64,'Rennen 8'!$C$30:$W$58,6,0)),0,VLOOKUP(E64,'Rennen 8'!$C$30:$W$58,6,0))</f>
        <v>0</v>
      </c>
      <c r="AI64" s="401">
        <f>IF(ISNA(VLOOKUP(E64,'Rennen 8'!$C$30:$W$58,11,0)),0,VLOOKUP(E64,'Rennen 8'!$C$30:$W$58,11,0))</f>
        <v>0</v>
      </c>
      <c r="AJ64" s="401">
        <f>IF(ISNA(VLOOKUP(E64,'Rennen 8'!$C$30:$W$58,16,0)),0,VLOOKUP(E64,'Rennen 8'!$C$30:$W$58,16,0))</f>
        <v>0</v>
      </c>
      <c r="AK64" s="402">
        <f>IF(ISNA(VLOOKUP(E64,'Rennen 8'!$C$30:$W$58,21,0)),0,VLOOKUP(E64,'Rennen 8'!$C$30:$W$58,21,0))</f>
        <v>0</v>
      </c>
      <c r="AL64" s="403">
        <f>IF(ISNA(VLOOKUP(E64,'Rennen 1'!$C$30:$W$49,5,0)),0,VLOOKUP(E64,'Rennen 1'!$C$30:$W$49,5,0))</f>
        <v>0</v>
      </c>
      <c r="AM64" s="404">
        <f>IF(ISNA(VLOOKUP(E64,'Rennen 1'!$C$30:$W$49,10,0)),0,VLOOKUP(E64,'Rennen 1'!$C$30:$W$49,10,0))</f>
        <v>0</v>
      </c>
      <c r="AN64" s="404">
        <f>IF(ISNA(VLOOKUP(E64,'Rennen 1'!$C$30:$W$49,15,0)),0,VLOOKUP(E64,'Rennen 1'!$C$30:$W$49,15,0))</f>
        <v>0</v>
      </c>
      <c r="AO64" s="405">
        <f>IF(ISNA(VLOOKUP(E64,'Rennen 1'!$C$30:$W$49,20,0)),0,VLOOKUP(E64,'Rennen 1'!$C$30:$W$49,20,0))</f>
        <v>0</v>
      </c>
      <c r="AP64" s="403">
        <f>IF(ISNA(VLOOKUP(E64,'Rennen 2'!$C$30:$W$59,5,0)),0,VLOOKUP(E64,'Rennen 2'!$C$30:$W$59,5,0))</f>
        <v>0</v>
      </c>
      <c r="AQ64" s="404">
        <f>IF(ISNA(VLOOKUP(E64,'Rennen 2'!$C$30:$W$59,10,0)),0,VLOOKUP(E64,'Rennen 2'!$C$30:$W$59,10,0))</f>
        <v>0</v>
      </c>
      <c r="AR64" s="404">
        <f>IF(ISNA(VLOOKUP(E64,'Rennen 2'!$C$30:$W$59,15,0)),0,VLOOKUP(E64,'Rennen 2'!$C$30:$W$59,15,0))</f>
        <v>0</v>
      </c>
      <c r="AS64" s="405">
        <f>IF(ISNA(VLOOKUP(E64,'Rennen 2'!$C$30:$W$59,20,0)),0,VLOOKUP(E64,'Rennen 2'!$C$30:$W$59,20,0))</f>
        <v>0</v>
      </c>
      <c r="AT64" s="403">
        <f>IF(ISNA(VLOOKUP(E64,'Rennen 3'!$C$30:$W$49,5,0)),0,VLOOKUP(E64,'Rennen 3'!$C$30:$W$49,5,0))</f>
        <v>0</v>
      </c>
      <c r="AU64" s="404">
        <f>IF(ISNA(VLOOKUP(E64,'Rennen 3'!$C$30:$W$49,10,0)),0,VLOOKUP(E64,'Rennen 3'!$C$30:$W$49,10,0))</f>
        <v>0</v>
      </c>
      <c r="AV64" s="404">
        <f>IF(ISNA(VLOOKUP(E64,'Rennen 3'!$C$30:$W$49,15,0)),0,VLOOKUP(E64,'Rennen 3'!$C$30:$W$49,15,0))</f>
        <v>0</v>
      </c>
      <c r="AW64" s="405">
        <f>IF(ISNA(VLOOKUP(E64,'Rennen 3'!$C$30:$W$49,20,0)),0,VLOOKUP(E64,'Rennen 3'!$C$30:$W$49,20,0))</f>
        <v>0</v>
      </c>
      <c r="AX64" s="403">
        <f>IF(ISNA(VLOOKUP(E64,'Rennen 4'!$C$30:$W$49,5,0)),0,VLOOKUP(E64,'Rennen 4'!$C$30:$W$49,5,0))</f>
        <v>0</v>
      </c>
      <c r="AY64" s="404">
        <f>IF(ISNA(VLOOKUP(E64,'Rennen 4'!$C$30:$W$49,10,0)),0,VLOOKUP(E64,'Rennen 4'!$C$30:$W$49,10,0))</f>
        <v>0</v>
      </c>
      <c r="AZ64" s="404">
        <f>IF(ISNA(VLOOKUP(E64,'Rennen 4'!$C$30:$W$49,15,0)),0,VLOOKUP(E64,'Rennen 4'!$C$30:$W$49,15,0))</f>
        <v>0</v>
      </c>
      <c r="BA64" s="405">
        <f>IF(ISNA(VLOOKUP(E64,'Rennen 4'!$C$30:$W$49,20,0)),0,VLOOKUP(E64,'Rennen 4'!$C$30:$W$49,20,0))</f>
        <v>0</v>
      </c>
      <c r="BB64" s="403">
        <f>IF(ISNA(VLOOKUP(E64,'Rennen 5'!$C$30:$W$49,5,0)),0,VLOOKUP(E64,'Rennen 5'!$C$30:$W$49,5,0))</f>
        <v>0</v>
      </c>
      <c r="BC64" s="404">
        <f>IF(ISNA(VLOOKUP(E64,'Rennen 5'!$C$30:$W$49,10,0)),0,VLOOKUP(E64,'Rennen 5'!$C$30:$W$49,10,0))</f>
        <v>0</v>
      </c>
      <c r="BD64" s="404">
        <f>IF(ISNA(VLOOKUP(E64,'Rennen 5'!$C$30:$W$49,15,0)),0,VLOOKUP(E64,'Rennen 5'!$C$30:$W$49,15,0))</f>
        <v>0</v>
      </c>
      <c r="BE64" s="405">
        <f>IF(ISNA(VLOOKUP(E64,'Rennen 5'!$C$30:$W$49,20,0)),0,VLOOKUP(E64,'Rennen 5'!$C$30:$W$49,20,0))</f>
        <v>0</v>
      </c>
      <c r="BF64" s="403">
        <f>IF(ISNA(VLOOKUP(E64,'Rennen 6'!$C$30:$W$49,5,0)),0,VLOOKUP(E64,'Rennen 6'!$C$30:$W$49,5,0))</f>
        <v>0</v>
      </c>
      <c r="BG64" s="404">
        <f>IF(ISNA(VLOOKUP(E64,'Rennen 6'!$C$30:$W$49,10,0)),0,VLOOKUP(E64,'Rennen 6'!$C$30:$W$49,10,0))</f>
        <v>0</v>
      </c>
      <c r="BH64" s="404">
        <f>IF(ISNA(VLOOKUP(E64,'Rennen 6'!$C$30:$W$49,15,0)),0,VLOOKUP(E64,'Rennen 6'!$C$30:$W$49,15,0))</f>
        <v>0</v>
      </c>
      <c r="BI64" s="405">
        <f>IF(ISNA(VLOOKUP(E64,'Rennen 6'!$C$30:$W$49,20,0)),0,VLOOKUP(E64,'Rennen 6'!$C$30:$W$49,20,0))</f>
        <v>0</v>
      </c>
      <c r="BJ64" s="403">
        <f>IF(ISNA(VLOOKUP(E64,'Rennen 7'!$C$30:$W$49,5,0)),0,VLOOKUP(E64,'Rennen 7'!$C$30:$W$49,5,0))</f>
        <v>0</v>
      </c>
      <c r="BK64" s="404">
        <f>IF(ISNA(VLOOKUP(E64,'Rennen 7'!$C$30:$W$49,10,0)),0,VLOOKUP(E64,'Rennen 7'!$C$30:$W$49,10,0))</f>
        <v>0</v>
      </c>
      <c r="BL64" s="404">
        <f>IF(ISNA(VLOOKUP(E64,'Rennen 7'!$C$30:$W$49,15,0)),0,VLOOKUP(E64,'Rennen 7'!$C$30:$W$49,15,0))</f>
        <v>0</v>
      </c>
      <c r="BM64" s="405">
        <f>IF(ISNA(VLOOKUP(E64,'Rennen 7'!$C$30:$W$49,20,0)),0,VLOOKUP(E64,'Rennen 7'!$C$30:$W$49,20,0))</f>
        <v>0</v>
      </c>
      <c r="BN64" s="403">
        <f>IF(ISNA(VLOOKUP(E64,'Rennen 8'!$C$30:$W$58,5,0)),0,VLOOKUP(E64,'Rennen 8'!$C$30:$W$58,5,0))</f>
        <v>0</v>
      </c>
      <c r="BO64" s="404">
        <f>IF(ISNA(VLOOKUP(E64,'Rennen 8'!$C$30:$W$58,10,0)),0,VLOOKUP(E64,'Rennen 8'!$C$30:$W$58,10,0))</f>
        <v>0</v>
      </c>
      <c r="BP64" s="404">
        <f>IF(ISNA(VLOOKUP(E64,'Rennen 8'!$C$30:$W$58,15,0)),0,VLOOKUP(E64,'Rennen 8'!$C$30:$W$58,15,0))</f>
        <v>0</v>
      </c>
      <c r="BQ64" s="405">
        <f>IF(ISNA(VLOOKUP(E64,'Rennen 8'!$C$30:$W$58,20,0)),0,VLOOKUP(E64,'Rennen 8'!$C$30:$W$58,20,0))</f>
        <v>0</v>
      </c>
      <c r="BR64" s="406">
        <f>IF(ISNA(VLOOKUP(E64,'Rennen 1'!$C$30:$AE$59,27,0)),0,VLOOKUP(E64,'Rennen 1'!$C$30:$AE$59,27,0))</f>
        <v>0</v>
      </c>
      <c r="BS64" s="402">
        <f>IF(ISNA(VLOOKUP(E64,'Rennen 2'!$C$30:$AE$59,27,0)),0,VLOOKUP(E64,'Rennen 2'!$C$30:$AE$59,27,0))</f>
        <v>0</v>
      </c>
      <c r="BT64" s="402">
        <f>IF(ISNA(VLOOKUP(E64,'Rennen 3'!$C$30:$AE$59,27,0)),0,VLOOKUP(E64,'Rennen 3'!$C$30:$AE$59,27,0))</f>
        <v>0</v>
      </c>
      <c r="BU64" s="402">
        <f>IF(ISNA(VLOOKUP(E64,'Rennen 4'!$C$30:$AE$59,27,0)),0,VLOOKUP(E64,'Rennen 4'!$C$30:$AE$59,27,0))</f>
        <v>0</v>
      </c>
      <c r="BV64" s="402">
        <f>IF(ISNA(VLOOKUP(E64,'Rennen 5'!$C$30:$AE$59,27,0)),0,VLOOKUP(E64,'Rennen 5'!$C$30:$AE$59,27,0))</f>
        <v>0</v>
      </c>
      <c r="BW64" s="402">
        <f>IF(ISNA(VLOOKUP(E64,'Rennen 6'!$C$30:$AE$59,27,0)),0,VLOOKUP(E64,'Rennen 6'!$C$30:$AE$59,27,0))</f>
        <v>0</v>
      </c>
      <c r="BX64" s="402">
        <f>IF(ISNA(VLOOKUP(E64,'Rennen 7'!$C$30:$AE$59,27,0)),0,VLOOKUP(E64,'Rennen 7'!$C$30:$AE$59,27,0))</f>
        <v>0</v>
      </c>
      <c r="BY64" s="402">
        <f>IF(ISNA(VLOOKUP(E64,'Rennen 8'!$C$30:$AE$58,27,0)),0,VLOOKUP(E64,'Rennen 8'!$C$30:$AE$58,27,0))</f>
        <v>0</v>
      </c>
      <c r="BZ64" s="402">
        <f t="shared" si="30"/>
        <v>0</v>
      </c>
      <c r="CA64" s="408">
        <f t="shared" si="31"/>
        <v>0</v>
      </c>
      <c r="CB64" s="406">
        <f t="shared" si="32"/>
        <v>0</v>
      </c>
      <c r="CC64" s="596">
        <f t="shared" si="33"/>
        <v>0</v>
      </c>
      <c r="CD64" s="400">
        <f t="shared" si="34"/>
        <v>0</v>
      </c>
      <c r="CE64" s="755"/>
      <c r="CF64" s="755"/>
      <c r="CG64" s="26"/>
      <c r="CH64" s="26"/>
    </row>
    <row r="65" spans="1:89" s="20" customFormat="1" ht="18" hidden="1" customHeight="1" x14ac:dyDescent="0.3">
      <c r="A65" s="5"/>
      <c r="B65" s="16">
        <v>36</v>
      </c>
      <c r="C65" s="16"/>
      <c r="D65" s="388" t="str">
        <f>VLOOKUP(E65,Fahrer!$B$5:$C$144,2,0)</f>
        <v>Moll, Torsten</v>
      </c>
      <c r="E65" s="389">
        <v>94</v>
      </c>
      <c r="F65" s="377">
        <f>IF(ISNA(VLOOKUP(E65,'Rennen 1'!$C$30:$W$59,6,0)),0,VLOOKUP(E65,'Rennen 1'!$C$30:$W$59,6,0))</f>
        <v>0</v>
      </c>
      <c r="G65" s="378">
        <f>IF(ISNA(VLOOKUP(E65,'Rennen 1'!$C$30:$W$59,11,0)),0,VLOOKUP(E65,'Rennen 1'!$C$30:$W$59,11,0))</f>
        <v>0</v>
      </c>
      <c r="H65" s="378">
        <f>IF(ISNA(VLOOKUP(E65,'Rennen 1'!$C$30:$W$59,16,0)),0,VLOOKUP(E65,'Rennen 1'!$C$30:$W$59,16,0))</f>
        <v>0</v>
      </c>
      <c r="I65" s="379">
        <f>IF(ISNA(VLOOKUP(E65,'Rennen 1'!$C$30:$W$59,21,0)),0,VLOOKUP(E65,'Rennen 1'!$C$30:$W$59,21,0))</f>
        <v>0</v>
      </c>
      <c r="J65" s="380">
        <f>IF(ISNA(VLOOKUP(E65,'Rennen 2'!$C$30:$W$59,6,0)),0,VLOOKUP(E65,'Rennen 2'!$C$30:$W$59,6,0))</f>
        <v>0</v>
      </c>
      <c r="K65" s="380">
        <f>IF(ISNA(VLOOKUP(E65,'Rennen 2'!$C$30:$W$59,11,0)),0,VLOOKUP(E65,'Rennen 2'!$C$30:$W$59,11,0))</f>
        <v>0</v>
      </c>
      <c r="L65" s="380">
        <f>IF(ISNA(VLOOKUP(E65,'Rennen 2'!$C$30:$W$59,16,0)),0,VLOOKUP(E65,'Rennen 2'!$C$30:$W$59,16,0))</f>
        <v>0</v>
      </c>
      <c r="M65" s="380">
        <f>IF(ISNA(VLOOKUP(E65,'Rennen 2'!$C$30:$W$59,21,0)),0,VLOOKUP(E65,'Rennen 2'!$C$30:$W$59,21,0))</f>
        <v>0</v>
      </c>
      <c r="N65" s="381">
        <f>IF(ISNA(VLOOKUP(E65,'Rennen 3'!$C$30:$W$59,6,0)),0,VLOOKUP(E65,'Rennen 3'!$C$30:$W$59,6,0))</f>
        <v>0</v>
      </c>
      <c r="O65" s="380">
        <f>IF(ISNA(VLOOKUP(E65,'Rennen 3'!$C$30:$W$59,11,0)),0,VLOOKUP(E65,'Rennen 3'!$C$30:$W$59,11,0))</f>
        <v>0</v>
      </c>
      <c r="P65" s="380">
        <f>IF(ISNA(VLOOKUP(E65,'Rennen 3'!$C$30:$W$59,16,0)),0,VLOOKUP(E65,'Rennen 3'!$C$30:$W$59,16,0))</f>
        <v>0</v>
      </c>
      <c r="Q65" s="380">
        <f>IF(ISNA(VLOOKUP(E65,'Rennen 3'!$C$30:$W$59,21,0)),0,VLOOKUP(E65,'Rennen 3'!$C$30:$W$59,21,0))</f>
        <v>0</v>
      </c>
      <c r="R65" s="381">
        <f>IF(ISNA(VLOOKUP(E65,'Rennen 4'!$C$30:$W$59,6,0)),0,VLOOKUP(E65,'Rennen 4'!$C$30:$W$59,6,0))</f>
        <v>0</v>
      </c>
      <c r="S65" s="380">
        <f>IF(ISNA(VLOOKUP(E65,'Rennen 4'!$C$30:$W$59,11,0)),0,VLOOKUP(E65,'Rennen 4'!$C$30:$W$59,11,0))</f>
        <v>0</v>
      </c>
      <c r="T65" s="380">
        <f>IF(ISNA(VLOOKUP(E65,'Rennen 4'!$C$30:$W$59,16,0)),0,VLOOKUP(E65,'Rennen 4'!$C$30:$W$59,16,0))</f>
        <v>0</v>
      </c>
      <c r="U65" s="380">
        <f>IF(ISNA(VLOOKUP(E65,'Rennen 4'!$C$30:$W$59,21,0)),0,VLOOKUP(E65,'Rennen 4'!$C$30:$W$59,21,0))</f>
        <v>0</v>
      </c>
      <c r="V65" s="381">
        <f>IF(ISNA(VLOOKUP(E65,'Rennen 5'!$C$30:$W$59,6,0)),0,VLOOKUP(E65,'Rennen 5'!$C$30:$W$59,6,0))</f>
        <v>0</v>
      </c>
      <c r="W65" s="380">
        <f>IF(ISNA(VLOOKUP(E65,'Rennen 5'!$C$30:$W$59,11,0)),0,VLOOKUP(E65,'Rennen 5'!$C$30:$W$59,11,0))</f>
        <v>0</v>
      </c>
      <c r="X65" s="380">
        <f>IF(ISNA(VLOOKUP(E65,'Rennen 5'!$C$30:$W$59,16,0)),0,VLOOKUP(E65,'Rennen 5'!$C$30:$W$59,16,0))</f>
        <v>0</v>
      </c>
      <c r="Y65" s="382">
        <f>IF(ISNA(VLOOKUP(E65,'Rennen 5'!$C$30:$W$59,21,0)),0,VLOOKUP(E65,'Rennen 5'!$C$30:$W$59,21,0))</f>
        <v>0</v>
      </c>
      <c r="Z65" s="381">
        <f>IF(ISNA(VLOOKUP(E65,'Rennen 6'!$C$30:$W$59,6,0)),0,VLOOKUP(E65,'Rennen 6'!$C$30:$W$59,6,0))</f>
        <v>0</v>
      </c>
      <c r="AA65" s="380">
        <f>IF(ISNA(VLOOKUP(E65,'Rennen 6'!$C$30:$W$59,11,0)),0,VLOOKUP(E65,'Rennen 6'!$C$30:$W$59,11,0))</f>
        <v>0</v>
      </c>
      <c r="AB65" s="380">
        <f>IF(ISNA(VLOOKUP(E65,'Rennen 6'!$C$30:$W$59,16,0)),0,VLOOKUP(E65,'Rennen 6'!$C$30:$W$59,16,0))</f>
        <v>0</v>
      </c>
      <c r="AC65" s="382">
        <f>IF(ISNA(VLOOKUP(E65,'Rennen 6'!$C$30:$W$59,21,0)),0,VLOOKUP(E65,'Rennen 6'!$C$30:$W$59,21,0))</f>
        <v>0</v>
      </c>
      <c r="AD65" s="381">
        <f>IF(ISNA(VLOOKUP(E65,'Rennen 7'!$C$30:$W$59,6,0)),0,VLOOKUP(E65,'Rennen 7'!$C$30:$W$59,6,0))</f>
        <v>0</v>
      </c>
      <c r="AE65" s="380">
        <f>IF(ISNA(VLOOKUP(E65,'Rennen 7'!$C$30:$W$59,11,0)),0,VLOOKUP(E65,'Rennen 7'!$C$30:$W$59,11,0))</f>
        <v>0</v>
      </c>
      <c r="AF65" s="380">
        <f>IF(ISNA(VLOOKUP(E65,'Rennen 7'!$C$30:$W$59,16,0)),0,VLOOKUP(E65,'Rennen 7'!$C$30:$W$59,16,0))</f>
        <v>0</v>
      </c>
      <c r="AG65" s="382">
        <f>IF(ISNA(VLOOKUP(E65,'Rennen 7'!$C$30:$W$59,21,0)),0,VLOOKUP(E65,'Rennen 7'!$C$30:$W$59,21,0))</f>
        <v>0</v>
      </c>
      <c r="AH65" s="381">
        <f>IF(ISNA(VLOOKUP(E65,'Rennen 8'!$C$30:$W$58,6,0)),0,VLOOKUP(E65,'Rennen 8'!$C$30:$W$58,6,0))</f>
        <v>0</v>
      </c>
      <c r="AI65" s="380">
        <f>IF(ISNA(VLOOKUP(E65,'Rennen 8'!$C$30:$W$58,11,0)),0,VLOOKUP(E65,'Rennen 8'!$C$30:$W$58,11,0))</f>
        <v>0</v>
      </c>
      <c r="AJ65" s="380">
        <f>IF(ISNA(VLOOKUP(E65,'Rennen 8'!$C$30:$W$58,16,0)),0,VLOOKUP(E65,'Rennen 8'!$C$30:$W$58,16,0))</f>
        <v>0</v>
      </c>
      <c r="AK65" s="382">
        <f>IF(ISNA(VLOOKUP(E65,'Rennen 8'!$C$30:$W$58,21,0)),0,VLOOKUP(E65,'Rennen 8'!$C$30:$W$58,21,0))</f>
        <v>0</v>
      </c>
      <c r="AL65" s="383">
        <f>IF(ISNA(VLOOKUP(E65,'Rennen 1'!$C$30:$W$49,5,0)),0,VLOOKUP(E65,'Rennen 1'!$C$30:$W$49,5,0))</f>
        <v>0</v>
      </c>
      <c r="AM65" s="384">
        <f>IF(ISNA(VLOOKUP(E65,'Rennen 1'!$C$30:$W$49,10,0)),0,VLOOKUP(E65,'Rennen 1'!$C$30:$W$49,10,0))</f>
        <v>0</v>
      </c>
      <c r="AN65" s="384">
        <f>IF(ISNA(VLOOKUP(E65,'Rennen 1'!$C$30:$W$49,15,0)),0,VLOOKUP(E65,'Rennen 1'!$C$30:$W$49,15,0))</f>
        <v>0</v>
      </c>
      <c r="AO65" s="385">
        <f>IF(ISNA(VLOOKUP(E65,'Rennen 1'!$C$30:$W$49,20,0)),0,VLOOKUP(E65,'Rennen 1'!$C$30:$W$49,20,0))</f>
        <v>0</v>
      </c>
      <c r="AP65" s="383">
        <f>IF(ISNA(VLOOKUP(E65,'Rennen 2'!$C$30:$W$59,5,0)),0,VLOOKUP(E65,'Rennen 2'!$C$30:$W$59,5,0))</f>
        <v>0</v>
      </c>
      <c r="AQ65" s="384">
        <f>IF(ISNA(VLOOKUP(E65,'Rennen 2'!$C$30:$W$59,10,0)),0,VLOOKUP(E65,'Rennen 2'!$C$30:$W$59,10,0))</f>
        <v>0</v>
      </c>
      <c r="AR65" s="384">
        <f>IF(ISNA(VLOOKUP(E65,'Rennen 2'!$C$30:$W$59,15,0)),0,VLOOKUP(E65,'Rennen 2'!$C$30:$W$59,15,0))</f>
        <v>0</v>
      </c>
      <c r="AS65" s="385">
        <f>IF(ISNA(VLOOKUP(E65,'Rennen 2'!$C$30:$W$59,20,0)),0,VLOOKUP(E65,'Rennen 2'!$C$30:$W$59,20,0))</f>
        <v>0</v>
      </c>
      <c r="AT65" s="383">
        <f>IF(ISNA(VLOOKUP(E65,'Rennen 3'!$C$30:$W$49,5,0)),0,VLOOKUP(E65,'Rennen 3'!$C$30:$W$49,5,0))</f>
        <v>0</v>
      </c>
      <c r="AU65" s="384">
        <f>IF(ISNA(VLOOKUP(E65,'Rennen 3'!$C$30:$W$49,10,0)),0,VLOOKUP(E65,'Rennen 3'!$C$30:$W$49,10,0))</f>
        <v>0</v>
      </c>
      <c r="AV65" s="384">
        <f>IF(ISNA(VLOOKUP(E65,'Rennen 3'!$C$30:$W$49,15,0)),0,VLOOKUP(E65,'Rennen 3'!$C$30:$W$49,15,0))</f>
        <v>0</v>
      </c>
      <c r="AW65" s="385">
        <f>IF(ISNA(VLOOKUP(E65,'Rennen 3'!$C$30:$W$49,20,0)),0,VLOOKUP(E65,'Rennen 3'!$C$30:$W$49,20,0))</f>
        <v>0</v>
      </c>
      <c r="AX65" s="383">
        <f>IF(ISNA(VLOOKUP(E65,'Rennen 4'!$C$30:$W$49,5,0)),0,VLOOKUP(E65,'Rennen 4'!$C$30:$W$49,5,0))</f>
        <v>0</v>
      </c>
      <c r="AY65" s="384">
        <f>IF(ISNA(VLOOKUP(E65,'Rennen 4'!$C$30:$W$49,10,0)),0,VLOOKUP(E65,'Rennen 4'!$C$30:$W$49,10,0))</f>
        <v>0</v>
      </c>
      <c r="AZ65" s="384">
        <f>IF(ISNA(VLOOKUP(E65,'Rennen 4'!$C$30:$W$49,15,0)),0,VLOOKUP(E65,'Rennen 4'!$C$30:$W$49,15,0))</f>
        <v>0</v>
      </c>
      <c r="BA65" s="385">
        <f>IF(ISNA(VLOOKUP(E65,'Rennen 4'!$C$30:$W$49,20,0)),0,VLOOKUP(E65,'Rennen 4'!$C$30:$W$49,20,0))</f>
        <v>0</v>
      </c>
      <c r="BB65" s="383">
        <f>IF(ISNA(VLOOKUP(E65,'Rennen 5'!$C$30:$W$49,5,0)),0,VLOOKUP(E65,'Rennen 5'!$C$30:$W$49,5,0))</f>
        <v>0</v>
      </c>
      <c r="BC65" s="384">
        <f>IF(ISNA(VLOOKUP(E65,'Rennen 5'!$C$30:$W$49,10,0)),0,VLOOKUP(E65,'Rennen 5'!$C$30:$W$49,10,0))</f>
        <v>0</v>
      </c>
      <c r="BD65" s="384">
        <f>IF(ISNA(VLOOKUP(E65,'Rennen 5'!$C$30:$W$49,15,0)),0,VLOOKUP(E65,'Rennen 5'!$C$30:$W$49,15,0))</f>
        <v>0</v>
      </c>
      <c r="BE65" s="385">
        <f>IF(ISNA(VLOOKUP(E65,'Rennen 5'!$C$30:$W$49,20,0)),0,VLOOKUP(E65,'Rennen 5'!$C$30:$W$49,20,0))</f>
        <v>0</v>
      </c>
      <c r="BF65" s="383">
        <f>IF(ISNA(VLOOKUP(E65,'Rennen 6'!$C$30:$W$49,5,0)),0,VLOOKUP(E65,'Rennen 6'!$C$30:$W$49,5,0))</f>
        <v>0</v>
      </c>
      <c r="BG65" s="384">
        <f>IF(ISNA(VLOOKUP(E65,'Rennen 6'!$C$30:$W$49,10,0)),0,VLOOKUP(E65,'Rennen 6'!$C$30:$W$49,10,0))</f>
        <v>0</v>
      </c>
      <c r="BH65" s="384">
        <f>IF(ISNA(VLOOKUP(E65,'Rennen 6'!$C$30:$W$49,15,0)),0,VLOOKUP(E65,'Rennen 6'!$C$30:$W$49,15,0))</f>
        <v>0</v>
      </c>
      <c r="BI65" s="385">
        <f>IF(ISNA(VLOOKUP(E65,'Rennen 6'!$C$30:$W$49,20,0)),0,VLOOKUP(E65,'Rennen 6'!$C$30:$W$49,20,0))</f>
        <v>0</v>
      </c>
      <c r="BJ65" s="383">
        <f>IF(ISNA(VLOOKUP(E65,'Rennen 7'!$C$30:$W$49,5,0)),0,VLOOKUP(E65,'Rennen 7'!$C$30:$W$49,5,0))</f>
        <v>0</v>
      </c>
      <c r="BK65" s="384">
        <f>IF(ISNA(VLOOKUP(E65,'Rennen 7'!$C$30:$W$49,10,0)),0,VLOOKUP(E65,'Rennen 7'!$C$30:$W$49,10,0))</f>
        <v>0</v>
      </c>
      <c r="BL65" s="384">
        <f>IF(ISNA(VLOOKUP(E65,'Rennen 7'!$C$30:$W$49,15,0)),0,VLOOKUP(E65,'Rennen 7'!$C$30:$W$49,15,0))</f>
        <v>0</v>
      </c>
      <c r="BM65" s="385">
        <f>IF(ISNA(VLOOKUP(E65,'Rennen 7'!$C$30:$W$49,20,0)),0,VLOOKUP(E65,'Rennen 7'!$C$30:$W$49,20,0))</f>
        <v>0</v>
      </c>
      <c r="BN65" s="383">
        <f>IF(ISNA(VLOOKUP(E65,'Rennen 8'!$C$30:$W$58,5,0)),0,VLOOKUP(E65,'Rennen 8'!$C$30:$W$58,5,0))</f>
        <v>0</v>
      </c>
      <c r="BO65" s="384">
        <f>IF(ISNA(VLOOKUP(E65,'Rennen 8'!$C$30:$W$58,10,0)),0,VLOOKUP(E65,'Rennen 8'!$C$30:$W$58,10,0))</f>
        <v>0</v>
      </c>
      <c r="BP65" s="384">
        <f>IF(ISNA(VLOOKUP(E65,'Rennen 8'!$C$30:$W$58,15,0)),0,VLOOKUP(E65,'Rennen 8'!$C$30:$W$58,15,0))</f>
        <v>0</v>
      </c>
      <c r="BQ65" s="385">
        <f>IF(ISNA(VLOOKUP(E65,'Rennen 8'!$C$30:$W$58,20,0)),0,VLOOKUP(E65,'Rennen 8'!$C$30:$W$58,20,0))</f>
        <v>0</v>
      </c>
      <c r="BR65" s="386">
        <f>IF(ISNA(VLOOKUP(E65,'Rennen 1'!$C$30:$AE$59,27,0)),0,VLOOKUP(E65,'Rennen 1'!$C$30:$AE$59,27,0))</f>
        <v>0</v>
      </c>
      <c r="BS65" s="382">
        <f>IF(ISNA(VLOOKUP(E65,'Rennen 2'!$C$30:$AE$59,27,0)),0,VLOOKUP(E65,'Rennen 2'!$C$30:$AE$59,27,0))</f>
        <v>0</v>
      </c>
      <c r="BT65" s="382">
        <f>IF(ISNA(VLOOKUP(E65,'Rennen 3'!$C$30:$AE$59,27,0)),0,VLOOKUP(E65,'Rennen 3'!$C$30:$AE$59,27,0))</f>
        <v>0</v>
      </c>
      <c r="BU65" s="382">
        <f>IF(ISNA(VLOOKUP(E65,'Rennen 4'!$C$30:$AE$59,27,0)),0,VLOOKUP(E65,'Rennen 4'!$C$30:$AE$59,27,0))</f>
        <v>0</v>
      </c>
      <c r="BV65" s="382">
        <f>IF(ISNA(VLOOKUP(E65,'Rennen 5'!$C$30:$AE$59,27,0)),0,VLOOKUP(E65,'Rennen 5'!$C$30:$AE$59,27,0))</f>
        <v>0</v>
      </c>
      <c r="BW65" s="382">
        <f>IF(ISNA(VLOOKUP(E65,'Rennen 6'!$C$30:$AE$59,27,0)),0,VLOOKUP(E65,'Rennen 6'!$C$30:$AE$59,27,0))</f>
        <v>0</v>
      </c>
      <c r="BX65" s="382">
        <f>IF(ISNA(VLOOKUP(E65,'Rennen 7'!$C$30:$AE$59,27,0)),0,VLOOKUP(E65,'Rennen 7'!$C$30:$AE$59,27,0))</f>
        <v>0</v>
      </c>
      <c r="BY65" s="382">
        <f>IF(ISNA(VLOOKUP(E65,'Rennen 8'!$C$30:$AE$58,27,0)),0,VLOOKUP(E65,'Rennen 8'!$C$30:$AE$58,27,0))</f>
        <v>0</v>
      </c>
      <c r="BZ65" s="382">
        <f t="shared" si="30"/>
        <v>0</v>
      </c>
      <c r="CA65" s="387">
        <f t="shared" si="31"/>
        <v>0</v>
      </c>
      <c r="CB65" s="386">
        <f t="shared" si="32"/>
        <v>0</v>
      </c>
      <c r="CC65" s="426">
        <f t="shared" si="33"/>
        <v>0</v>
      </c>
      <c r="CD65" s="381">
        <f t="shared" si="34"/>
        <v>0</v>
      </c>
      <c r="CE65" s="755"/>
      <c r="CF65" s="755"/>
      <c r="CG65" s="26"/>
      <c r="CH65" s="26"/>
      <c r="CI65" s="348"/>
      <c r="CJ65" s="348"/>
      <c r="CK65" s="348"/>
    </row>
    <row r="66" spans="1:89" ht="18" hidden="1" customHeight="1" x14ac:dyDescent="0.3">
      <c r="A66" s="5"/>
      <c r="B66" s="16">
        <v>37</v>
      </c>
      <c r="C66" s="16"/>
      <c r="D66" s="396" t="str">
        <f>VLOOKUP(E66,Fahrer!$B$5:$C$144,2,0)</f>
        <v>Mocniak, Tadzio</v>
      </c>
      <c r="E66" s="407">
        <v>86</v>
      </c>
      <c r="F66" s="397">
        <f>IF(ISNA(VLOOKUP(E66,'Rennen 1'!$C$30:$W$59,6,0)),0,VLOOKUP(E66,'Rennen 1'!$C$30:$W$59,6,0))</f>
        <v>0</v>
      </c>
      <c r="G66" s="398">
        <f>IF(ISNA(VLOOKUP(E66,'Rennen 1'!$C$30:$W$59,11,0)),0,VLOOKUP(E66,'Rennen 1'!$C$30:$W$59,11,0))</f>
        <v>0</v>
      </c>
      <c r="H66" s="398">
        <f>IF(ISNA(VLOOKUP(E66,'Rennen 1'!$C$30:$W$59,16,0)),0,VLOOKUP(E66,'Rennen 1'!$C$30:$W$59,16,0))</f>
        <v>0</v>
      </c>
      <c r="I66" s="399">
        <f>IF(ISNA(VLOOKUP(E66,'Rennen 1'!$C$30:$W$59,21,0)),0,VLOOKUP(E66,'Rennen 1'!$C$30:$W$59,21,0))</f>
        <v>0</v>
      </c>
      <c r="J66" s="461">
        <f>IF(ISNA(VLOOKUP(E66,'Rennen 2'!$C$30:$W$59,6,0)),0,VLOOKUP(E66,'Rennen 2'!$C$30:$W$59,6,0))</f>
        <v>0</v>
      </c>
      <c r="K66" s="461">
        <f>IF(ISNA(VLOOKUP(E66,'Rennen 2'!$C$30:$W$59,11,0)),0,VLOOKUP(E66,'Rennen 2'!$C$30:$W$59,11,0))</f>
        <v>0</v>
      </c>
      <c r="L66" s="461">
        <f>IF(ISNA(VLOOKUP(E66,'Rennen 2'!$C$30:$W$59,16,0)),0,VLOOKUP(E66,'Rennen 2'!$C$30:$W$59,16,0))</f>
        <v>0</v>
      </c>
      <c r="M66" s="461">
        <f>IF(ISNA(VLOOKUP(E66,'Rennen 2'!$C$30:$W$59,21,0)),0,VLOOKUP(E66,'Rennen 2'!$C$30:$W$59,21,0))</f>
        <v>0</v>
      </c>
      <c r="N66" s="460">
        <f>IF(ISNA(VLOOKUP(E66,'Rennen 3'!$C$30:$W$59,6,0)),0,VLOOKUP(E66,'Rennen 3'!$C$30:$W$59,6,0))</f>
        <v>0</v>
      </c>
      <c r="O66" s="461">
        <f>IF(ISNA(VLOOKUP(E66,'Rennen 3'!$C$30:$W$59,11,0)),0,VLOOKUP(E66,'Rennen 3'!$C$30:$W$59,11,0))</f>
        <v>0</v>
      </c>
      <c r="P66" s="461">
        <f>IF(ISNA(VLOOKUP(E66,'Rennen 3'!$C$30:$W$59,16,0)),0,VLOOKUP(E66,'Rennen 3'!$C$30:$W$59,16,0))</f>
        <v>0</v>
      </c>
      <c r="Q66" s="461">
        <f>IF(ISNA(VLOOKUP(E66,'Rennen 3'!$C$30:$W$59,21,0)),0,VLOOKUP(E66,'Rennen 3'!$C$30:$W$59,21,0))</f>
        <v>0</v>
      </c>
      <c r="R66" s="400">
        <f>IF(ISNA(VLOOKUP(E66,'Rennen 4'!$C$30:$W$59,6,0)),0,VLOOKUP(E66,'Rennen 4'!$C$30:$W$59,6,0))</f>
        <v>0</v>
      </c>
      <c r="S66" s="401">
        <f>IF(ISNA(VLOOKUP(E66,'Rennen 4'!$C$30:$W$59,11,0)),0,VLOOKUP(E66,'Rennen 4'!$C$30:$W$59,11,0))</f>
        <v>0</v>
      </c>
      <c r="T66" s="401">
        <f>IF(ISNA(VLOOKUP(E66,'Rennen 4'!$C$30:$W$59,16,0)),0,VLOOKUP(E66,'Rennen 4'!$C$30:$W$59,16,0))</f>
        <v>0</v>
      </c>
      <c r="U66" s="401">
        <f>IF(ISNA(VLOOKUP(E66,'Rennen 4'!$C$30:$W$59,21,0)),0,VLOOKUP(E66,'Rennen 4'!$C$30:$W$59,21,0))</f>
        <v>0</v>
      </c>
      <c r="V66" s="400">
        <f>IF(ISNA(VLOOKUP(E66,'Rennen 5'!$C$30:$W$59,6,0)),0,VLOOKUP(E66,'Rennen 5'!$C$30:$W$59,6,0))</f>
        <v>0</v>
      </c>
      <c r="W66" s="401">
        <f>IF(ISNA(VLOOKUP(E66,'Rennen 5'!$C$30:$W$59,11,0)),0,VLOOKUP(E66,'Rennen 5'!$C$30:$W$59,11,0))</f>
        <v>0</v>
      </c>
      <c r="X66" s="401">
        <f>IF(ISNA(VLOOKUP(E66,'Rennen 5'!$C$30:$W$59,16,0)),0,VLOOKUP(E66,'Rennen 5'!$C$30:$W$59,16,0))</f>
        <v>0</v>
      </c>
      <c r="Y66" s="402">
        <f>IF(ISNA(VLOOKUP(E66,'Rennen 5'!$C$30:$W$59,21,0)),0,VLOOKUP(E66,'Rennen 5'!$C$30:$W$59,21,0))</f>
        <v>0</v>
      </c>
      <c r="Z66" s="400">
        <f>IF(ISNA(VLOOKUP(E66,'Rennen 6'!$C$30:$W$59,6,0)),0,VLOOKUP(E66,'Rennen 6'!$C$30:$W$59,6,0))</f>
        <v>0</v>
      </c>
      <c r="AA66" s="401">
        <f>IF(ISNA(VLOOKUP(E66,'Rennen 6'!$C$30:$W$59,11,0)),0,VLOOKUP(E66,'Rennen 6'!$C$30:$W$59,11,0))</f>
        <v>0</v>
      </c>
      <c r="AB66" s="401">
        <f>IF(ISNA(VLOOKUP(E66,'Rennen 6'!$C$30:$W$59,16,0)),0,VLOOKUP(E66,'Rennen 6'!$C$30:$W$59,16,0))</f>
        <v>0</v>
      </c>
      <c r="AC66" s="402">
        <f>IF(ISNA(VLOOKUP(E66,'Rennen 6'!$C$30:$W$59,21,0)),0,VLOOKUP(E66,'Rennen 6'!$C$30:$W$59,21,0))</f>
        <v>0</v>
      </c>
      <c r="AD66" s="400">
        <f>IF(ISNA(VLOOKUP(E66,'Rennen 7'!$C$30:$W$59,6,0)),0,VLOOKUP(E66,'Rennen 7'!$C$30:$W$59,6,0))</f>
        <v>0</v>
      </c>
      <c r="AE66" s="401">
        <f>IF(ISNA(VLOOKUP(E66,'Rennen 7'!$C$30:$W$59,11,0)),0,VLOOKUP(E66,'Rennen 7'!$C$30:$W$59,11,0))</f>
        <v>0</v>
      </c>
      <c r="AF66" s="401">
        <f>IF(ISNA(VLOOKUP(E66,'Rennen 7'!$C$30:$W$59,16,0)),0,VLOOKUP(E66,'Rennen 7'!$C$30:$W$59,16,0))</f>
        <v>0</v>
      </c>
      <c r="AG66" s="402">
        <f>IF(ISNA(VLOOKUP(E66,'Rennen 7'!$C$30:$W$59,21,0)),0,VLOOKUP(E66,'Rennen 7'!$C$30:$W$59,21,0))</f>
        <v>0</v>
      </c>
      <c r="AH66" s="400">
        <f>IF(ISNA(VLOOKUP(E66,'Rennen 8'!$C$30:$W$58,6,0)),0,VLOOKUP(E66,'Rennen 8'!$C$30:$W$58,6,0))</f>
        <v>0</v>
      </c>
      <c r="AI66" s="401">
        <f>IF(ISNA(VLOOKUP(E66,'Rennen 8'!$C$30:$W$58,11,0)),0,VLOOKUP(E66,'Rennen 8'!$C$30:$W$58,11,0))</f>
        <v>0</v>
      </c>
      <c r="AJ66" s="401">
        <f>IF(ISNA(VLOOKUP(E66,'Rennen 8'!$C$30:$W$58,16,0)),0,VLOOKUP(E66,'Rennen 8'!$C$30:$W$58,16,0))</f>
        <v>0</v>
      </c>
      <c r="AK66" s="402">
        <f>IF(ISNA(VLOOKUP(E66,'Rennen 8'!$C$30:$W$58,21,0)),0,VLOOKUP(E66,'Rennen 8'!$C$30:$W$58,21,0))</f>
        <v>0</v>
      </c>
      <c r="AL66" s="403">
        <f>IF(ISNA(VLOOKUP(E66,'Rennen 1'!$C$30:$W$49,5,0)),0,VLOOKUP(E66,'Rennen 1'!$C$30:$W$49,5,0))</f>
        <v>0</v>
      </c>
      <c r="AM66" s="404">
        <f>IF(ISNA(VLOOKUP(E66,'Rennen 1'!$C$30:$W$49,10,0)),0,VLOOKUP(E66,'Rennen 1'!$C$30:$W$49,10,0))</f>
        <v>0</v>
      </c>
      <c r="AN66" s="404">
        <f>IF(ISNA(VLOOKUP(E66,'Rennen 1'!$C$30:$W$49,15,0)),0,VLOOKUP(E66,'Rennen 1'!$C$30:$W$49,15,0))</f>
        <v>0</v>
      </c>
      <c r="AO66" s="405">
        <f>IF(ISNA(VLOOKUP(E66,'Rennen 1'!$C$30:$W$49,20,0)),0,VLOOKUP(E66,'Rennen 1'!$C$30:$W$49,20,0))</f>
        <v>0</v>
      </c>
      <c r="AP66" s="403">
        <f>IF(ISNA(VLOOKUP(E66,'Rennen 2'!$C$30:$W$59,5,0)),0,VLOOKUP(E66,'Rennen 2'!$C$30:$W$59,5,0))</f>
        <v>0</v>
      </c>
      <c r="AQ66" s="404">
        <f>IF(ISNA(VLOOKUP(E66,'Rennen 2'!$C$30:$W$59,10,0)),0,VLOOKUP(E66,'Rennen 2'!$C$30:$W$59,10,0))</f>
        <v>0</v>
      </c>
      <c r="AR66" s="404">
        <f>IF(ISNA(VLOOKUP(E66,'Rennen 2'!$C$30:$W$59,15,0)),0,VLOOKUP(E66,'Rennen 2'!$C$30:$W$59,15,0))</f>
        <v>0</v>
      </c>
      <c r="AS66" s="405">
        <f>IF(ISNA(VLOOKUP(E66,'Rennen 2'!$C$30:$W$59,20,0)),0,VLOOKUP(E66,'Rennen 2'!$C$30:$W$59,20,0))</f>
        <v>0</v>
      </c>
      <c r="AT66" s="403">
        <f>IF(ISNA(VLOOKUP(E66,'Rennen 3'!$C$30:$W$49,5,0)),0,VLOOKUP(E66,'Rennen 3'!$C$30:$W$49,5,0))</f>
        <v>0</v>
      </c>
      <c r="AU66" s="404">
        <f>IF(ISNA(VLOOKUP(E66,'Rennen 3'!$C$30:$W$49,10,0)),0,VLOOKUP(E66,'Rennen 3'!$C$30:$W$49,10,0))</f>
        <v>0</v>
      </c>
      <c r="AV66" s="404">
        <f>IF(ISNA(VLOOKUP(E66,'Rennen 3'!$C$30:$W$49,15,0)),0,VLOOKUP(E66,'Rennen 3'!$C$30:$W$49,15,0))</f>
        <v>0</v>
      </c>
      <c r="AW66" s="405">
        <f>IF(ISNA(VLOOKUP(E66,'Rennen 3'!$C$30:$W$49,20,0)),0,VLOOKUP(E66,'Rennen 3'!$C$30:$W$49,20,0))</f>
        <v>0</v>
      </c>
      <c r="AX66" s="403">
        <f>IF(ISNA(VLOOKUP(E66,'Rennen 4'!$C$30:$W$49,5,0)),0,VLOOKUP(E66,'Rennen 4'!$C$30:$W$49,5,0))</f>
        <v>0</v>
      </c>
      <c r="AY66" s="404">
        <f>IF(ISNA(VLOOKUP(E66,'Rennen 4'!$C$30:$W$49,10,0)),0,VLOOKUP(E66,'Rennen 4'!$C$30:$W$49,10,0))</f>
        <v>0</v>
      </c>
      <c r="AZ66" s="404">
        <f>IF(ISNA(VLOOKUP(E66,'Rennen 4'!$C$30:$W$49,15,0)),0,VLOOKUP(E66,'Rennen 4'!$C$30:$W$49,15,0))</f>
        <v>0</v>
      </c>
      <c r="BA66" s="405">
        <f>IF(ISNA(VLOOKUP(E66,'Rennen 4'!$C$30:$W$49,20,0)),0,VLOOKUP(E66,'Rennen 4'!$C$30:$W$49,20,0))</f>
        <v>0</v>
      </c>
      <c r="BB66" s="403">
        <f>IF(ISNA(VLOOKUP(E66,'Rennen 5'!$C$30:$W$49,5,0)),0,VLOOKUP(E66,'Rennen 5'!$C$30:$W$49,5,0))</f>
        <v>0</v>
      </c>
      <c r="BC66" s="404">
        <f>IF(ISNA(VLOOKUP(E66,'Rennen 5'!$C$30:$W$49,10,0)),0,VLOOKUP(E66,'Rennen 5'!$C$30:$W$49,10,0))</f>
        <v>0</v>
      </c>
      <c r="BD66" s="404">
        <f>IF(ISNA(VLOOKUP(E66,'Rennen 5'!$C$30:$W$49,15,0)),0,VLOOKUP(E66,'Rennen 5'!$C$30:$W$49,15,0))</f>
        <v>0</v>
      </c>
      <c r="BE66" s="405">
        <f>IF(ISNA(VLOOKUP(E66,'Rennen 5'!$C$30:$W$49,20,0)),0,VLOOKUP(E66,'Rennen 5'!$C$30:$W$49,20,0))</f>
        <v>0</v>
      </c>
      <c r="BF66" s="403">
        <f>IF(ISNA(VLOOKUP(E66,'Rennen 6'!$C$30:$W$49,5,0)),0,VLOOKUP(E66,'Rennen 6'!$C$30:$W$49,5,0))</f>
        <v>0</v>
      </c>
      <c r="BG66" s="404">
        <f>IF(ISNA(VLOOKUP(E66,'Rennen 6'!$C$30:$W$49,10,0)),0,VLOOKUP(E66,'Rennen 6'!$C$30:$W$49,10,0))</f>
        <v>0</v>
      </c>
      <c r="BH66" s="404">
        <f>IF(ISNA(VLOOKUP(E66,'Rennen 6'!$C$30:$W$49,15,0)),0,VLOOKUP(E66,'Rennen 6'!$C$30:$W$49,15,0))</f>
        <v>0</v>
      </c>
      <c r="BI66" s="405">
        <f>IF(ISNA(VLOOKUP(E66,'Rennen 6'!$C$30:$W$49,20,0)),0,VLOOKUP(E66,'Rennen 6'!$C$30:$W$49,20,0))</f>
        <v>0</v>
      </c>
      <c r="BJ66" s="403">
        <f>IF(ISNA(VLOOKUP(E66,'Rennen 7'!$C$30:$W$49,5,0)),0,VLOOKUP(E66,'Rennen 7'!$C$30:$W$49,5,0))</f>
        <v>0</v>
      </c>
      <c r="BK66" s="404">
        <f>IF(ISNA(VLOOKUP(E66,'Rennen 7'!$C$30:$W$49,10,0)),0,VLOOKUP(E66,'Rennen 7'!$C$30:$W$49,10,0))</f>
        <v>0</v>
      </c>
      <c r="BL66" s="404">
        <f>IF(ISNA(VLOOKUP(E66,'Rennen 7'!$C$30:$W$49,15,0)),0,VLOOKUP(E66,'Rennen 7'!$C$30:$W$49,15,0))</f>
        <v>0</v>
      </c>
      <c r="BM66" s="405">
        <f>IF(ISNA(VLOOKUP(E66,'Rennen 7'!$C$30:$W$49,20,0)),0,VLOOKUP(E66,'Rennen 7'!$C$30:$W$49,20,0))</f>
        <v>0</v>
      </c>
      <c r="BN66" s="403">
        <f>IF(ISNA(VLOOKUP(E66,'Rennen 8'!$C$30:$W$58,5,0)),0,VLOOKUP(E66,'Rennen 8'!$C$30:$W$58,5,0))</f>
        <v>0</v>
      </c>
      <c r="BO66" s="404">
        <f>IF(ISNA(VLOOKUP(E66,'Rennen 8'!$C$30:$W$58,10,0)),0,VLOOKUP(E66,'Rennen 8'!$C$30:$W$58,10,0))</f>
        <v>0</v>
      </c>
      <c r="BP66" s="404">
        <f>IF(ISNA(VLOOKUP(E66,'Rennen 8'!$C$30:$W$58,15,0)),0,VLOOKUP(E66,'Rennen 8'!$C$30:$W$58,15,0))</f>
        <v>0</v>
      </c>
      <c r="BQ66" s="405">
        <f>IF(ISNA(VLOOKUP(E66,'Rennen 8'!$C$30:$W$58,20,0)),0,VLOOKUP(E66,'Rennen 8'!$C$30:$W$58,20,0))</f>
        <v>0</v>
      </c>
      <c r="BR66" s="406">
        <f>IF(ISNA(VLOOKUP(E66,'Rennen 1'!$C$30:$AE$59,27,0)),0,VLOOKUP(E66,'Rennen 1'!$C$30:$AE$59,27,0))</f>
        <v>0</v>
      </c>
      <c r="BS66" s="402">
        <f>IF(ISNA(VLOOKUP(E66,'Rennen 2'!$C$30:$AE$59,27,0)),0,VLOOKUP(E66,'Rennen 2'!$C$30:$AE$59,27,0))</f>
        <v>0</v>
      </c>
      <c r="BT66" s="402">
        <f>IF(ISNA(VLOOKUP(E66,'Rennen 3'!$C$30:$AE$59,27,0)),0,VLOOKUP(E66,'Rennen 3'!$C$30:$AE$59,27,0))</f>
        <v>0</v>
      </c>
      <c r="BU66" s="402">
        <f>IF(ISNA(VLOOKUP(E66,'Rennen 4'!$C$30:$AE$59,27,0)),0,VLOOKUP(E66,'Rennen 4'!$C$30:$AE$59,27,0))</f>
        <v>0</v>
      </c>
      <c r="BV66" s="402">
        <f>IF(ISNA(VLOOKUP(E66,'Rennen 5'!$C$30:$AE$59,27,0)),0,VLOOKUP(E66,'Rennen 5'!$C$30:$AE$59,27,0))</f>
        <v>0</v>
      </c>
      <c r="BW66" s="402">
        <f>IF(ISNA(VLOOKUP(E66,'Rennen 6'!$C$30:$AE$59,27,0)),0,VLOOKUP(E66,'Rennen 6'!$C$30:$AE$59,27,0))</f>
        <v>0</v>
      </c>
      <c r="BX66" s="402">
        <f>IF(ISNA(VLOOKUP(E66,'Rennen 7'!$C$30:$AE$59,27,0)),0,VLOOKUP(E66,'Rennen 7'!$C$30:$AE$59,27,0))</f>
        <v>0</v>
      </c>
      <c r="BY66" s="402">
        <f>IF(ISNA(VLOOKUP(E66,'Rennen 8'!$C$30:$AE$58,27,0)),0,VLOOKUP(E66,'Rennen 8'!$C$30:$AE$58,27,0))</f>
        <v>0</v>
      </c>
      <c r="BZ66" s="402">
        <f t="shared" si="30"/>
        <v>0</v>
      </c>
      <c r="CA66" s="408">
        <f t="shared" si="31"/>
        <v>0</v>
      </c>
      <c r="CB66" s="406">
        <f t="shared" si="32"/>
        <v>0</v>
      </c>
      <c r="CC66" s="596">
        <f t="shared" si="33"/>
        <v>0</v>
      </c>
      <c r="CD66" s="400">
        <f t="shared" si="34"/>
        <v>0</v>
      </c>
      <c r="CE66" s="755"/>
      <c r="CF66" s="755"/>
      <c r="CG66" s="26"/>
      <c r="CH66" s="26"/>
    </row>
    <row r="67" spans="1:89" s="20" customFormat="1" ht="18" hidden="1" customHeight="1" x14ac:dyDescent="0.3">
      <c r="A67" s="5"/>
      <c r="B67" s="16">
        <v>38</v>
      </c>
      <c r="C67" s="16"/>
      <c r="D67" s="395" t="str">
        <f>VLOOKUP(E67,Fahrer!$B$5:$C$144,2,0)</f>
        <v>Metze, Robert</v>
      </c>
      <c r="E67" s="424">
        <v>95</v>
      </c>
      <c r="F67" s="368">
        <f>IF(ISNA(VLOOKUP(E67,'Rennen 1'!$C$30:$W$59,6,0)),0,VLOOKUP(E67,'Rennen 1'!$C$30:$W$59,6,0))</f>
        <v>0</v>
      </c>
      <c r="G67" s="374">
        <f>IF(ISNA(VLOOKUP(E67,'Rennen 1'!$C$30:$W$59,11,0)),0,VLOOKUP(E67,'Rennen 1'!$C$30:$W$59,11,0))</f>
        <v>0</v>
      </c>
      <c r="H67" s="374">
        <f>IF(ISNA(VLOOKUP(E67,'Rennen 1'!$C$30:$W$59,16,0)),0,VLOOKUP(E67,'Rennen 1'!$C$30:$W$59,16,0))</f>
        <v>0</v>
      </c>
      <c r="I67" s="375">
        <f>IF(ISNA(VLOOKUP(E67,'Rennen 1'!$C$30:$W$59,21,0)),0,VLOOKUP(E67,'Rennen 1'!$C$30:$W$59,21,0))</f>
        <v>0</v>
      </c>
      <c r="J67" s="366">
        <f>IF(ISNA(VLOOKUP(E67,'Rennen 2'!$C$30:$W$59,6,0)),0,VLOOKUP(E67,'Rennen 2'!$C$30:$W$59,6,0))</f>
        <v>0</v>
      </c>
      <c r="K67" s="366">
        <f>IF(ISNA(VLOOKUP(E67,'Rennen 2'!$C$30:$W$59,11,0)),0,VLOOKUP(E67,'Rennen 2'!$C$30:$W$59,11,0))</f>
        <v>0</v>
      </c>
      <c r="L67" s="366">
        <f>IF(ISNA(VLOOKUP(E67,'Rennen 2'!$C$30:$W$59,16,0)),0,VLOOKUP(E67,'Rennen 2'!$C$30:$W$59,16,0))</f>
        <v>0</v>
      </c>
      <c r="M67" s="366">
        <f>IF(ISNA(VLOOKUP(E67,'Rennen 2'!$C$30:$W$59,21,0)),0,VLOOKUP(E67,'Rennen 2'!$C$30:$W$59,21,0))</f>
        <v>0</v>
      </c>
      <c r="N67" s="365">
        <f>IF(ISNA(VLOOKUP(E67,'Rennen 3'!$C$30:$W$59,6,0)),0,VLOOKUP(E67,'Rennen 3'!$C$30:$W$59,6,0))</f>
        <v>0</v>
      </c>
      <c r="O67" s="366">
        <f>IF(ISNA(VLOOKUP(E67,'Rennen 3'!$C$30:$W$59,11,0)),0,VLOOKUP(E67,'Rennen 3'!$C$30:$W$59,11,0))</f>
        <v>0</v>
      </c>
      <c r="P67" s="366">
        <f>IF(ISNA(VLOOKUP(E67,'Rennen 3'!$C$30:$W$59,16,0)),0,VLOOKUP(E67,'Rennen 3'!$C$30:$W$59,16,0))</f>
        <v>0</v>
      </c>
      <c r="Q67" s="366">
        <f>IF(ISNA(VLOOKUP(E67,'Rennen 3'!$C$30:$W$59,21,0)),0,VLOOKUP(E67,'Rennen 3'!$C$30:$W$59,21,0))</f>
        <v>0</v>
      </c>
      <c r="R67" s="365">
        <f>IF(ISNA(VLOOKUP(E67,'Rennen 4'!$C$30:$W$59,6,0)),0,VLOOKUP(E67,'Rennen 4'!$C$30:$W$59,6,0))</f>
        <v>0</v>
      </c>
      <c r="S67" s="366">
        <f>IF(ISNA(VLOOKUP(E67,'Rennen 4'!$C$30:$W$59,11,0)),0,VLOOKUP(E67,'Rennen 4'!$C$30:$W$59,11,0))</f>
        <v>0</v>
      </c>
      <c r="T67" s="366">
        <f>IF(ISNA(VLOOKUP(E67,'Rennen 4'!$C$30:$W$59,16,0)),0,VLOOKUP(E67,'Rennen 4'!$C$30:$W$59,16,0))</f>
        <v>0</v>
      </c>
      <c r="U67" s="366">
        <f>IF(ISNA(VLOOKUP(E67,'Rennen 4'!$C$30:$W$59,21,0)),0,VLOOKUP(E67,'Rennen 4'!$C$30:$W$59,21,0))</f>
        <v>0</v>
      </c>
      <c r="V67" s="365">
        <f>IF(ISNA(VLOOKUP(E67,'Rennen 5'!$C$30:$W$59,6,0)),0,VLOOKUP(E67,'Rennen 5'!$C$30:$W$59,6,0))</f>
        <v>0</v>
      </c>
      <c r="W67" s="366">
        <f>IF(ISNA(VLOOKUP(E67,'Rennen 5'!$C$30:$W$59,11,0)),0,VLOOKUP(E67,'Rennen 5'!$C$30:$W$59,11,0))</f>
        <v>0</v>
      </c>
      <c r="X67" s="366">
        <f>IF(ISNA(VLOOKUP(E67,'Rennen 5'!$C$30:$W$59,16,0)),0,VLOOKUP(E67,'Rennen 5'!$C$30:$W$59,16,0))</f>
        <v>0</v>
      </c>
      <c r="Y67" s="367">
        <f>IF(ISNA(VLOOKUP(E67,'Rennen 5'!$C$30:$W$59,21,0)),0,VLOOKUP(E67,'Rennen 5'!$C$30:$W$59,21,0))</f>
        <v>0</v>
      </c>
      <c r="Z67" s="365">
        <f>IF(ISNA(VLOOKUP(E67,'Rennen 6'!$C$30:$W$59,6,0)),0,VLOOKUP(E67,'Rennen 6'!$C$30:$W$59,6,0))</f>
        <v>0</v>
      </c>
      <c r="AA67" s="366">
        <f>IF(ISNA(VLOOKUP(E67,'Rennen 6'!$C$30:$W$59,11,0)),0,VLOOKUP(E67,'Rennen 6'!$C$30:$W$59,11,0))</f>
        <v>0</v>
      </c>
      <c r="AB67" s="366">
        <f>IF(ISNA(VLOOKUP(E67,'Rennen 6'!$C$30:$W$59,16,0)),0,VLOOKUP(E67,'Rennen 6'!$C$30:$W$59,16,0))</f>
        <v>0</v>
      </c>
      <c r="AC67" s="367">
        <f>IF(ISNA(VLOOKUP(E67,'Rennen 6'!$C$30:$W$59,21,0)),0,VLOOKUP(E67,'Rennen 6'!$C$30:$W$59,21,0))</f>
        <v>0</v>
      </c>
      <c r="AD67" s="365">
        <f>IF(ISNA(VLOOKUP(E67,'Rennen 7'!$C$30:$W$59,6,0)),0,VLOOKUP(E67,'Rennen 7'!$C$30:$W$59,6,0))</f>
        <v>0</v>
      </c>
      <c r="AE67" s="366">
        <f>IF(ISNA(VLOOKUP(E67,'Rennen 7'!$C$30:$W$59,11,0)),0,VLOOKUP(E67,'Rennen 7'!$C$30:$W$59,11,0))</f>
        <v>0</v>
      </c>
      <c r="AF67" s="366">
        <f>IF(ISNA(VLOOKUP(E67,'Rennen 7'!$C$30:$W$59,16,0)),0,VLOOKUP(E67,'Rennen 7'!$C$30:$W$59,16,0))</f>
        <v>0</v>
      </c>
      <c r="AG67" s="367">
        <f>IF(ISNA(VLOOKUP(E67,'Rennen 7'!$C$30:$W$59,21,0)),0,VLOOKUP(E67,'Rennen 7'!$C$30:$W$59,21,0))</f>
        <v>0</v>
      </c>
      <c r="AH67" s="365">
        <f>IF(ISNA(VLOOKUP(E67,'Rennen 8'!$C$30:$W$58,6,0)),0,VLOOKUP(E67,'Rennen 8'!$C$30:$W$58,6,0))</f>
        <v>0</v>
      </c>
      <c r="AI67" s="366">
        <f>IF(ISNA(VLOOKUP(E67,'Rennen 8'!$C$30:$W$58,11,0)),0,VLOOKUP(E67,'Rennen 8'!$C$30:$W$58,11,0))</f>
        <v>0</v>
      </c>
      <c r="AJ67" s="366">
        <f>IF(ISNA(VLOOKUP(E67,'Rennen 8'!$C$30:$W$58,16,0)),0,VLOOKUP(E67,'Rennen 8'!$C$30:$W$58,16,0))</f>
        <v>0</v>
      </c>
      <c r="AK67" s="367">
        <f>IF(ISNA(VLOOKUP(E67,'Rennen 8'!$C$30:$W$58,21,0)),0,VLOOKUP(E67,'Rennen 8'!$C$30:$W$58,21,0))</f>
        <v>0</v>
      </c>
      <c r="AL67" s="369">
        <f>IF(ISNA(VLOOKUP(E67,'Rennen 1'!$C$30:$W$49,5,0)),0,VLOOKUP(E67,'Rennen 1'!$C$30:$W$49,5,0))</f>
        <v>0</v>
      </c>
      <c r="AM67" s="370">
        <f>IF(ISNA(VLOOKUP(E67,'Rennen 1'!$C$30:$W$49,10,0)),0,VLOOKUP(E67,'Rennen 1'!$C$30:$W$49,10,0))</f>
        <v>0</v>
      </c>
      <c r="AN67" s="370">
        <f>IF(ISNA(VLOOKUP(E67,'Rennen 1'!$C$30:$W$49,15,0)),0,VLOOKUP(E67,'Rennen 1'!$C$30:$W$49,15,0))</f>
        <v>0</v>
      </c>
      <c r="AO67" s="371">
        <f>IF(ISNA(VLOOKUP(E67,'Rennen 1'!$C$30:$W$49,20,0)),0,VLOOKUP(E67,'Rennen 1'!$C$30:$W$49,20,0))</f>
        <v>0</v>
      </c>
      <c r="AP67" s="369">
        <f>IF(ISNA(VLOOKUP(E67,'Rennen 2'!$C$30:$W$59,5,0)),0,VLOOKUP(E67,'Rennen 2'!$C$30:$W$59,5,0))</f>
        <v>0</v>
      </c>
      <c r="AQ67" s="370">
        <f>IF(ISNA(VLOOKUP(E67,'Rennen 2'!$C$30:$W$59,10,0)),0,VLOOKUP(E67,'Rennen 2'!$C$30:$W$59,10,0))</f>
        <v>0</v>
      </c>
      <c r="AR67" s="370">
        <f>IF(ISNA(VLOOKUP(E67,'Rennen 2'!$C$30:$W$59,15,0)),0,VLOOKUP(E67,'Rennen 2'!$C$30:$W$59,15,0))</f>
        <v>0</v>
      </c>
      <c r="AS67" s="371">
        <f>IF(ISNA(VLOOKUP(E67,'Rennen 2'!$C$30:$W$59,20,0)),0,VLOOKUP(E67,'Rennen 2'!$C$30:$W$59,20,0))</f>
        <v>0</v>
      </c>
      <c r="AT67" s="369">
        <f>IF(ISNA(VLOOKUP(E67,'Rennen 3'!$C$30:$W$49,5,0)),0,VLOOKUP(E67,'Rennen 3'!$C$30:$W$49,5,0))</f>
        <v>0</v>
      </c>
      <c r="AU67" s="370">
        <f>IF(ISNA(VLOOKUP(E67,'Rennen 3'!$C$30:$W$49,10,0)),0,VLOOKUP(E67,'Rennen 3'!$C$30:$W$49,10,0))</f>
        <v>0</v>
      </c>
      <c r="AV67" s="370">
        <f>IF(ISNA(VLOOKUP(E67,'Rennen 3'!$C$30:$W$49,15,0)),0,VLOOKUP(E67,'Rennen 3'!$C$30:$W$49,15,0))</f>
        <v>0</v>
      </c>
      <c r="AW67" s="371">
        <f>IF(ISNA(VLOOKUP(E67,'Rennen 3'!$C$30:$W$49,20,0)),0,VLOOKUP(E67,'Rennen 3'!$C$30:$W$49,20,0))</f>
        <v>0</v>
      </c>
      <c r="AX67" s="369">
        <f>IF(ISNA(VLOOKUP(E67,'Rennen 4'!$C$30:$W$49,5,0)),0,VLOOKUP(E67,'Rennen 4'!$C$30:$W$49,5,0))</f>
        <v>0</v>
      </c>
      <c r="AY67" s="370">
        <f>IF(ISNA(VLOOKUP(E67,'Rennen 4'!$C$30:$W$49,10,0)),0,VLOOKUP(E67,'Rennen 4'!$C$30:$W$49,10,0))</f>
        <v>0</v>
      </c>
      <c r="AZ67" s="370">
        <f>IF(ISNA(VLOOKUP(E67,'Rennen 4'!$C$30:$W$49,15,0)),0,VLOOKUP(E67,'Rennen 4'!$C$30:$W$49,15,0))</f>
        <v>0</v>
      </c>
      <c r="BA67" s="371">
        <f>IF(ISNA(VLOOKUP(E67,'Rennen 4'!$C$30:$W$49,20,0)),0,VLOOKUP(E67,'Rennen 4'!$C$30:$W$49,20,0))</f>
        <v>0</v>
      </c>
      <c r="BB67" s="369">
        <f>IF(ISNA(VLOOKUP(E67,'Rennen 5'!$C$30:$W$49,5,0)),0,VLOOKUP(E67,'Rennen 5'!$C$30:$W$49,5,0))</f>
        <v>0</v>
      </c>
      <c r="BC67" s="370">
        <f>IF(ISNA(VLOOKUP(E67,'Rennen 5'!$C$30:$W$49,10,0)),0,VLOOKUP(E67,'Rennen 5'!$C$30:$W$49,10,0))</f>
        <v>0</v>
      </c>
      <c r="BD67" s="370">
        <f>IF(ISNA(VLOOKUP(E67,'Rennen 5'!$C$30:$W$49,15,0)),0,VLOOKUP(E67,'Rennen 5'!$C$30:$W$49,15,0))</f>
        <v>0</v>
      </c>
      <c r="BE67" s="371">
        <f>IF(ISNA(VLOOKUP(E67,'Rennen 5'!$C$30:$W$49,20,0)),0,VLOOKUP(E67,'Rennen 5'!$C$30:$W$49,20,0))</f>
        <v>0</v>
      </c>
      <c r="BF67" s="369">
        <f>IF(ISNA(VLOOKUP(E67,'Rennen 6'!$C$30:$W$49,5,0)),0,VLOOKUP(E67,'Rennen 6'!$C$30:$W$49,5,0))</f>
        <v>0</v>
      </c>
      <c r="BG67" s="370">
        <f>IF(ISNA(VLOOKUP(E67,'Rennen 6'!$C$30:$W$49,10,0)),0,VLOOKUP(E67,'Rennen 6'!$C$30:$W$49,10,0))</f>
        <v>0</v>
      </c>
      <c r="BH67" s="370">
        <f>IF(ISNA(VLOOKUP(E67,'Rennen 6'!$C$30:$W$49,15,0)),0,VLOOKUP(E67,'Rennen 6'!$C$30:$W$49,15,0))</f>
        <v>0</v>
      </c>
      <c r="BI67" s="371">
        <f>IF(ISNA(VLOOKUP(E67,'Rennen 6'!$C$30:$W$49,20,0)),0,VLOOKUP(E67,'Rennen 6'!$C$30:$W$49,20,0))</f>
        <v>0</v>
      </c>
      <c r="BJ67" s="369">
        <f>IF(ISNA(VLOOKUP(E67,'Rennen 7'!$C$30:$W$49,5,0)),0,VLOOKUP(E67,'Rennen 7'!$C$30:$W$49,5,0))</f>
        <v>0</v>
      </c>
      <c r="BK67" s="370">
        <f>IF(ISNA(VLOOKUP(E67,'Rennen 7'!$C$30:$W$49,10,0)),0,VLOOKUP(E67,'Rennen 7'!$C$30:$W$49,10,0))</f>
        <v>0</v>
      </c>
      <c r="BL67" s="370">
        <f>IF(ISNA(VLOOKUP(E67,'Rennen 7'!$C$30:$W$49,15,0)),0,VLOOKUP(E67,'Rennen 7'!$C$30:$W$49,15,0))</f>
        <v>0</v>
      </c>
      <c r="BM67" s="371">
        <f>IF(ISNA(VLOOKUP(E67,'Rennen 7'!$C$30:$W$49,20,0)),0,VLOOKUP(E67,'Rennen 7'!$C$30:$W$49,20,0))</f>
        <v>0</v>
      </c>
      <c r="BN67" s="369">
        <f>IF(ISNA(VLOOKUP(E67,'Rennen 8'!$C$30:$W$58,5,0)),0,VLOOKUP(E67,'Rennen 8'!$C$30:$W$58,5,0))</f>
        <v>0</v>
      </c>
      <c r="BO67" s="370">
        <f>IF(ISNA(VLOOKUP(E67,'Rennen 8'!$C$30:$W$58,10,0)),0,VLOOKUP(E67,'Rennen 8'!$C$30:$W$58,10,0))</f>
        <v>0</v>
      </c>
      <c r="BP67" s="370">
        <f>IF(ISNA(VLOOKUP(E67,'Rennen 8'!$C$30:$W$58,15,0)),0,VLOOKUP(E67,'Rennen 8'!$C$30:$W$58,15,0))</f>
        <v>0</v>
      </c>
      <c r="BQ67" s="371">
        <f>IF(ISNA(VLOOKUP(E67,'Rennen 8'!$C$30:$W$58,20,0)),0,VLOOKUP(E67,'Rennen 8'!$C$30:$W$58,20,0))</f>
        <v>0</v>
      </c>
      <c r="BR67" s="373">
        <f>IF(ISNA(VLOOKUP(E67,'Rennen 1'!$C$30:$AE$59,27,0)),0,VLOOKUP(E67,'Rennen 1'!$C$30:$AE$59,27,0))</f>
        <v>0</v>
      </c>
      <c r="BS67" s="367">
        <f>IF(ISNA(VLOOKUP(E67,'Rennen 2'!$C$30:$AE$59,27,0)),0,VLOOKUP(E67,'Rennen 2'!$C$30:$AE$59,27,0))</f>
        <v>0</v>
      </c>
      <c r="BT67" s="367">
        <f>IF(ISNA(VLOOKUP(E67,'Rennen 3'!$C$30:$AE$59,27,0)),0,VLOOKUP(E67,'Rennen 3'!$C$30:$AE$59,27,0))</f>
        <v>0</v>
      </c>
      <c r="BU67" s="367">
        <f>IF(ISNA(VLOOKUP(E67,'Rennen 4'!$C$30:$AE$59,27,0)),0,VLOOKUP(E67,'Rennen 4'!$C$30:$AE$59,27,0))</f>
        <v>0</v>
      </c>
      <c r="BV67" s="367">
        <f>IF(ISNA(VLOOKUP(E67,'Rennen 5'!$C$30:$AE$59,27,0)),0,VLOOKUP(E67,'Rennen 5'!$C$30:$AE$59,27,0))</f>
        <v>0</v>
      </c>
      <c r="BW67" s="367">
        <f>IF(ISNA(VLOOKUP(E67,'Rennen 6'!$C$30:$AE$59,27,0)),0,VLOOKUP(E67,'Rennen 6'!$C$30:$AE$59,27,0))</f>
        <v>0</v>
      </c>
      <c r="BX67" s="367">
        <f>IF(ISNA(VLOOKUP(E67,'Rennen 7'!$C$30:$AE$59,27,0)),0,VLOOKUP(E67,'Rennen 7'!$C$30:$AE$59,27,0))</f>
        <v>0</v>
      </c>
      <c r="BY67" s="367">
        <f>IF(ISNA(VLOOKUP(E67,'Rennen 8'!$C$30:$AE$58,27,0)),0,VLOOKUP(E67,'Rennen 8'!$C$30:$AE$58,27,0))</f>
        <v>0</v>
      </c>
      <c r="BZ67" s="367">
        <f t="shared" si="30"/>
        <v>0</v>
      </c>
      <c r="CA67" s="372">
        <f t="shared" si="31"/>
        <v>0</v>
      </c>
      <c r="CB67" s="373">
        <f t="shared" si="32"/>
        <v>0</v>
      </c>
      <c r="CC67" s="366">
        <f t="shared" si="33"/>
        <v>0</v>
      </c>
      <c r="CD67" s="365">
        <f t="shared" si="34"/>
        <v>0</v>
      </c>
      <c r="CE67" s="755"/>
      <c r="CF67" s="755"/>
      <c r="CG67" s="26"/>
      <c r="CH67" s="26"/>
      <c r="CI67" s="348"/>
      <c r="CJ67" s="348"/>
      <c r="CK67" s="348"/>
    </row>
    <row r="68" spans="1:89" ht="18" hidden="1" customHeight="1" x14ac:dyDescent="0.3">
      <c r="A68" s="5"/>
      <c r="B68" s="16">
        <v>39</v>
      </c>
      <c r="C68" s="16"/>
      <c r="D68" s="395" t="str">
        <f>VLOOKUP(E68,Fahrer!$B$5:$C$144,2,0)</f>
        <v>Grosse, Eike</v>
      </c>
      <c r="E68" s="424">
        <v>91</v>
      </c>
      <c r="F68" s="368">
        <f>IF(ISNA(VLOOKUP(E68,'Rennen 1'!$C$30:$W$59,6,0)),0,VLOOKUP(E68,'Rennen 1'!$C$30:$W$59,6,0))</f>
        <v>0</v>
      </c>
      <c r="G68" s="374">
        <f>IF(ISNA(VLOOKUP(E68,'Rennen 1'!$C$30:$W$59,11,0)),0,VLOOKUP(E68,'Rennen 1'!$C$30:$W$59,11,0))</f>
        <v>0</v>
      </c>
      <c r="H68" s="374">
        <f>IF(ISNA(VLOOKUP(E68,'Rennen 1'!$C$30:$W$59,16,0)),0,VLOOKUP(E68,'Rennen 1'!$C$30:$W$59,16,0))</f>
        <v>0</v>
      </c>
      <c r="I68" s="375">
        <f>IF(ISNA(VLOOKUP(E68,'Rennen 1'!$C$30:$W$59,21,0)),0,VLOOKUP(E68,'Rennen 1'!$C$30:$W$59,21,0))</f>
        <v>0</v>
      </c>
      <c r="J68" s="517">
        <f>IF(ISNA(VLOOKUP(E68,'Rennen 2'!$C$30:$W$59,6,0)),0,VLOOKUP(E68,'Rennen 2'!$C$30:$W$59,6,0))</f>
        <v>0</v>
      </c>
      <c r="K68" s="517">
        <f>IF(ISNA(VLOOKUP(E68,'Rennen 2'!$C$30:$W$59,11,0)),0,VLOOKUP(E68,'Rennen 2'!$C$30:$W$59,11,0))</f>
        <v>0</v>
      </c>
      <c r="L68" s="517">
        <f>IF(ISNA(VLOOKUP(E68,'Rennen 2'!$C$30:$W$59,16,0)),0,VLOOKUP(E68,'Rennen 2'!$C$30:$W$59,16,0))</f>
        <v>0</v>
      </c>
      <c r="M68" s="517">
        <f>IF(ISNA(VLOOKUP(E68,'Rennen 2'!$C$30:$W$59,21,0)),0,VLOOKUP(E68,'Rennen 2'!$C$30:$W$59,21,0))</f>
        <v>0</v>
      </c>
      <c r="N68" s="518">
        <f>IF(ISNA(VLOOKUP(E68,'Rennen 3'!$C$30:$W$59,6,0)),0,VLOOKUP(E68,'Rennen 3'!$C$30:$W$59,6,0))</f>
        <v>0</v>
      </c>
      <c r="O68" s="517">
        <f>IF(ISNA(VLOOKUP(E68,'Rennen 3'!$C$30:$W$59,11,0)),0,VLOOKUP(E68,'Rennen 3'!$C$30:$W$59,11,0))</f>
        <v>0</v>
      </c>
      <c r="P68" s="517">
        <f>IF(ISNA(VLOOKUP(E68,'Rennen 3'!$C$30:$W$59,16,0)),0,VLOOKUP(E68,'Rennen 3'!$C$30:$W$59,16,0))</f>
        <v>0</v>
      </c>
      <c r="Q68" s="517">
        <f>IF(ISNA(VLOOKUP(E68,'Rennen 3'!$C$30:$W$59,21,0)),0,VLOOKUP(E68,'Rennen 3'!$C$30:$W$59,21,0))</f>
        <v>0</v>
      </c>
      <c r="R68" s="365">
        <f>IF(ISNA(VLOOKUP(E68,'Rennen 4'!$C$30:$W$59,6,0)),0,VLOOKUP(E68,'Rennen 4'!$C$30:$W$59,6,0))</f>
        <v>0</v>
      </c>
      <c r="S68" s="366">
        <f>IF(ISNA(VLOOKUP(E68,'Rennen 4'!$C$30:$W$59,11,0)),0,VLOOKUP(E68,'Rennen 4'!$C$30:$W$59,11,0))</f>
        <v>0</v>
      </c>
      <c r="T68" s="366">
        <f>IF(ISNA(VLOOKUP(E68,'Rennen 4'!$C$30:$W$59,16,0)),0,VLOOKUP(E68,'Rennen 4'!$C$30:$W$59,16,0))</f>
        <v>0</v>
      </c>
      <c r="U68" s="366">
        <f>IF(ISNA(VLOOKUP(E68,'Rennen 4'!$C$30:$W$59,21,0)),0,VLOOKUP(E68,'Rennen 4'!$C$30:$W$59,21,0))</f>
        <v>0</v>
      </c>
      <c r="V68" s="365">
        <f>IF(ISNA(VLOOKUP(E68,'Rennen 5'!$C$30:$W$59,6,0)),0,VLOOKUP(E68,'Rennen 5'!$C$30:$W$59,6,0))</f>
        <v>0</v>
      </c>
      <c r="W68" s="366">
        <f>IF(ISNA(VLOOKUP(E68,'Rennen 5'!$C$30:$W$59,11,0)),0,VLOOKUP(E68,'Rennen 5'!$C$30:$W$59,11,0))</f>
        <v>0</v>
      </c>
      <c r="X68" s="366">
        <f>IF(ISNA(VLOOKUP(E68,'Rennen 5'!$C$30:$W$59,16,0)),0,VLOOKUP(E68,'Rennen 5'!$C$30:$W$59,16,0))</f>
        <v>0</v>
      </c>
      <c r="Y68" s="367">
        <f>IF(ISNA(VLOOKUP(E68,'Rennen 5'!$C$30:$W$59,21,0)),0,VLOOKUP(E68,'Rennen 5'!$C$30:$W$59,21,0))</f>
        <v>0</v>
      </c>
      <c r="Z68" s="365">
        <f>IF(ISNA(VLOOKUP(E68,'Rennen 6'!$C$30:$W$59,6,0)),0,VLOOKUP(E68,'Rennen 6'!$C$30:$W$59,6,0))</f>
        <v>0</v>
      </c>
      <c r="AA68" s="366">
        <f>IF(ISNA(VLOOKUP(E68,'Rennen 6'!$C$30:$W$59,11,0)),0,VLOOKUP(E68,'Rennen 6'!$C$30:$W$59,11,0))</f>
        <v>0</v>
      </c>
      <c r="AB68" s="366">
        <f>IF(ISNA(VLOOKUP(E68,'Rennen 6'!$C$30:$W$59,16,0)),0,VLOOKUP(E68,'Rennen 6'!$C$30:$W$59,16,0))</f>
        <v>0</v>
      </c>
      <c r="AC68" s="367">
        <f>IF(ISNA(VLOOKUP(E68,'Rennen 6'!$C$30:$W$59,21,0)),0,VLOOKUP(E68,'Rennen 6'!$C$30:$W$59,21,0))</f>
        <v>0</v>
      </c>
      <c r="AD68" s="365">
        <f>IF(ISNA(VLOOKUP(E68,'Rennen 7'!$C$30:$W$59,6,0)),0,VLOOKUP(E68,'Rennen 7'!$C$30:$W$59,6,0))</f>
        <v>0</v>
      </c>
      <c r="AE68" s="366">
        <f>IF(ISNA(VLOOKUP(E68,'Rennen 7'!$C$30:$W$59,11,0)),0,VLOOKUP(E68,'Rennen 7'!$C$30:$W$59,11,0))</f>
        <v>0</v>
      </c>
      <c r="AF68" s="366">
        <f>IF(ISNA(VLOOKUP(E68,'Rennen 7'!$C$30:$W$59,16,0)),0,VLOOKUP(E68,'Rennen 7'!$C$30:$W$59,16,0))</f>
        <v>0</v>
      </c>
      <c r="AG68" s="367">
        <f>IF(ISNA(VLOOKUP(E68,'Rennen 7'!$C$30:$W$59,21,0)),0,VLOOKUP(E68,'Rennen 7'!$C$30:$W$59,21,0))</f>
        <v>0</v>
      </c>
      <c r="AH68" s="365">
        <f>IF(ISNA(VLOOKUP(E68,'Rennen 8'!$C$30:$W$58,6,0)),0,VLOOKUP(E68,'Rennen 8'!$C$30:$W$58,6,0))</f>
        <v>0</v>
      </c>
      <c r="AI68" s="366">
        <f>IF(ISNA(VLOOKUP(E68,'Rennen 8'!$C$30:$W$58,11,0)),0,VLOOKUP(E68,'Rennen 8'!$C$30:$W$58,11,0))</f>
        <v>0</v>
      </c>
      <c r="AJ68" s="366">
        <f>IF(ISNA(VLOOKUP(E68,'Rennen 8'!$C$30:$W$58,16,0)),0,VLOOKUP(E68,'Rennen 8'!$C$30:$W$58,16,0))</f>
        <v>0</v>
      </c>
      <c r="AK68" s="367">
        <f>IF(ISNA(VLOOKUP(E68,'Rennen 8'!$C$30:$W$58,21,0)),0,VLOOKUP(E68,'Rennen 8'!$C$30:$W$58,21,0))</f>
        <v>0</v>
      </c>
      <c r="AL68" s="369">
        <f>IF(ISNA(VLOOKUP(E68,'Rennen 1'!$C$30:$W$49,5,0)),0,VLOOKUP(E68,'Rennen 1'!$C$30:$W$49,5,0))</f>
        <v>0</v>
      </c>
      <c r="AM68" s="370">
        <f>IF(ISNA(VLOOKUP(E68,'Rennen 1'!$C$30:$W$49,10,0)),0,VLOOKUP(E68,'Rennen 1'!$C$30:$W$49,10,0))</f>
        <v>0</v>
      </c>
      <c r="AN68" s="370">
        <f>IF(ISNA(VLOOKUP(E68,'Rennen 1'!$C$30:$W$49,15,0)),0,VLOOKUP(E68,'Rennen 1'!$C$30:$W$49,15,0))</f>
        <v>0</v>
      </c>
      <c r="AO68" s="371">
        <f>IF(ISNA(VLOOKUP(E68,'Rennen 1'!$C$30:$W$49,20,0)),0,VLOOKUP(E68,'Rennen 1'!$C$30:$W$49,20,0))</f>
        <v>0</v>
      </c>
      <c r="AP68" s="369">
        <f>IF(ISNA(VLOOKUP(E68,'Rennen 2'!$C$30:$W$59,5,0)),0,VLOOKUP(E68,'Rennen 2'!$C$30:$W$59,5,0))</f>
        <v>0</v>
      </c>
      <c r="AQ68" s="370">
        <f>IF(ISNA(VLOOKUP(E68,'Rennen 2'!$C$30:$W$59,10,0)),0,VLOOKUP(E68,'Rennen 2'!$C$30:$W$59,10,0))</f>
        <v>0</v>
      </c>
      <c r="AR68" s="370">
        <f>IF(ISNA(VLOOKUP(E68,'Rennen 2'!$C$30:$W$59,15,0)),0,VLOOKUP(E68,'Rennen 2'!$C$30:$W$59,15,0))</f>
        <v>0</v>
      </c>
      <c r="AS68" s="371">
        <f>IF(ISNA(VLOOKUP(E68,'Rennen 2'!$C$30:$W$59,20,0)),0,VLOOKUP(E68,'Rennen 2'!$C$30:$W$59,20,0))</f>
        <v>0</v>
      </c>
      <c r="AT68" s="369">
        <f>IF(ISNA(VLOOKUP(E68,'Rennen 3'!$C$30:$W$49,5,0)),0,VLOOKUP(E68,'Rennen 3'!$C$30:$W$49,5,0))</f>
        <v>0</v>
      </c>
      <c r="AU68" s="370">
        <f>IF(ISNA(VLOOKUP(E68,'Rennen 3'!$C$30:$W$49,10,0)),0,VLOOKUP(E68,'Rennen 3'!$C$30:$W$49,10,0))</f>
        <v>0</v>
      </c>
      <c r="AV68" s="370">
        <f>IF(ISNA(VLOOKUP(E68,'Rennen 3'!$C$30:$W$49,15,0)),0,VLOOKUP(E68,'Rennen 3'!$C$30:$W$49,15,0))</f>
        <v>0</v>
      </c>
      <c r="AW68" s="371">
        <f>IF(ISNA(VLOOKUP(E68,'Rennen 3'!$C$30:$W$49,20,0)),0,VLOOKUP(E68,'Rennen 3'!$C$30:$W$49,20,0))</f>
        <v>0</v>
      </c>
      <c r="AX68" s="369">
        <f>IF(ISNA(VLOOKUP(E68,'Rennen 4'!$C$30:$W$49,5,0)),0,VLOOKUP(E68,'Rennen 4'!$C$30:$W$49,5,0))</f>
        <v>0</v>
      </c>
      <c r="AY68" s="370">
        <f>IF(ISNA(VLOOKUP(E68,'Rennen 4'!$C$30:$W$49,10,0)),0,VLOOKUP(E68,'Rennen 4'!$C$30:$W$49,10,0))</f>
        <v>0</v>
      </c>
      <c r="AZ68" s="370">
        <f>IF(ISNA(VLOOKUP(E68,'Rennen 4'!$C$30:$W$49,15,0)),0,VLOOKUP(E68,'Rennen 4'!$C$30:$W$49,15,0))</f>
        <v>0</v>
      </c>
      <c r="BA68" s="371">
        <f>IF(ISNA(VLOOKUP(E68,'Rennen 4'!$C$30:$W$49,20,0)),0,VLOOKUP(E68,'Rennen 4'!$C$30:$W$49,20,0))</f>
        <v>0</v>
      </c>
      <c r="BB68" s="369">
        <f>IF(ISNA(VLOOKUP(E68,'Rennen 5'!$C$30:$W$49,5,0)),0,VLOOKUP(E68,'Rennen 5'!$C$30:$W$49,5,0))</f>
        <v>0</v>
      </c>
      <c r="BC68" s="370">
        <f>IF(ISNA(VLOOKUP(E68,'Rennen 5'!$C$30:$W$49,10,0)),0,VLOOKUP(E68,'Rennen 5'!$C$30:$W$49,10,0))</f>
        <v>0</v>
      </c>
      <c r="BD68" s="370">
        <f>IF(ISNA(VLOOKUP(E68,'Rennen 5'!$C$30:$W$49,15,0)),0,VLOOKUP(E68,'Rennen 5'!$C$30:$W$49,15,0))</f>
        <v>0</v>
      </c>
      <c r="BE68" s="371">
        <f>IF(ISNA(VLOOKUP(E68,'Rennen 5'!$C$30:$W$49,20,0)),0,VLOOKUP(E68,'Rennen 5'!$C$30:$W$49,20,0))</f>
        <v>0</v>
      </c>
      <c r="BF68" s="369">
        <f>IF(ISNA(VLOOKUP(E68,'Rennen 6'!$C$30:$W$49,5,0)),0,VLOOKUP(E68,'Rennen 6'!$C$30:$W$49,5,0))</f>
        <v>0</v>
      </c>
      <c r="BG68" s="370">
        <f>IF(ISNA(VLOOKUP(E68,'Rennen 6'!$C$30:$W$49,10,0)),0,VLOOKUP(E68,'Rennen 6'!$C$30:$W$49,10,0))</f>
        <v>0</v>
      </c>
      <c r="BH68" s="370">
        <f>IF(ISNA(VLOOKUP(E68,'Rennen 6'!$C$30:$W$49,15,0)),0,VLOOKUP(E68,'Rennen 6'!$C$30:$W$49,15,0))</f>
        <v>0</v>
      </c>
      <c r="BI68" s="371">
        <f>IF(ISNA(VLOOKUP(E68,'Rennen 6'!$C$30:$W$49,20,0)),0,VLOOKUP(E68,'Rennen 6'!$C$30:$W$49,20,0))</f>
        <v>0</v>
      </c>
      <c r="BJ68" s="369">
        <f>IF(ISNA(VLOOKUP(E68,'Rennen 7'!$C$30:$W$49,5,0)),0,VLOOKUP(E68,'Rennen 7'!$C$30:$W$49,5,0))</f>
        <v>0</v>
      </c>
      <c r="BK68" s="370">
        <f>IF(ISNA(VLOOKUP(E68,'Rennen 7'!$C$30:$W$49,10,0)),0,VLOOKUP(E68,'Rennen 7'!$C$30:$W$49,10,0))</f>
        <v>0</v>
      </c>
      <c r="BL68" s="370">
        <f>IF(ISNA(VLOOKUP(E68,'Rennen 7'!$C$30:$W$49,15,0)),0,VLOOKUP(E68,'Rennen 7'!$C$30:$W$49,15,0))</f>
        <v>0</v>
      </c>
      <c r="BM68" s="371">
        <f>IF(ISNA(VLOOKUP(E68,'Rennen 7'!$C$30:$W$49,20,0)),0,VLOOKUP(E68,'Rennen 7'!$C$30:$W$49,20,0))</f>
        <v>0</v>
      </c>
      <c r="BN68" s="369">
        <f>IF(ISNA(VLOOKUP(E68,'Rennen 8'!$C$30:$W$58,5,0)),0,VLOOKUP(E68,'Rennen 8'!$C$30:$W$58,5,0))</f>
        <v>0</v>
      </c>
      <c r="BO68" s="370">
        <f>IF(ISNA(VLOOKUP(E68,'Rennen 8'!$C$30:$W$58,10,0)),0,VLOOKUP(E68,'Rennen 8'!$C$30:$W$58,10,0))</f>
        <v>0</v>
      </c>
      <c r="BP68" s="370">
        <f>IF(ISNA(VLOOKUP(E68,'Rennen 8'!$C$30:$W$58,15,0)),0,VLOOKUP(E68,'Rennen 8'!$C$30:$W$58,15,0))</f>
        <v>0</v>
      </c>
      <c r="BQ68" s="371">
        <f>IF(ISNA(VLOOKUP(E68,'Rennen 8'!$C$30:$W$58,20,0)),0,VLOOKUP(E68,'Rennen 8'!$C$30:$W$58,20,0))</f>
        <v>0</v>
      </c>
      <c r="BR68" s="373">
        <f>IF(ISNA(VLOOKUP(E68,'Rennen 1'!$C$30:$AE$59,27,0)),0,VLOOKUP(E68,'Rennen 1'!$C$30:$AE$59,27,0))</f>
        <v>0</v>
      </c>
      <c r="BS68" s="367">
        <f>IF(ISNA(VLOOKUP(E68,'Rennen 2'!$C$30:$AE$59,27,0)),0,VLOOKUP(E68,'Rennen 2'!$C$30:$AE$59,27,0))</f>
        <v>0</v>
      </c>
      <c r="BT68" s="367">
        <f>IF(ISNA(VLOOKUP(E68,'Rennen 3'!$C$30:$AE$59,27,0)),0,VLOOKUP(E68,'Rennen 3'!$C$30:$AE$59,27,0))</f>
        <v>0</v>
      </c>
      <c r="BU68" s="367">
        <f>IF(ISNA(VLOOKUP(E68,'Rennen 4'!$C$30:$AE$59,27,0)),0,VLOOKUP(E68,'Rennen 4'!$C$30:$AE$59,27,0))</f>
        <v>0</v>
      </c>
      <c r="BV68" s="367">
        <f>IF(ISNA(VLOOKUP(E68,'Rennen 5'!$C$30:$AE$59,27,0)),0,VLOOKUP(E68,'Rennen 5'!$C$30:$AE$59,27,0))</f>
        <v>0</v>
      </c>
      <c r="BW68" s="367">
        <f>IF(ISNA(VLOOKUP(E68,'Rennen 6'!$C$30:$AE$59,27,0)),0,VLOOKUP(E68,'Rennen 6'!$C$30:$AE$59,27,0))</f>
        <v>0</v>
      </c>
      <c r="BX68" s="367">
        <f>IF(ISNA(VLOOKUP(E68,'Rennen 7'!$C$30:$AE$59,27,0)),0,VLOOKUP(E68,'Rennen 7'!$C$30:$AE$59,27,0))</f>
        <v>0</v>
      </c>
      <c r="BY68" s="367">
        <f>IF(ISNA(VLOOKUP(E68,'Rennen 8'!$C$30:$AE$58,27,0)),0,VLOOKUP(E68,'Rennen 8'!$C$30:$AE$58,27,0))</f>
        <v>0</v>
      </c>
      <c r="BZ68" s="367">
        <f t="shared" si="30"/>
        <v>0</v>
      </c>
      <c r="CA68" s="372">
        <f t="shared" si="31"/>
        <v>0</v>
      </c>
      <c r="CB68" s="373">
        <f t="shared" si="32"/>
        <v>0</v>
      </c>
      <c r="CC68" s="365">
        <f t="shared" si="33"/>
        <v>0</v>
      </c>
      <c r="CD68" s="365">
        <f t="shared" si="34"/>
        <v>0</v>
      </c>
      <c r="CE68" s="755"/>
      <c r="CF68" s="755"/>
      <c r="CG68" s="26"/>
      <c r="CH68" s="26"/>
    </row>
    <row r="69" spans="1:89" s="20" customFormat="1" ht="18" hidden="1" customHeight="1" x14ac:dyDescent="0.3">
      <c r="A69" s="5"/>
      <c r="B69" s="16">
        <v>40</v>
      </c>
      <c r="C69" s="16"/>
      <c r="D69" s="395" t="str">
        <f>VLOOKUP(E69,Fahrer!$B$5:$C$144,2,0)</f>
        <v>Kruskic, Emir</v>
      </c>
      <c r="E69" s="424">
        <v>96</v>
      </c>
      <c r="F69" s="368">
        <f>IF(ISNA(VLOOKUP(E69,'Rennen 1'!$C$30:$W$59,6,0)),0,VLOOKUP(E69,'Rennen 1'!$C$30:$W$59,6,0))</f>
        <v>0</v>
      </c>
      <c r="G69" s="374">
        <f>IF(ISNA(VLOOKUP(E69,'Rennen 1'!$C$30:$W$59,11,0)),0,VLOOKUP(E69,'Rennen 1'!$C$30:$W$59,11,0))</f>
        <v>0</v>
      </c>
      <c r="H69" s="374">
        <f>IF(ISNA(VLOOKUP(E69,'Rennen 1'!$C$30:$W$59,16,0)),0,VLOOKUP(E69,'Rennen 1'!$C$30:$W$59,16,0))</f>
        <v>0</v>
      </c>
      <c r="I69" s="375">
        <f>IF(ISNA(VLOOKUP(E69,'Rennen 1'!$C$30:$W$59,21,0)),0,VLOOKUP(E69,'Rennen 1'!$C$30:$W$59,21,0))</f>
        <v>0</v>
      </c>
      <c r="J69" s="366">
        <f>IF(ISNA(VLOOKUP(E69,'Rennen 2'!$C$30:$W$59,6,0)),0,VLOOKUP(E69,'Rennen 2'!$C$30:$W$59,6,0))</f>
        <v>0</v>
      </c>
      <c r="K69" s="366">
        <f>IF(ISNA(VLOOKUP(E69,'Rennen 2'!$C$30:$W$59,11,0)),0,VLOOKUP(E69,'Rennen 2'!$C$30:$W$59,11,0))</f>
        <v>0</v>
      </c>
      <c r="L69" s="366">
        <f>IF(ISNA(VLOOKUP(E69,'Rennen 2'!$C$30:$W$59,16,0)),0,VLOOKUP(E69,'Rennen 2'!$C$30:$W$59,16,0))</f>
        <v>0</v>
      </c>
      <c r="M69" s="366">
        <f>IF(ISNA(VLOOKUP(E69,'Rennen 2'!$C$30:$W$59,21,0)),0,VLOOKUP(E69,'Rennen 2'!$C$30:$W$59,21,0))</f>
        <v>0</v>
      </c>
      <c r="N69" s="365">
        <f>IF(ISNA(VLOOKUP(E69,'Rennen 3'!$C$30:$W$59,6,0)),0,VLOOKUP(E69,'Rennen 3'!$C$30:$W$59,6,0))</f>
        <v>0</v>
      </c>
      <c r="O69" s="366">
        <f>IF(ISNA(VLOOKUP(E69,'Rennen 3'!$C$30:$W$59,11,0)),0,VLOOKUP(E69,'Rennen 3'!$C$30:$W$59,11,0))</f>
        <v>0</v>
      </c>
      <c r="P69" s="366">
        <f>IF(ISNA(VLOOKUP(E69,'Rennen 3'!$C$30:$W$59,16,0)),0,VLOOKUP(E69,'Rennen 3'!$C$30:$W$59,16,0))</f>
        <v>0</v>
      </c>
      <c r="Q69" s="366">
        <f>IF(ISNA(VLOOKUP(E69,'Rennen 3'!$C$30:$W$59,21,0)),0,VLOOKUP(E69,'Rennen 3'!$C$30:$W$59,21,0))</f>
        <v>0</v>
      </c>
      <c r="R69" s="365">
        <f>IF(ISNA(VLOOKUP(E69,'Rennen 4'!$C$30:$W$59,6,0)),0,VLOOKUP(E69,'Rennen 4'!$C$30:$W$59,6,0))</f>
        <v>0</v>
      </c>
      <c r="S69" s="366">
        <f>IF(ISNA(VLOOKUP(E69,'Rennen 4'!$C$30:$W$59,11,0)),0,VLOOKUP(E69,'Rennen 4'!$C$30:$W$59,11,0))</f>
        <v>0</v>
      </c>
      <c r="T69" s="366">
        <f>IF(ISNA(VLOOKUP(E69,'Rennen 4'!$C$30:$W$59,16,0)),0,VLOOKUP(E69,'Rennen 4'!$C$30:$W$59,16,0))</f>
        <v>0</v>
      </c>
      <c r="U69" s="366">
        <f>IF(ISNA(VLOOKUP(E69,'Rennen 4'!$C$30:$W$59,21,0)),0,VLOOKUP(E69,'Rennen 4'!$C$30:$W$59,21,0))</f>
        <v>0</v>
      </c>
      <c r="V69" s="365">
        <f>IF(ISNA(VLOOKUP(E69,'Rennen 5'!$C$30:$W$59,6,0)),0,VLOOKUP(E69,'Rennen 5'!$C$30:$W$59,6,0))</f>
        <v>0</v>
      </c>
      <c r="W69" s="366">
        <f>IF(ISNA(VLOOKUP(E69,'Rennen 5'!$C$30:$W$59,11,0)),0,VLOOKUP(E69,'Rennen 5'!$C$30:$W$59,11,0))</f>
        <v>0</v>
      </c>
      <c r="X69" s="366">
        <f>IF(ISNA(VLOOKUP(E69,'Rennen 5'!$C$30:$W$59,16,0)),0,VLOOKUP(E69,'Rennen 5'!$C$30:$W$59,16,0))</f>
        <v>0</v>
      </c>
      <c r="Y69" s="367">
        <f>IF(ISNA(VLOOKUP(E69,'Rennen 5'!$C$30:$W$59,21,0)),0,VLOOKUP(E69,'Rennen 5'!$C$30:$W$59,21,0))</f>
        <v>0</v>
      </c>
      <c r="Z69" s="365">
        <f>IF(ISNA(VLOOKUP(E69,'Rennen 6'!$C$30:$W$59,6,0)),0,VLOOKUP(E69,'Rennen 6'!$C$30:$W$59,6,0))</f>
        <v>0</v>
      </c>
      <c r="AA69" s="366">
        <f>IF(ISNA(VLOOKUP(E69,'Rennen 6'!$C$30:$W$59,11,0)),0,VLOOKUP(E69,'Rennen 6'!$C$30:$W$59,11,0))</f>
        <v>0</v>
      </c>
      <c r="AB69" s="366">
        <f>IF(ISNA(VLOOKUP(E69,'Rennen 6'!$C$30:$W$59,16,0)),0,VLOOKUP(E69,'Rennen 6'!$C$30:$W$59,16,0))</f>
        <v>0</v>
      </c>
      <c r="AC69" s="367">
        <f>IF(ISNA(VLOOKUP(E69,'Rennen 6'!$C$30:$W$59,21,0)),0,VLOOKUP(E69,'Rennen 6'!$C$30:$W$59,21,0))</f>
        <v>0</v>
      </c>
      <c r="AD69" s="365">
        <f>IF(ISNA(VLOOKUP(E69,'Rennen 7'!$C$30:$W$59,6,0)),0,VLOOKUP(E69,'Rennen 7'!$C$30:$W$59,6,0))</f>
        <v>0</v>
      </c>
      <c r="AE69" s="366">
        <f>IF(ISNA(VLOOKUP(E69,'Rennen 7'!$C$30:$W$59,11,0)),0,VLOOKUP(E69,'Rennen 7'!$C$30:$W$59,11,0))</f>
        <v>0</v>
      </c>
      <c r="AF69" s="366">
        <f>IF(ISNA(VLOOKUP(E69,'Rennen 7'!$C$30:$W$59,16,0)),0,VLOOKUP(E69,'Rennen 7'!$C$30:$W$59,16,0))</f>
        <v>0</v>
      </c>
      <c r="AG69" s="367">
        <f>IF(ISNA(VLOOKUP(E69,'Rennen 7'!$C$30:$W$59,21,0)),0,VLOOKUP(E69,'Rennen 7'!$C$30:$W$59,21,0))</f>
        <v>0</v>
      </c>
      <c r="AH69" s="365">
        <f>IF(ISNA(VLOOKUP(E69,'Rennen 8'!$C$30:$W$58,6,0)),0,VLOOKUP(E69,'Rennen 8'!$C$30:$W$58,6,0))</f>
        <v>0</v>
      </c>
      <c r="AI69" s="366">
        <f>IF(ISNA(VLOOKUP(E69,'Rennen 8'!$C$30:$W$58,11,0)),0,VLOOKUP(E69,'Rennen 8'!$C$30:$W$58,11,0))</f>
        <v>0</v>
      </c>
      <c r="AJ69" s="366">
        <f>IF(ISNA(VLOOKUP(E69,'Rennen 8'!$C$30:$W$58,16,0)),0,VLOOKUP(E69,'Rennen 8'!$C$30:$W$58,16,0))</f>
        <v>0</v>
      </c>
      <c r="AK69" s="367">
        <f>IF(ISNA(VLOOKUP(E69,'Rennen 8'!$C$30:$W$58,21,0)),0,VLOOKUP(E69,'Rennen 8'!$C$30:$W$58,21,0))</f>
        <v>0</v>
      </c>
      <c r="AL69" s="369">
        <f>IF(ISNA(VLOOKUP(E69,'Rennen 1'!$C$30:$W$49,5,0)),0,VLOOKUP(E69,'Rennen 1'!$C$30:$W$49,5,0))</f>
        <v>0</v>
      </c>
      <c r="AM69" s="370">
        <f>IF(ISNA(VLOOKUP(E69,'Rennen 1'!$C$30:$W$49,10,0)),0,VLOOKUP(E69,'Rennen 1'!$C$30:$W$49,10,0))</f>
        <v>0</v>
      </c>
      <c r="AN69" s="370">
        <f>IF(ISNA(VLOOKUP(E69,'Rennen 1'!$C$30:$W$49,15,0)),0,VLOOKUP(E69,'Rennen 1'!$C$30:$W$49,15,0))</f>
        <v>0</v>
      </c>
      <c r="AO69" s="371">
        <f>IF(ISNA(VLOOKUP(E69,'Rennen 1'!$C$30:$W$49,20,0)),0,VLOOKUP(E69,'Rennen 1'!$C$30:$W$49,20,0))</f>
        <v>0</v>
      </c>
      <c r="AP69" s="369">
        <f>IF(ISNA(VLOOKUP(E69,'Rennen 2'!$C$30:$W$59,5,0)),0,VLOOKUP(E69,'Rennen 2'!$C$30:$W$59,5,0))</f>
        <v>0</v>
      </c>
      <c r="AQ69" s="370">
        <f>IF(ISNA(VLOOKUP(E69,'Rennen 2'!$C$30:$W$59,10,0)),0,VLOOKUP(E69,'Rennen 2'!$C$30:$W$59,10,0))</f>
        <v>0</v>
      </c>
      <c r="AR69" s="370">
        <f>IF(ISNA(VLOOKUP(E69,'Rennen 2'!$C$30:$W$59,15,0)),0,VLOOKUP(E69,'Rennen 2'!$C$30:$W$59,15,0))</f>
        <v>0</v>
      </c>
      <c r="AS69" s="371">
        <f>IF(ISNA(VLOOKUP(E69,'Rennen 2'!$C$30:$W$59,20,0)),0,VLOOKUP(E69,'Rennen 2'!$C$30:$W$59,20,0))</f>
        <v>0</v>
      </c>
      <c r="AT69" s="369">
        <f>IF(ISNA(VLOOKUP(E69,'Rennen 3'!$C$30:$W$49,5,0)),0,VLOOKUP(E69,'Rennen 3'!$C$30:$W$49,5,0))</f>
        <v>0</v>
      </c>
      <c r="AU69" s="370">
        <f>IF(ISNA(VLOOKUP(E69,'Rennen 3'!$C$30:$W$49,10,0)),0,VLOOKUP(E69,'Rennen 3'!$C$30:$W$49,10,0))</f>
        <v>0</v>
      </c>
      <c r="AV69" s="370">
        <f>IF(ISNA(VLOOKUP(E69,'Rennen 3'!$C$30:$W$49,15,0)),0,VLOOKUP(E69,'Rennen 3'!$C$30:$W$49,15,0))</f>
        <v>0</v>
      </c>
      <c r="AW69" s="371">
        <f>IF(ISNA(VLOOKUP(E69,'Rennen 3'!$C$30:$W$49,20,0)),0,VLOOKUP(E69,'Rennen 3'!$C$30:$W$49,20,0))</f>
        <v>0</v>
      </c>
      <c r="AX69" s="369">
        <f>IF(ISNA(VLOOKUP(E69,'Rennen 4'!$C$30:$W$49,5,0)),0,VLOOKUP(E69,'Rennen 4'!$C$30:$W$49,5,0))</f>
        <v>0</v>
      </c>
      <c r="AY69" s="370">
        <f>IF(ISNA(VLOOKUP(E69,'Rennen 4'!$C$30:$W$49,10,0)),0,VLOOKUP(E69,'Rennen 4'!$C$30:$W$49,10,0))</f>
        <v>0</v>
      </c>
      <c r="AZ69" s="370">
        <f>IF(ISNA(VLOOKUP(E69,'Rennen 4'!$C$30:$W$49,15,0)),0,VLOOKUP(E69,'Rennen 4'!$C$30:$W$49,15,0))</f>
        <v>0</v>
      </c>
      <c r="BA69" s="371">
        <f>IF(ISNA(VLOOKUP(E69,'Rennen 4'!$C$30:$W$49,20,0)),0,VLOOKUP(E69,'Rennen 4'!$C$30:$W$49,20,0))</f>
        <v>0</v>
      </c>
      <c r="BB69" s="369">
        <f>IF(ISNA(VLOOKUP(E69,'Rennen 5'!$C$30:$W$49,5,0)),0,VLOOKUP(E69,'Rennen 5'!$C$30:$W$49,5,0))</f>
        <v>0</v>
      </c>
      <c r="BC69" s="370">
        <f>IF(ISNA(VLOOKUP(E69,'Rennen 5'!$C$30:$W$49,10,0)),0,VLOOKUP(E69,'Rennen 5'!$C$30:$W$49,10,0))</f>
        <v>0</v>
      </c>
      <c r="BD69" s="370">
        <f>IF(ISNA(VLOOKUP(E69,'Rennen 5'!$C$30:$W$49,15,0)),0,VLOOKUP(E69,'Rennen 5'!$C$30:$W$49,15,0))</f>
        <v>0</v>
      </c>
      <c r="BE69" s="371">
        <f>IF(ISNA(VLOOKUP(E69,'Rennen 5'!$C$30:$W$49,20,0)),0,VLOOKUP(E69,'Rennen 5'!$C$30:$W$49,20,0))</f>
        <v>0</v>
      </c>
      <c r="BF69" s="369">
        <f>IF(ISNA(VLOOKUP(E69,'Rennen 6'!$C$30:$W$49,5,0)),0,VLOOKUP(E69,'Rennen 6'!$C$30:$W$49,5,0))</f>
        <v>0</v>
      </c>
      <c r="BG69" s="370">
        <f>IF(ISNA(VLOOKUP(E69,'Rennen 6'!$C$30:$W$49,10,0)),0,VLOOKUP(E69,'Rennen 6'!$C$30:$W$49,10,0))</f>
        <v>0</v>
      </c>
      <c r="BH69" s="370">
        <f>IF(ISNA(VLOOKUP(E69,'Rennen 6'!$C$30:$W$49,15,0)),0,VLOOKUP(E69,'Rennen 6'!$C$30:$W$49,15,0))</f>
        <v>0</v>
      </c>
      <c r="BI69" s="371">
        <f>IF(ISNA(VLOOKUP(E69,'Rennen 6'!$C$30:$W$49,20,0)),0,VLOOKUP(E69,'Rennen 6'!$C$30:$W$49,20,0))</f>
        <v>0</v>
      </c>
      <c r="BJ69" s="369">
        <f>IF(ISNA(VLOOKUP(E69,'Rennen 7'!$C$30:$W$49,5,0)),0,VLOOKUP(E69,'Rennen 7'!$C$30:$W$49,5,0))</f>
        <v>0</v>
      </c>
      <c r="BK69" s="370">
        <f>IF(ISNA(VLOOKUP(E69,'Rennen 7'!$C$30:$W$49,10,0)),0,VLOOKUP(E69,'Rennen 7'!$C$30:$W$49,10,0))</f>
        <v>0</v>
      </c>
      <c r="BL69" s="370">
        <f>IF(ISNA(VLOOKUP(E69,'Rennen 7'!$C$30:$W$49,15,0)),0,VLOOKUP(E69,'Rennen 7'!$C$30:$W$49,15,0))</f>
        <v>0</v>
      </c>
      <c r="BM69" s="371">
        <f>IF(ISNA(VLOOKUP(E69,'Rennen 7'!$C$30:$W$49,20,0)),0,VLOOKUP(E69,'Rennen 7'!$C$30:$W$49,20,0))</f>
        <v>0</v>
      </c>
      <c r="BN69" s="369">
        <f>IF(ISNA(VLOOKUP(E69,'Rennen 8'!$C$30:$W$58,5,0)),0,VLOOKUP(E69,'Rennen 8'!$C$30:$W$58,5,0))</f>
        <v>0</v>
      </c>
      <c r="BO69" s="370">
        <f>IF(ISNA(VLOOKUP(E69,'Rennen 8'!$C$30:$W$58,10,0)),0,VLOOKUP(E69,'Rennen 8'!$C$30:$W$58,10,0))</f>
        <v>0</v>
      </c>
      <c r="BP69" s="370">
        <f>IF(ISNA(VLOOKUP(E69,'Rennen 8'!$C$30:$W$58,15,0)),0,VLOOKUP(E69,'Rennen 8'!$C$30:$W$58,15,0))</f>
        <v>0</v>
      </c>
      <c r="BQ69" s="371">
        <f>IF(ISNA(VLOOKUP(E69,'Rennen 8'!$C$30:$W$58,20,0)),0,VLOOKUP(E69,'Rennen 8'!$C$30:$W$58,20,0))</f>
        <v>0</v>
      </c>
      <c r="BR69" s="373">
        <f>IF(ISNA(VLOOKUP(E69,'Rennen 1'!$C$30:$AE$59,27,0)),0,VLOOKUP(E69,'Rennen 1'!$C$30:$AE$59,27,0))</f>
        <v>0</v>
      </c>
      <c r="BS69" s="367">
        <f>IF(ISNA(VLOOKUP(E69,'Rennen 2'!$C$30:$AE$59,27,0)),0,VLOOKUP(E69,'Rennen 2'!$C$30:$AE$59,27,0))</f>
        <v>0</v>
      </c>
      <c r="BT69" s="367">
        <f>IF(ISNA(VLOOKUP(E69,'Rennen 3'!$C$30:$AE$59,27,0)),0,VLOOKUP(E69,'Rennen 3'!$C$30:$AE$59,27,0))</f>
        <v>0</v>
      </c>
      <c r="BU69" s="367">
        <f>IF(ISNA(VLOOKUP(E69,'Rennen 4'!$C$30:$AE$59,27,0)),0,VLOOKUP(E69,'Rennen 4'!$C$30:$AE$59,27,0))</f>
        <v>0</v>
      </c>
      <c r="BV69" s="367">
        <f>IF(ISNA(VLOOKUP(E69,'Rennen 5'!$C$30:$AE$59,27,0)),0,VLOOKUP(E69,'Rennen 5'!$C$30:$AE$59,27,0))</f>
        <v>0</v>
      </c>
      <c r="BW69" s="367">
        <f>IF(ISNA(VLOOKUP(E69,'Rennen 6'!$C$30:$AE$59,27,0)),0,VLOOKUP(E69,'Rennen 6'!$C$30:$AE$59,27,0))</f>
        <v>0</v>
      </c>
      <c r="BX69" s="367">
        <f>IF(ISNA(VLOOKUP(E69,'Rennen 7'!$C$30:$AE$59,27,0)),0,VLOOKUP(E69,'Rennen 7'!$C$30:$AE$59,27,0))</f>
        <v>0</v>
      </c>
      <c r="BY69" s="367">
        <f>IF(ISNA(VLOOKUP(E69,'Rennen 8'!$C$30:$AE$58,27,0)),0,VLOOKUP(E69,'Rennen 8'!$C$30:$AE$58,27,0))</f>
        <v>0</v>
      </c>
      <c r="BZ69" s="367">
        <f t="shared" si="30"/>
        <v>0</v>
      </c>
      <c r="CA69" s="372">
        <f t="shared" si="31"/>
        <v>0</v>
      </c>
      <c r="CB69" s="373">
        <f t="shared" si="32"/>
        <v>0</v>
      </c>
      <c r="CC69" s="366">
        <f t="shared" si="33"/>
        <v>0</v>
      </c>
      <c r="CD69" s="365">
        <f t="shared" si="34"/>
        <v>0</v>
      </c>
      <c r="CE69" s="755"/>
      <c r="CF69" s="755"/>
      <c r="CG69" s="26"/>
      <c r="CH69" s="26"/>
      <c r="CI69" s="348"/>
      <c r="CJ69" s="348"/>
      <c r="CK69" s="348"/>
    </row>
    <row r="70" spans="1:89" s="20" customFormat="1" ht="18" hidden="1" customHeight="1" x14ac:dyDescent="0.3">
      <c r="A70" s="5"/>
      <c r="B70" s="16">
        <v>41</v>
      </c>
      <c r="C70" s="16"/>
      <c r="D70" s="390" t="str">
        <f>VLOOKUP(E70,Fahrer!$B$5:$C$144,2,0)</f>
        <v>Schwarz, Max</v>
      </c>
      <c r="E70" s="389">
        <v>88</v>
      </c>
      <c r="F70" s="409">
        <f>IF(ISNA(VLOOKUP(E70,'Rennen 1'!$C$30:$W$59,6,0)),0,VLOOKUP(E70,'Rennen 1'!$C$30:$W$59,6,0))</f>
        <v>0</v>
      </c>
      <c r="G70" s="410">
        <f>IF(ISNA(VLOOKUP(E70,'Rennen 1'!$C$30:$W$59,11,0)),0,VLOOKUP(E70,'Rennen 1'!$C$30:$W$59,11,0))</f>
        <v>0</v>
      </c>
      <c r="H70" s="410">
        <f>IF(ISNA(VLOOKUP(E70,'Rennen 1'!$C$30:$W$59,16,0)),0,VLOOKUP(E70,'Rennen 1'!$C$30:$W$59,16,0))</f>
        <v>0</v>
      </c>
      <c r="I70" s="411">
        <f>IF(ISNA(VLOOKUP(E70,'Rennen 1'!$C$30:$W$59,21,0)),0,VLOOKUP(E70,'Rennen 1'!$C$30:$W$59,21,0))</f>
        <v>0</v>
      </c>
      <c r="J70" s="392">
        <f>IF(ISNA(VLOOKUP(E70,'Rennen 2'!$C$30:$W$59,6,0)),0,VLOOKUP(E70,'Rennen 2'!$C$30:$W$59,6,0))</f>
        <v>0</v>
      </c>
      <c r="K70" s="392">
        <f>IF(ISNA(VLOOKUP(E70,'Rennen 2'!$C$30:$W$59,11,0)),0,VLOOKUP(E70,'Rennen 2'!$C$30:$W$59,11,0))</f>
        <v>0</v>
      </c>
      <c r="L70" s="392">
        <f>IF(ISNA(VLOOKUP(E70,'Rennen 2'!$C$30:$W$59,16,0)),0,VLOOKUP(E70,'Rennen 2'!$C$30:$W$59,16,0))</f>
        <v>0</v>
      </c>
      <c r="M70" s="392">
        <f>IF(ISNA(VLOOKUP(E70,'Rennen 2'!$C$30:$W$59,21,0)),0,VLOOKUP(E70,'Rennen 2'!$C$30:$W$59,21,0))</f>
        <v>0</v>
      </c>
      <c r="N70" s="391">
        <f>IF(ISNA(VLOOKUP(E70,'Rennen 3'!$C$30:$W$59,6,0)),0,VLOOKUP(E70,'Rennen 3'!$C$30:$W$59,6,0))</f>
        <v>0</v>
      </c>
      <c r="O70" s="392">
        <f>IF(ISNA(VLOOKUP(E70,'Rennen 3'!$C$30:$W$59,11,0)),0,VLOOKUP(E70,'Rennen 3'!$C$30:$W$59,11,0))</f>
        <v>0</v>
      </c>
      <c r="P70" s="392">
        <f>IF(ISNA(VLOOKUP(E70,'Rennen 3'!$C$30:$W$59,16,0)),0,VLOOKUP(E70,'Rennen 3'!$C$30:$W$59,16,0))</f>
        <v>0</v>
      </c>
      <c r="Q70" s="392">
        <f>IF(ISNA(VLOOKUP(E70,'Rennen 3'!$C$30:$W$59,21,0)),0,VLOOKUP(E70,'Rennen 3'!$C$30:$W$59,21,0))</f>
        <v>0</v>
      </c>
      <c r="R70" s="391">
        <f>IF(ISNA(VLOOKUP(E70,'Rennen 4'!$C$30:$W$59,6,0)),0,VLOOKUP(E70,'Rennen 4'!$C$30:$W$59,6,0))</f>
        <v>0</v>
      </c>
      <c r="S70" s="392">
        <f>IF(ISNA(VLOOKUP(E70,'Rennen 4'!$C$30:$W$59,11,0)),0,VLOOKUP(E70,'Rennen 4'!$C$30:$W$59,11,0))</f>
        <v>0</v>
      </c>
      <c r="T70" s="392">
        <f>IF(ISNA(VLOOKUP(E70,'Rennen 4'!$C$30:$W$59,16,0)),0,VLOOKUP(E70,'Rennen 4'!$C$30:$W$59,16,0))</f>
        <v>0</v>
      </c>
      <c r="U70" s="392">
        <f>IF(ISNA(VLOOKUP(E70,'Rennen 4'!$C$30:$W$59,21,0)),0,VLOOKUP(E70,'Rennen 4'!$C$30:$W$59,21,0))</f>
        <v>0</v>
      </c>
      <c r="V70" s="391">
        <f>IF(ISNA(VLOOKUP(E70,'Rennen 5'!$C$30:$W$59,6,0)),0,VLOOKUP(E70,'Rennen 5'!$C$30:$W$59,6,0))</f>
        <v>0</v>
      </c>
      <c r="W70" s="392">
        <f>IF(ISNA(VLOOKUP(E70,'Rennen 5'!$C$30:$W$59,11,0)),0,VLOOKUP(E70,'Rennen 5'!$C$30:$W$59,11,0))</f>
        <v>0</v>
      </c>
      <c r="X70" s="392">
        <f>IF(ISNA(VLOOKUP(E70,'Rennen 5'!$C$30:$W$59,16,0)),0,VLOOKUP(E70,'Rennen 5'!$C$30:$W$59,16,0))</f>
        <v>0</v>
      </c>
      <c r="Y70" s="393">
        <f>IF(ISNA(VLOOKUP(E70,'Rennen 5'!$C$30:$W$59,21,0)),0,VLOOKUP(E70,'Rennen 5'!$C$30:$W$59,21,0))</f>
        <v>0</v>
      </c>
      <c r="Z70" s="391">
        <f>IF(ISNA(VLOOKUP(E70,'Rennen 6'!$C$30:$W$59,6,0)),0,VLOOKUP(E70,'Rennen 6'!$C$30:$W$59,6,0))</f>
        <v>0</v>
      </c>
      <c r="AA70" s="392">
        <f>IF(ISNA(VLOOKUP(E70,'Rennen 6'!$C$30:$W$59,11,0)),0,VLOOKUP(E70,'Rennen 6'!$C$30:$W$59,11,0))</f>
        <v>0</v>
      </c>
      <c r="AB70" s="392">
        <f>IF(ISNA(VLOOKUP(E70,'Rennen 6'!$C$30:$W$59,16,0)),0,VLOOKUP(E70,'Rennen 6'!$C$30:$W$59,16,0))</f>
        <v>0</v>
      </c>
      <c r="AC70" s="393">
        <f>IF(ISNA(VLOOKUP(E70,'Rennen 6'!$C$30:$W$59,21,0)),0,VLOOKUP(E70,'Rennen 6'!$C$30:$W$59,21,0))</f>
        <v>0</v>
      </c>
      <c r="AD70" s="391">
        <f>IF(ISNA(VLOOKUP(E70,'Rennen 7'!$C$30:$W$59,6,0)),0,VLOOKUP(E70,'Rennen 7'!$C$30:$W$59,6,0))</f>
        <v>0</v>
      </c>
      <c r="AE70" s="392">
        <f>IF(ISNA(VLOOKUP(E70,'Rennen 7'!$C$30:$W$59,11,0)),0,VLOOKUP(E70,'Rennen 7'!$C$30:$W$59,11,0))</f>
        <v>0</v>
      </c>
      <c r="AF70" s="392">
        <f>IF(ISNA(VLOOKUP(E70,'Rennen 7'!$C$30:$W$59,16,0)),0,VLOOKUP(E70,'Rennen 7'!$C$30:$W$59,16,0))</f>
        <v>0</v>
      </c>
      <c r="AG70" s="393">
        <f>IF(ISNA(VLOOKUP(E70,'Rennen 7'!$C$30:$W$59,21,0)),0,VLOOKUP(E70,'Rennen 7'!$C$30:$W$59,21,0))</f>
        <v>0</v>
      </c>
      <c r="AH70" s="391">
        <f>IF(ISNA(VLOOKUP(E70,'Rennen 8'!$C$30:$W$58,6,0)),0,VLOOKUP(E70,'Rennen 8'!$C$30:$W$58,6,0))</f>
        <v>0</v>
      </c>
      <c r="AI70" s="392">
        <f>IF(ISNA(VLOOKUP(E70,'Rennen 8'!$C$30:$W$58,11,0)),0,VLOOKUP(E70,'Rennen 8'!$C$30:$W$58,11,0))</f>
        <v>0</v>
      </c>
      <c r="AJ70" s="392">
        <f>IF(ISNA(VLOOKUP(E70,'Rennen 8'!$C$30:$W$58,16,0)),0,VLOOKUP(E70,'Rennen 8'!$C$30:$W$58,16,0))</f>
        <v>0</v>
      </c>
      <c r="AK70" s="393">
        <f>IF(ISNA(VLOOKUP(E70,'Rennen 8'!$C$30:$W$58,21,0)),0,VLOOKUP(E70,'Rennen 8'!$C$30:$W$58,21,0))</f>
        <v>0</v>
      </c>
      <c r="AL70" s="412">
        <f>IF(ISNA(VLOOKUP(E70,'Rennen 1'!$C$30:$W$49,5,0)),0,VLOOKUP(E70,'Rennen 1'!$C$30:$W$49,5,0))</f>
        <v>0</v>
      </c>
      <c r="AM70" s="413">
        <f>IF(ISNA(VLOOKUP(E70,'Rennen 1'!$C$30:$W$49,10,0)),0,VLOOKUP(E70,'Rennen 1'!$C$30:$W$49,10,0))</f>
        <v>0</v>
      </c>
      <c r="AN70" s="413">
        <f>IF(ISNA(VLOOKUP(E70,'Rennen 1'!$C$30:$W$49,15,0)),0,VLOOKUP(E70,'Rennen 1'!$C$30:$W$49,15,0))</f>
        <v>0</v>
      </c>
      <c r="AO70" s="414">
        <f>IF(ISNA(VLOOKUP(E70,'Rennen 1'!$C$30:$W$49,20,0)),0,VLOOKUP(E70,'Rennen 1'!$C$30:$W$49,20,0))</f>
        <v>0</v>
      </c>
      <c r="AP70" s="412">
        <f>IF(ISNA(VLOOKUP(E70,'Rennen 2'!$C$30:$W$59,5,0)),0,VLOOKUP(E70,'Rennen 2'!$C$30:$W$59,5,0))</f>
        <v>0</v>
      </c>
      <c r="AQ70" s="413">
        <f>IF(ISNA(VLOOKUP(E70,'Rennen 2'!$C$30:$W$59,10,0)),0,VLOOKUP(E70,'Rennen 2'!$C$30:$W$59,10,0))</f>
        <v>0</v>
      </c>
      <c r="AR70" s="413">
        <f>IF(ISNA(VLOOKUP(E70,'Rennen 2'!$C$30:$W$59,15,0)),0,VLOOKUP(E70,'Rennen 2'!$C$30:$W$59,15,0))</f>
        <v>0</v>
      </c>
      <c r="AS70" s="414">
        <f>IF(ISNA(VLOOKUP(E70,'Rennen 2'!$C$30:$W$59,20,0)),0,VLOOKUP(E70,'Rennen 2'!$C$30:$W$59,20,0))</f>
        <v>0</v>
      </c>
      <c r="AT70" s="412">
        <f>IF(ISNA(VLOOKUP(E70,'Rennen 3'!$C$30:$W$49,5,0)),0,VLOOKUP(E70,'Rennen 3'!$C$30:$W$49,5,0))</f>
        <v>0</v>
      </c>
      <c r="AU70" s="413">
        <f>IF(ISNA(VLOOKUP(E70,'Rennen 3'!$C$30:$W$49,10,0)),0,VLOOKUP(E70,'Rennen 3'!$C$30:$W$49,10,0))</f>
        <v>0</v>
      </c>
      <c r="AV70" s="413">
        <f>IF(ISNA(VLOOKUP(E70,'Rennen 3'!$C$30:$W$49,15,0)),0,VLOOKUP(E70,'Rennen 3'!$C$30:$W$49,15,0))</f>
        <v>0</v>
      </c>
      <c r="AW70" s="414">
        <f>IF(ISNA(VLOOKUP(E70,'Rennen 3'!$C$30:$W$49,20,0)),0,VLOOKUP(E70,'Rennen 3'!$C$30:$W$49,20,0))</f>
        <v>0</v>
      </c>
      <c r="AX70" s="412">
        <f>IF(ISNA(VLOOKUP(E70,'Rennen 4'!$C$30:$W$49,5,0)),0,VLOOKUP(E70,'Rennen 4'!$C$30:$W$49,5,0))</f>
        <v>0</v>
      </c>
      <c r="AY70" s="413">
        <f>IF(ISNA(VLOOKUP(E70,'Rennen 4'!$C$30:$W$49,10,0)),0,VLOOKUP(E70,'Rennen 4'!$C$30:$W$49,10,0))</f>
        <v>0</v>
      </c>
      <c r="AZ70" s="413">
        <f>IF(ISNA(VLOOKUP(E70,'Rennen 4'!$C$30:$W$49,15,0)),0,VLOOKUP(E70,'Rennen 4'!$C$30:$W$49,15,0))</f>
        <v>0</v>
      </c>
      <c r="BA70" s="414">
        <f>IF(ISNA(VLOOKUP(E70,'Rennen 4'!$C$30:$W$49,20,0)),0,VLOOKUP(E70,'Rennen 4'!$C$30:$W$49,20,0))</f>
        <v>0</v>
      </c>
      <c r="BB70" s="412">
        <f>IF(ISNA(VLOOKUP(E70,'Rennen 5'!$C$30:$W$49,5,0)),0,VLOOKUP(E70,'Rennen 5'!$C$30:$W$49,5,0))</f>
        <v>0</v>
      </c>
      <c r="BC70" s="413">
        <f>IF(ISNA(VLOOKUP(E70,'Rennen 5'!$C$30:$W$49,10,0)),0,VLOOKUP(E70,'Rennen 5'!$C$30:$W$49,10,0))</f>
        <v>0</v>
      </c>
      <c r="BD70" s="413">
        <f>IF(ISNA(VLOOKUP(E70,'Rennen 5'!$C$30:$W$49,15,0)),0,VLOOKUP(E70,'Rennen 5'!$C$30:$W$49,15,0))</f>
        <v>0</v>
      </c>
      <c r="BE70" s="414">
        <f>IF(ISNA(VLOOKUP(E70,'Rennen 5'!$C$30:$W$49,20,0)),0,VLOOKUP(E70,'Rennen 5'!$C$30:$W$49,20,0))</f>
        <v>0</v>
      </c>
      <c r="BF70" s="412">
        <f>IF(ISNA(VLOOKUP(E70,'Rennen 6'!$C$30:$W$49,5,0)),0,VLOOKUP(E70,'Rennen 6'!$C$30:$W$49,5,0))</f>
        <v>0</v>
      </c>
      <c r="BG70" s="413">
        <f>IF(ISNA(VLOOKUP(E70,'Rennen 6'!$C$30:$W$49,10,0)),0,VLOOKUP(E70,'Rennen 6'!$C$30:$W$49,10,0))</f>
        <v>0</v>
      </c>
      <c r="BH70" s="413">
        <f>IF(ISNA(VLOOKUP(E70,'Rennen 6'!$C$30:$W$49,15,0)),0,VLOOKUP(E70,'Rennen 6'!$C$30:$W$49,15,0))</f>
        <v>0</v>
      </c>
      <c r="BI70" s="414">
        <f>IF(ISNA(VLOOKUP(E70,'Rennen 6'!$C$30:$W$49,20,0)),0,VLOOKUP(E70,'Rennen 6'!$C$30:$W$49,20,0))</f>
        <v>0</v>
      </c>
      <c r="BJ70" s="412">
        <f>IF(ISNA(VLOOKUP(E70,'Rennen 7'!$C$30:$W$49,5,0)),0,VLOOKUP(E70,'Rennen 7'!$C$30:$W$49,5,0))</f>
        <v>0</v>
      </c>
      <c r="BK70" s="413">
        <f>IF(ISNA(VLOOKUP(E70,'Rennen 7'!$C$30:$W$49,10,0)),0,VLOOKUP(E70,'Rennen 7'!$C$30:$W$49,10,0))</f>
        <v>0</v>
      </c>
      <c r="BL70" s="413">
        <f>IF(ISNA(VLOOKUP(E70,'Rennen 7'!$C$30:$W$49,15,0)),0,VLOOKUP(E70,'Rennen 7'!$C$30:$W$49,15,0))</f>
        <v>0</v>
      </c>
      <c r="BM70" s="414">
        <f>IF(ISNA(VLOOKUP(E70,'Rennen 7'!$C$30:$W$49,20,0)),0,VLOOKUP(E70,'Rennen 7'!$C$30:$W$49,20,0))</f>
        <v>0</v>
      </c>
      <c r="BN70" s="412">
        <f>IF(ISNA(VLOOKUP(E70,'Rennen 8'!$C$30:$W$58,5,0)),0,VLOOKUP(E70,'Rennen 8'!$C$30:$W$58,5,0))</f>
        <v>0</v>
      </c>
      <c r="BO70" s="413">
        <f>IF(ISNA(VLOOKUP(E70,'Rennen 8'!$C$30:$W$58,10,0)),0,VLOOKUP(E70,'Rennen 8'!$C$30:$W$58,10,0))</f>
        <v>0</v>
      </c>
      <c r="BP70" s="413">
        <f>IF(ISNA(VLOOKUP(E70,'Rennen 8'!$C$30:$W$58,15,0)),0,VLOOKUP(E70,'Rennen 8'!$C$30:$W$58,15,0))</f>
        <v>0</v>
      </c>
      <c r="BQ70" s="414">
        <f>IF(ISNA(VLOOKUP(E70,'Rennen 8'!$C$30:$W$58,20,0)),0,VLOOKUP(E70,'Rennen 8'!$C$30:$W$58,20,0))</f>
        <v>0</v>
      </c>
      <c r="BR70" s="394">
        <f>IF(ISNA(VLOOKUP(E70,'Rennen 1'!$C$30:$AE$59,27,0)),0,VLOOKUP(E70,'Rennen 1'!$C$30:$AE$59,27,0))</f>
        <v>0</v>
      </c>
      <c r="BS70" s="393">
        <f>IF(ISNA(VLOOKUP(E70,'Rennen 2'!$C$30:$AE$59,27,0)),0,VLOOKUP(E70,'Rennen 2'!$C$30:$AE$59,27,0))</f>
        <v>0</v>
      </c>
      <c r="BT70" s="393">
        <f>IF(ISNA(VLOOKUP(E70,'Rennen 3'!$C$30:$AE$59,27,0)),0,VLOOKUP(E70,'Rennen 3'!$C$30:$AE$59,27,0))</f>
        <v>0</v>
      </c>
      <c r="BU70" s="393">
        <f>IF(ISNA(VLOOKUP(E70,'Rennen 4'!$C$30:$AE$59,27,0)),0,VLOOKUP(E70,'Rennen 4'!$C$30:$AE$59,27,0))</f>
        <v>0</v>
      </c>
      <c r="BV70" s="393">
        <f>IF(ISNA(VLOOKUP(E70,'Rennen 5'!$C$30:$AE$59,27,0)),0,VLOOKUP(E70,'Rennen 5'!$C$30:$AE$59,27,0))</f>
        <v>0</v>
      </c>
      <c r="BW70" s="393">
        <f>IF(ISNA(VLOOKUP(E70,'Rennen 6'!$C$30:$AE$59,27,0)),0,VLOOKUP(E70,'Rennen 6'!$C$30:$AE$59,27,0))</f>
        <v>0</v>
      </c>
      <c r="BX70" s="393">
        <f>IF(ISNA(VLOOKUP(E70,'Rennen 7'!$C$30:$AE$59,27,0)),0,VLOOKUP(E70,'Rennen 7'!$C$30:$AE$59,27,0))</f>
        <v>0</v>
      </c>
      <c r="BY70" s="393">
        <f>IF(ISNA(VLOOKUP(E70,'Rennen 8'!$C$30:$AE$58,27,0)),0,VLOOKUP(E70,'Rennen 8'!$C$30:$AE$58,27,0))</f>
        <v>0</v>
      </c>
      <c r="BZ70" s="393">
        <f t="shared" si="30"/>
        <v>0</v>
      </c>
      <c r="CA70" s="415">
        <f t="shared" si="31"/>
        <v>0</v>
      </c>
      <c r="CB70" s="394">
        <f t="shared" si="32"/>
        <v>0</v>
      </c>
      <c r="CC70" s="344">
        <f t="shared" si="33"/>
        <v>0</v>
      </c>
      <c r="CD70" s="391">
        <f t="shared" si="34"/>
        <v>0</v>
      </c>
      <c r="CE70" s="755"/>
      <c r="CF70" s="755"/>
      <c r="CG70" s="26"/>
      <c r="CH70" s="26"/>
      <c r="CI70" s="348"/>
      <c r="CJ70" s="348"/>
      <c r="CK70" s="348"/>
    </row>
    <row r="71" spans="1:89" s="20" customFormat="1" ht="18" hidden="1" customHeight="1" x14ac:dyDescent="0.3">
      <c r="A71" s="5"/>
      <c r="B71" s="16">
        <v>42</v>
      </c>
      <c r="C71" s="16"/>
      <c r="D71" s="395" t="str">
        <f>VLOOKUP(E71,Fahrer!$B$5:$C$144,2,0)</f>
        <v>Schwarz, Tim</v>
      </c>
      <c r="E71" s="424">
        <v>87</v>
      </c>
      <c r="F71" s="368">
        <f>IF(ISNA(VLOOKUP(E71,'Rennen 1'!$C$30:$W$59,6,0)),0,VLOOKUP(E71,'Rennen 1'!$C$30:$W$59,6,0))</f>
        <v>0</v>
      </c>
      <c r="G71" s="374">
        <f>IF(ISNA(VLOOKUP(E71,'Rennen 1'!$C$30:$W$59,11,0)),0,VLOOKUP(E71,'Rennen 1'!$C$30:$W$59,11,0))</f>
        <v>0</v>
      </c>
      <c r="H71" s="374">
        <f>IF(ISNA(VLOOKUP(E71,'Rennen 1'!$C$30:$W$59,16,0)),0,VLOOKUP(E71,'Rennen 1'!$C$30:$W$59,16,0))</f>
        <v>0</v>
      </c>
      <c r="I71" s="375">
        <f>IF(ISNA(VLOOKUP(E71,'Rennen 1'!$C$30:$W$59,21,0)),0,VLOOKUP(E71,'Rennen 1'!$C$30:$W$59,21,0))</f>
        <v>0</v>
      </c>
      <c r="J71" s="366">
        <f>IF(ISNA(VLOOKUP(E71,'Rennen 2'!$C$30:$W$59,6,0)),0,VLOOKUP(E71,'Rennen 2'!$C$30:$W$59,6,0))</f>
        <v>0</v>
      </c>
      <c r="K71" s="366">
        <f>IF(ISNA(VLOOKUP(E71,'Rennen 2'!$C$30:$W$59,11,0)),0,VLOOKUP(E71,'Rennen 2'!$C$30:$W$59,11,0))</f>
        <v>0</v>
      </c>
      <c r="L71" s="366">
        <f>IF(ISNA(VLOOKUP(E71,'Rennen 2'!$C$30:$W$59,16,0)),0,VLOOKUP(E71,'Rennen 2'!$C$30:$W$59,16,0))</f>
        <v>0</v>
      </c>
      <c r="M71" s="366">
        <f>IF(ISNA(VLOOKUP(E71,'Rennen 2'!$C$30:$W$59,21,0)),0,VLOOKUP(E71,'Rennen 2'!$C$30:$W$59,21,0))</f>
        <v>0</v>
      </c>
      <c r="N71" s="365">
        <f>IF(ISNA(VLOOKUP(E71,'Rennen 3'!$C$30:$W$59,6,0)),0,VLOOKUP(E71,'Rennen 3'!$C$30:$W$59,6,0))</f>
        <v>0</v>
      </c>
      <c r="O71" s="366">
        <f>IF(ISNA(VLOOKUP(E71,'Rennen 3'!$C$30:$W$59,11,0)),0,VLOOKUP(E71,'Rennen 3'!$C$30:$W$59,11,0))</f>
        <v>0</v>
      </c>
      <c r="P71" s="366">
        <f>IF(ISNA(VLOOKUP(E71,'Rennen 3'!$C$30:$W$59,16,0)),0,VLOOKUP(E71,'Rennen 3'!$C$30:$W$59,16,0))</f>
        <v>0</v>
      </c>
      <c r="Q71" s="366">
        <f>IF(ISNA(VLOOKUP(E71,'Rennen 3'!$C$30:$W$59,21,0)),0,VLOOKUP(E71,'Rennen 3'!$C$30:$W$59,21,0))</f>
        <v>0</v>
      </c>
      <c r="R71" s="365">
        <f>IF(ISNA(VLOOKUP(E71,'Rennen 4'!$C$30:$W$59,6,0)),0,VLOOKUP(E71,'Rennen 4'!$C$30:$W$59,6,0))</f>
        <v>0</v>
      </c>
      <c r="S71" s="366">
        <f>IF(ISNA(VLOOKUP(E71,'Rennen 4'!$C$30:$W$59,11,0)),0,VLOOKUP(E71,'Rennen 4'!$C$30:$W$59,11,0))</f>
        <v>0</v>
      </c>
      <c r="T71" s="366">
        <f>IF(ISNA(VLOOKUP(E71,'Rennen 4'!$C$30:$W$59,16,0)),0,VLOOKUP(E71,'Rennen 4'!$C$30:$W$59,16,0))</f>
        <v>0</v>
      </c>
      <c r="U71" s="366">
        <f>IF(ISNA(VLOOKUP(E71,'Rennen 4'!$C$30:$W$59,21,0)),0,VLOOKUP(E71,'Rennen 4'!$C$30:$W$59,21,0))</f>
        <v>0</v>
      </c>
      <c r="V71" s="365">
        <f>IF(ISNA(VLOOKUP(E71,'Rennen 5'!$C$30:$W$59,6,0)),0,VLOOKUP(E71,'Rennen 5'!$C$30:$W$59,6,0))</f>
        <v>0</v>
      </c>
      <c r="W71" s="366">
        <f>IF(ISNA(VLOOKUP(E71,'Rennen 5'!$C$30:$W$59,11,0)),0,VLOOKUP(E71,'Rennen 5'!$C$30:$W$59,11,0))</f>
        <v>0</v>
      </c>
      <c r="X71" s="366">
        <f>IF(ISNA(VLOOKUP(E71,'Rennen 5'!$C$30:$W$59,16,0)),0,VLOOKUP(E71,'Rennen 5'!$C$30:$W$59,16,0))</f>
        <v>0</v>
      </c>
      <c r="Y71" s="367">
        <f>IF(ISNA(VLOOKUP(E71,'Rennen 5'!$C$30:$W$59,21,0)),0,VLOOKUP(E71,'Rennen 5'!$C$30:$W$59,21,0))</f>
        <v>0</v>
      </c>
      <c r="Z71" s="365">
        <f>IF(ISNA(VLOOKUP(E71,'Rennen 6'!$C$30:$W$59,6,0)),0,VLOOKUP(E71,'Rennen 6'!$C$30:$W$59,6,0))</f>
        <v>0</v>
      </c>
      <c r="AA71" s="366">
        <f>IF(ISNA(VLOOKUP(E71,'Rennen 6'!$C$30:$W$59,11,0)),0,VLOOKUP(E71,'Rennen 6'!$C$30:$W$59,11,0))</f>
        <v>0</v>
      </c>
      <c r="AB71" s="366">
        <f>IF(ISNA(VLOOKUP(E71,'Rennen 6'!$C$30:$W$59,16,0)),0,VLOOKUP(E71,'Rennen 6'!$C$30:$W$59,16,0))</f>
        <v>0</v>
      </c>
      <c r="AC71" s="367">
        <f>IF(ISNA(VLOOKUP(E71,'Rennen 6'!$C$30:$W$59,21,0)),0,VLOOKUP(E71,'Rennen 6'!$C$30:$W$59,21,0))</f>
        <v>0</v>
      </c>
      <c r="AD71" s="365">
        <f>IF(ISNA(VLOOKUP(E71,'Rennen 7'!$C$30:$W$59,6,0)),0,VLOOKUP(E71,'Rennen 7'!$C$30:$W$59,6,0))</f>
        <v>0</v>
      </c>
      <c r="AE71" s="366">
        <f>IF(ISNA(VLOOKUP(E71,'Rennen 7'!$C$30:$W$59,11,0)),0,VLOOKUP(E71,'Rennen 7'!$C$30:$W$59,11,0))</f>
        <v>0</v>
      </c>
      <c r="AF71" s="366">
        <f>IF(ISNA(VLOOKUP(E71,'Rennen 7'!$C$30:$W$59,16,0)),0,VLOOKUP(E71,'Rennen 7'!$C$30:$W$59,16,0))</f>
        <v>0</v>
      </c>
      <c r="AG71" s="367">
        <f>IF(ISNA(VLOOKUP(E71,'Rennen 7'!$C$30:$W$59,21,0)),0,VLOOKUP(E71,'Rennen 7'!$C$30:$W$59,21,0))</f>
        <v>0</v>
      </c>
      <c r="AH71" s="365">
        <f>IF(ISNA(VLOOKUP(E71,'Rennen 8'!$C$30:$W$58,6,0)),0,VLOOKUP(E71,'Rennen 8'!$C$30:$W$58,6,0))</f>
        <v>0</v>
      </c>
      <c r="AI71" s="366">
        <f>IF(ISNA(VLOOKUP(E71,'Rennen 8'!$C$30:$W$58,11,0)),0,VLOOKUP(E71,'Rennen 8'!$C$30:$W$58,11,0))</f>
        <v>0</v>
      </c>
      <c r="AJ71" s="366">
        <f>IF(ISNA(VLOOKUP(E71,'Rennen 8'!$C$30:$W$58,16,0)),0,VLOOKUP(E71,'Rennen 8'!$C$30:$W$58,16,0))</f>
        <v>0</v>
      </c>
      <c r="AK71" s="367">
        <f>IF(ISNA(VLOOKUP(E71,'Rennen 8'!$C$30:$W$58,21,0)),0,VLOOKUP(E71,'Rennen 8'!$C$30:$W$58,21,0))</f>
        <v>0</v>
      </c>
      <c r="AL71" s="369">
        <f>IF(ISNA(VLOOKUP(E71,'Rennen 1'!$C$30:$W$49,5,0)),0,VLOOKUP(E71,'Rennen 1'!$C$30:$W$49,5,0))</f>
        <v>0</v>
      </c>
      <c r="AM71" s="370">
        <f>IF(ISNA(VLOOKUP(E71,'Rennen 1'!$C$30:$W$49,10,0)),0,VLOOKUP(E71,'Rennen 1'!$C$30:$W$49,10,0))</f>
        <v>0</v>
      </c>
      <c r="AN71" s="370">
        <f>IF(ISNA(VLOOKUP(E71,'Rennen 1'!$C$30:$W$49,15,0)),0,VLOOKUP(E71,'Rennen 1'!$C$30:$W$49,15,0))</f>
        <v>0</v>
      </c>
      <c r="AO71" s="371">
        <f>IF(ISNA(VLOOKUP(E71,'Rennen 1'!$C$30:$W$49,20,0)),0,VLOOKUP(E71,'Rennen 1'!$C$30:$W$49,20,0))</f>
        <v>0</v>
      </c>
      <c r="AP71" s="369">
        <f>IF(ISNA(VLOOKUP(E71,'Rennen 2'!$C$30:$W$59,5,0)),0,VLOOKUP(E71,'Rennen 2'!$C$30:$W$59,5,0))</f>
        <v>0</v>
      </c>
      <c r="AQ71" s="370">
        <f>IF(ISNA(VLOOKUP(E71,'Rennen 2'!$C$30:$W$59,10,0)),0,VLOOKUP(E71,'Rennen 2'!$C$30:$W$59,10,0))</f>
        <v>0</v>
      </c>
      <c r="AR71" s="370">
        <f>IF(ISNA(VLOOKUP(E71,'Rennen 2'!$C$30:$W$59,15,0)),0,VLOOKUP(E71,'Rennen 2'!$C$30:$W$59,15,0))</f>
        <v>0</v>
      </c>
      <c r="AS71" s="371">
        <f>IF(ISNA(VLOOKUP(E71,'Rennen 2'!$C$30:$W$59,20,0)),0,VLOOKUP(E71,'Rennen 2'!$C$30:$W$59,20,0))</f>
        <v>0</v>
      </c>
      <c r="AT71" s="369">
        <f>IF(ISNA(VLOOKUP(E71,'Rennen 3'!$C$30:$W$49,5,0)),0,VLOOKUP(E71,'Rennen 3'!$C$30:$W$49,5,0))</f>
        <v>0</v>
      </c>
      <c r="AU71" s="370">
        <f>IF(ISNA(VLOOKUP(E71,'Rennen 3'!$C$30:$W$49,10,0)),0,VLOOKUP(E71,'Rennen 3'!$C$30:$W$49,10,0))</f>
        <v>0</v>
      </c>
      <c r="AV71" s="370">
        <f>IF(ISNA(VLOOKUP(E71,'Rennen 3'!$C$30:$W$49,15,0)),0,VLOOKUP(E71,'Rennen 3'!$C$30:$W$49,15,0))</f>
        <v>0</v>
      </c>
      <c r="AW71" s="371">
        <f>IF(ISNA(VLOOKUP(E71,'Rennen 3'!$C$30:$W$49,20,0)),0,VLOOKUP(E71,'Rennen 3'!$C$30:$W$49,20,0))</f>
        <v>0</v>
      </c>
      <c r="AX71" s="369">
        <f>IF(ISNA(VLOOKUP(E71,'Rennen 4'!$C$30:$W$49,5,0)),0,VLOOKUP(E71,'Rennen 4'!$C$30:$W$49,5,0))</f>
        <v>0</v>
      </c>
      <c r="AY71" s="370">
        <f>IF(ISNA(VLOOKUP(E71,'Rennen 4'!$C$30:$W$49,10,0)),0,VLOOKUP(E71,'Rennen 4'!$C$30:$W$49,10,0))</f>
        <v>0</v>
      </c>
      <c r="AZ71" s="370">
        <f>IF(ISNA(VLOOKUP(E71,'Rennen 4'!$C$30:$W$49,15,0)),0,VLOOKUP(E71,'Rennen 4'!$C$30:$W$49,15,0))</f>
        <v>0</v>
      </c>
      <c r="BA71" s="371">
        <f>IF(ISNA(VLOOKUP(E71,'Rennen 4'!$C$30:$W$49,20,0)),0,VLOOKUP(E71,'Rennen 4'!$C$30:$W$49,20,0))</f>
        <v>0</v>
      </c>
      <c r="BB71" s="369">
        <f>IF(ISNA(VLOOKUP(E71,'Rennen 5'!$C$30:$W$49,5,0)),0,VLOOKUP(E71,'Rennen 5'!$C$30:$W$49,5,0))</f>
        <v>0</v>
      </c>
      <c r="BC71" s="370">
        <f>IF(ISNA(VLOOKUP(E71,'Rennen 5'!$C$30:$W$49,10,0)),0,VLOOKUP(E71,'Rennen 5'!$C$30:$W$49,10,0))</f>
        <v>0</v>
      </c>
      <c r="BD71" s="370">
        <f>IF(ISNA(VLOOKUP(E71,'Rennen 5'!$C$30:$W$49,15,0)),0,VLOOKUP(E71,'Rennen 5'!$C$30:$W$49,15,0))</f>
        <v>0</v>
      </c>
      <c r="BE71" s="371">
        <f>IF(ISNA(VLOOKUP(E71,'Rennen 5'!$C$30:$W$49,20,0)),0,VLOOKUP(E71,'Rennen 5'!$C$30:$W$49,20,0))</f>
        <v>0</v>
      </c>
      <c r="BF71" s="369">
        <f>IF(ISNA(VLOOKUP(E71,'Rennen 6'!$C$30:$W$49,5,0)),0,VLOOKUP(E71,'Rennen 6'!$C$30:$W$49,5,0))</f>
        <v>0</v>
      </c>
      <c r="BG71" s="370">
        <f>IF(ISNA(VLOOKUP(E71,'Rennen 6'!$C$30:$W$49,10,0)),0,VLOOKUP(E71,'Rennen 6'!$C$30:$W$49,10,0))</f>
        <v>0</v>
      </c>
      <c r="BH71" s="370">
        <f>IF(ISNA(VLOOKUP(E71,'Rennen 6'!$C$30:$W$49,15,0)),0,VLOOKUP(E71,'Rennen 6'!$C$30:$W$49,15,0))</f>
        <v>0</v>
      </c>
      <c r="BI71" s="371">
        <f>IF(ISNA(VLOOKUP(E71,'Rennen 6'!$C$30:$W$49,20,0)),0,VLOOKUP(E71,'Rennen 6'!$C$30:$W$49,20,0))</f>
        <v>0</v>
      </c>
      <c r="BJ71" s="369">
        <f>IF(ISNA(VLOOKUP(E71,'Rennen 7'!$C$30:$W$49,5,0)),0,VLOOKUP(E71,'Rennen 7'!$C$30:$W$49,5,0))</f>
        <v>0</v>
      </c>
      <c r="BK71" s="370">
        <f>IF(ISNA(VLOOKUP(E71,'Rennen 7'!$C$30:$W$49,10,0)),0,VLOOKUP(E71,'Rennen 7'!$C$30:$W$49,10,0))</f>
        <v>0</v>
      </c>
      <c r="BL71" s="370">
        <f>IF(ISNA(VLOOKUP(E71,'Rennen 7'!$C$30:$W$49,15,0)),0,VLOOKUP(E71,'Rennen 7'!$C$30:$W$49,15,0))</f>
        <v>0</v>
      </c>
      <c r="BM71" s="371">
        <f>IF(ISNA(VLOOKUP(E71,'Rennen 7'!$C$30:$W$49,20,0)),0,VLOOKUP(E71,'Rennen 7'!$C$30:$W$49,20,0))</f>
        <v>0</v>
      </c>
      <c r="BN71" s="369">
        <f>IF(ISNA(VLOOKUP(E71,'Rennen 8'!$C$30:$W$58,5,0)),0,VLOOKUP(E71,'Rennen 8'!$C$30:$W$58,5,0))</f>
        <v>0</v>
      </c>
      <c r="BO71" s="370">
        <f>IF(ISNA(VLOOKUP(E71,'Rennen 8'!$C$30:$W$58,10,0)),0,VLOOKUP(E71,'Rennen 8'!$C$30:$W$58,10,0))</f>
        <v>0</v>
      </c>
      <c r="BP71" s="370">
        <f>IF(ISNA(VLOOKUP(E71,'Rennen 8'!$C$30:$W$58,15,0)),0,VLOOKUP(E71,'Rennen 8'!$C$30:$W$58,15,0))</f>
        <v>0</v>
      </c>
      <c r="BQ71" s="371">
        <f>IF(ISNA(VLOOKUP(E71,'Rennen 8'!$C$30:$W$58,20,0)),0,VLOOKUP(E71,'Rennen 8'!$C$30:$W$58,20,0))</f>
        <v>0</v>
      </c>
      <c r="BR71" s="373">
        <f>IF(ISNA(VLOOKUP(E71,'Rennen 1'!$C$30:$AE$59,27,0)),0,VLOOKUP(E71,'Rennen 1'!$C$30:$AE$59,27,0))</f>
        <v>0</v>
      </c>
      <c r="BS71" s="367">
        <f>IF(ISNA(VLOOKUP(E71,'Rennen 2'!$C$30:$AE$59,27,0)),0,VLOOKUP(E71,'Rennen 2'!$C$30:$AE$59,27,0))</f>
        <v>0</v>
      </c>
      <c r="BT71" s="367">
        <f>IF(ISNA(VLOOKUP(E71,'Rennen 3'!$C$30:$AE$59,27,0)),0,VLOOKUP(E71,'Rennen 3'!$C$30:$AE$59,27,0))</f>
        <v>0</v>
      </c>
      <c r="BU71" s="367">
        <f>IF(ISNA(VLOOKUP(E71,'Rennen 4'!$C$30:$AE$59,27,0)),0,VLOOKUP(E71,'Rennen 4'!$C$30:$AE$59,27,0))</f>
        <v>0</v>
      </c>
      <c r="BV71" s="367">
        <f>IF(ISNA(VLOOKUP(E71,'Rennen 5'!$C$30:$AE$59,27,0)),0,VLOOKUP(E71,'Rennen 5'!$C$30:$AE$59,27,0))</f>
        <v>0</v>
      </c>
      <c r="BW71" s="367">
        <f>IF(ISNA(VLOOKUP(E71,'Rennen 6'!$C$30:$AE$59,27,0)),0,VLOOKUP(E71,'Rennen 6'!$C$30:$AE$59,27,0))</f>
        <v>0</v>
      </c>
      <c r="BX71" s="367">
        <f>IF(ISNA(VLOOKUP(E71,'Rennen 7'!$C$30:$AE$59,27,0)),0,VLOOKUP(E71,'Rennen 7'!$C$30:$AE$59,27,0))</f>
        <v>0</v>
      </c>
      <c r="BY71" s="367">
        <f>IF(ISNA(VLOOKUP(E71,'Rennen 8'!$C$30:$AE$58,27,0)),0,VLOOKUP(E71,'Rennen 8'!$C$30:$AE$58,27,0))</f>
        <v>0</v>
      </c>
      <c r="BZ71" s="367">
        <f t="shared" si="30"/>
        <v>0</v>
      </c>
      <c r="CA71" s="372">
        <f t="shared" si="31"/>
        <v>0</v>
      </c>
      <c r="CB71" s="373">
        <f t="shared" si="32"/>
        <v>0</v>
      </c>
      <c r="CC71" s="366">
        <f t="shared" si="33"/>
        <v>0</v>
      </c>
      <c r="CD71" s="365">
        <f t="shared" si="34"/>
        <v>0</v>
      </c>
      <c r="CE71" s="755"/>
      <c r="CF71" s="755"/>
      <c r="CG71" s="26"/>
      <c r="CH71" s="26"/>
      <c r="CI71" s="348"/>
      <c r="CJ71" s="348"/>
      <c r="CK71" s="348"/>
    </row>
    <row r="72" spans="1:89" s="20" customFormat="1" ht="18" hidden="1" customHeight="1" x14ac:dyDescent="0.3">
      <c r="A72" s="5"/>
      <c r="B72" s="16">
        <v>43</v>
      </c>
      <c r="C72" s="16"/>
      <c r="D72" s="395" t="str">
        <f>VLOOKUP(E72,Fahrer!$B$5:$C$144,2,0)</f>
        <v>Porcel, David</v>
      </c>
      <c r="E72" s="424">
        <v>85</v>
      </c>
      <c r="F72" s="368">
        <f>IF(ISNA(VLOOKUP(E72,'Rennen 1'!$C$30:$W$59,6,0)),0,VLOOKUP(E72,'Rennen 1'!$C$30:$W$59,6,0))</f>
        <v>0</v>
      </c>
      <c r="G72" s="374">
        <f>IF(ISNA(VLOOKUP(E72,'Rennen 1'!$C$30:$W$59,11,0)),0,VLOOKUP(E72,'Rennen 1'!$C$30:$W$59,11,0))</f>
        <v>0</v>
      </c>
      <c r="H72" s="374">
        <f>IF(ISNA(VLOOKUP(E72,'Rennen 1'!$C$30:$W$59,16,0)),0,VLOOKUP(E72,'Rennen 1'!$C$30:$W$59,16,0))</f>
        <v>0</v>
      </c>
      <c r="I72" s="375">
        <f>IF(ISNA(VLOOKUP(E72,'Rennen 1'!$C$30:$W$59,21,0)),0,VLOOKUP(E72,'Rennen 1'!$C$30:$W$59,21,0))</f>
        <v>0</v>
      </c>
      <c r="J72" s="366">
        <f>IF(ISNA(VLOOKUP(E72,'Rennen 2'!$C$30:$W$59,6,0)),0,VLOOKUP(E72,'Rennen 2'!$C$30:$W$59,6,0))</f>
        <v>0</v>
      </c>
      <c r="K72" s="366">
        <f>IF(ISNA(VLOOKUP(E72,'Rennen 2'!$C$30:$W$59,11,0)),0,VLOOKUP(E72,'Rennen 2'!$C$30:$W$59,11,0))</f>
        <v>0</v>
      </c>
      <c r="L72" s="366">
        <f>IF(ISNA(VLOOKUP(E72,'Rennen 2'!$C$30:$W$59,16,0)),0,VLOOKUP(E72,'Rennen 2'!$C$30:$W$59,16,0))</f>
        <v>0</v>
      </c>
      <c r="M72" s="366">
        <f>IF(ISNA(VLOOKUP(E72,'Rennen 2'!$C$30:$W$59,21,0)),0,VLOOKUP(E72,'Rennen 2'!$C$30:$W$59,21,0))</f>
        <v>0</v>
      </c>
      <c r="N72" s="365">
        <f>IF(ISNA(VLOOKUP(E72,'Rennen 3'!$C$30:$W$59,6,0)),0,VLOOKUP(E72,'Rennen 3'!$C$30:$W$59,6,0))</f>
        <v>0</v>
      </c>
      <c r="O72" s="366">
        <f>IF(ISNA(VLOOKUP(E72,'Rennen 3'!$C$30:$W$59,11,0)),0,VLOOKUP(E72,'Rennen 3'!$C$30:$W$59,11,0))</f>
        <v>0</v>
      </c>
      <c r="P72" s="366">
        <f>IF(ISNA(VLOOKUP(E72,'Rennen 3'!$C$30:$W$59,16,0)),0,VLOOKUP(E72,'Rennen 3'!$C$30:$W$59,16,0))</f>
        <v>0</v>
      </c>
      <c r="Q72" s="366">
        <f>IF(ISNA(VLOOKUP(E72,'Rennen 3'!$C$30:$W$59,21,0)),0,VLOOKUP(E72,'Rennen 3'!$C$30:$W$59,21,0))</f>
        <v>0</v>
      </c>
      <c r="R72" s="365">
        <f>IF(ISNA(VLOOKUP(E72,'Rennen 4'!$C$30:$W$59,6,0)),0,VLOOKUP(E72,'Rennen 4'!$C$30:$W$59,6,0))</f>
        <v>0</v>
      </c>
      <c r="S72" s="366">
        <f>IF(ISNA(VLOOKUP(E72,'Rennen 4'!$C$30:$W$59,11,0)),0,VLOOKUP(E72,'Rennen 4'!$C$30:$W$59,11,0))</f>
        <v>0</v>
      </c>
      <c r="T72" s="366">
        <f>IF(ISNA(VLOOKUP(E72,'Rennen 4'!$C$30:$W$59,16,0)),0,VLOOKUP(E72,'Rennen 4'!$C$30:$W$59,16,0))</f>
        <v>0</v>
      </c>
      <c r="U72" s="366">
        <f>IF(ISNA(VLOOKUP(E72,'Rennen 4'!$C$30:$W$59,21,0)),0,VLOOKUP(E72,'Rennen 4'!$C$30:$W$59,21,0))</f>
        <v>0</v>
      </c>
      <c r="V72" s="365">
        <f>IF(ISNA(VLOOKUP(E72,'Rennen 5'!$C$30:$W$59,6,0)),0,VLOOKUP(E72,'Rennen 5'!$C$30:$W$59,6,0))</f>
        <v>0</v>
      </c>
      <c r="W72" s="366">
        <f>IF(ISNA(VLOOKUP(E72,'Rennen 5'!$C$30:$W$59,11,0)),0,VLOOKUP(E72,'Rennen 5'!$C$30:$W$59,11,0))</f>
        <v>0</v>
      </c>
      <c r="X72" s="366">
        <f>IF(ISNA(VLOOKUP(E72,'Rennen 5'!$C$30:$W$59,16,0)),0,VLOOKUP(E72,'Rennen 5'!$C$30:$W$59,16,0))</f>
        <v>0</v>
      </c>
      <c r="Y72" s="367">
        <f>IF(ISNA(VLOOKUP(E72,'Rennen 5'!$C$30:$W$59,21,0)),0,VLOOKUP(E72,'Rennen 5'!$C$30:$W$59,21,0))</f>
        <v>0</v>
      </c>
      <c r="Z72" s="365">
        <f>IF(ISNA(VLOOKUP(E72,'Rennen 6'!$C$30:$W$59,6,0)),0,VLOOKUP(E72,'Rennen 6'!$C$30:$W$59,6,0))</f>
        <v>0</v>
      </c>
      <c r="AA72" s="366">
        <f>IF(ISNA(VLOOKUP(E72,'Rennen 6'!$C$30:$W$59,11,0)),0,VLOOKUP(E72,'Rennen 6'!$C$30:$W$59,11,0))</f>
        <v>0</v>
      </c>
      <c r="AB72" s="366">
        <f>IF(ISNA(VLOOKUP(E72,'Rennen 6'!$C$30:$W$59,16,0)),0,VLOOKUP(E72,'Rennen 6'!$C$30:$W$59,16,0))</f>
        <v>0</v>
      </c>
      <c r="AC72" s="367">
        <f>IF(ISNA(VLOOKUP(E72,'Rennen 6'!$C$30:$W$59,21,0)),0,VLOOKUP(E72,'Rennen 6'!$C$30:$W$59,21,0))</f>
        <v>0</v>
      </c>
      <c r="AD72" s="365">
        <f>IF(ISNA(VLOOKUP(E72,'Rennen 7'!$C$30:$W$59,6,0)),0,VLOOKUP(E72,'Rennen 7'!$C$30:$W$59,6,0))</f>
        <v>0</v>
      </c>
      <c r="AE72" s="366">
        <f>IF(ISNA(VLOOKUP(E72,'Rennen 7'!$C$30:$W$59,11,0)),0,VLOOKUP(E72,'Rennen 7'!$C$30:$W$59,11,0))</f>
        <v>0</v>
      </c>
      <c r="AF72" s="366">
        <f>IF(ISNA(VLOOKUP(E72,'Rennen 7'!$C$30:$W$59,16,0)),0,VLOOKUP(E72,'Rennen 7'!$C$30:$W$59,16,0))</f>
        <v>0</v>
      </c>
      <c r="AG72" s="367">
        <f>IF(ISNA(VLOOKUP(E72,'Rennen 7'!$C$30:$W$59,21,0)),0,VLOOKUP(E72,'Rennen 7'!$C$30:$W$59,21,0))</f>
        <v>0</v>
      </c>
      <c r="AH72" s="365">
        <f>IF(ISNA(VLOOKUP(E72,'Rennen 8'!$C$30:$W$58,6,0)),0,VLOOKUP(E72,'Rennen 8'!$C$30:$W$58,6,0))</f>
        <v>0</v>
      </c>
      <c r="AI72" s="366">
        <f>IF(ISNA(VLOOKUP(E72,'Rennen 8'!$C$30:$W$58,11,0)),0,VLOOKUP(E72,'Rennen 8'!$C$30:$W$58,11,0))</f>
        <v>0</v>
      </c>
      <c r="AJ72" s="366">
        <f>IF(ISNA(VLOOKUP(E72,'Rennen 8'!$C$30:$W$58,16,0)),0,VLOOKUP(E72,'Rennen 8'!$C$30:$W$58,16,0))</f>
        <v>0</v>
      </c>
      <c r="AK72" s="367">
        <f>IF(ISNA(VLOOKUP(E72,'Rennen 8'!$C$30:$W$58,21,0)),0,VLOOKUP(E72,'Rennen 8'!$C$30:$W$58,21,0))</f>
        <v>0</v>
      </c>
      <c r="AL72" s="369">
        <f>IF(ISNA(VLOOKUP(E72,'Rennen 1'!$C$30:$W$49,5,0)),0,VLOOKUP(E72,'Rennen 1'!$C$30:$W$49,5,0))</f>
        <v>0</v>
      </c>
      <c r="AM72" s="370">
        <f>IF(ISNA(VLOOKUP(E72,'Rennen 1'!$C$30:$W$49,10,0)),0,VLOOKUP(E72,'Rennen 1'!$C$30:$W$49,10,0))</f>
        <v>0</v>
      </c>
      <c r="AN72" s="370">
        <f>IF(ISNA(VLOOKUP(E72,'Rennen 1'!$C$30:$W$49,15,0)),0,VLOOKUP(E72,'Rennen 1'!$C$30:$W$49,15,0))</f>
        <v>0</v>
      </c>
      <c r="AO72" s="371">
        <f>IF(ISNA(VLOOKUP(E72,'Rennen 1'!$C$30:$W$49,20,0)),0,VLOOKUP(E72,'Rennen 1'!$C$30:$W$49,20,0))</f>
        <v>0</v>
      </c>
      <c r="AP72" s="369">
        <f>IF(ISNA(VLOOKUP(E72,'Rennen 2'!$C$30:$W$59,5,0)),0,VLOOKUP(E72,'Rennen 2'!$C$30:$W$59,5,0))</f>
        <v>0</v>
      </c>
      <c r="AQ72" s="370">
        <f>IF(ISNA(VLOOKUP(E72,'Rennen 2'!$C$30:$W$59,10,0)),0,VLOOKUP(E72,'Rennen 2'!$C$30:$W$59,10,0))</f>
        <v>0</v>
      </c>
      <c r="AR72" s="370">
        <f>IF(ISNA(VLOOKUP(E72,'Rennen 2'!$C$30:$W$59,15,0)),0,VLOOKUP(E72,'Rennen 2'!$C$30:$W$59,15,0))</f>
        <v>0</v>
      </c>
      <c r="AS72" s="371">
        <f>IF(ISNA(VLOOKUP(E72,'Rennen 2'!$C$30:$W$59,20,0)),0,VLOOKUP(E72,'Rennen 2'!$C$30:$W$59,20,0))</f>
        <v>0</v>
      </c>
      <c r="AT72" s="369">
        <f>IF(ISNA(VLOOKUP(E72,'Rennen 3'!$C$30:$W$49,5,0)),0,VLOOKUP(E72,'Rennen 3'!$C$30:$W$49,5,0))</f>
        <v>0</v>
      </c>
      <c r="AU72" s="370">
        <f>IF(ISNA(VLOOKUP(E72,'Rennen 3'!$C$30:$W$49,10,0)),0,VLOOKUP(E72,'Rennen 3'!$C$30:$W$49,10,0))</f>
        <v>0</v>
      </c>
      <c r="AV72" s="370">
        <f>IF(ISNA(VLOOKUP(E72,'Rennen 3'!$C$30:$W$49,15,0)),0,VLOOKUP(E72,'Rennen 3'!$C$30:$W$49,15,0))</f>
        <v>0</v>
      </c>
      <c r="AW72" s="371">
        <f>IF(ISNA(VLOOKUP(E72,'Rennen 3'!$C$30:$W$49,20,0)),0,VLOOKUP(E72,'Rennen 3'!$C$30:$W$49,20,0))</f>
        <v>0</v>
      </c>
      <c r="AX72" s="369">
        <f>IF(ISNA(VLOOKUP(E72,'Rennen 4'!$C$30:$W$49,5,0)),0,VLOOKUP(E72,'Rennen 4'!$C$30:$W$49,5,0))</f>
        <v>0</v>
      </c>
      <c r="AY72" s="370">
        <f>IF(ISNA(VLOOKUP(E72,'Rennen 4'!$C$30:$W$49,10,0)),0,VLOOKUP(E72,'Rennen 4'!$C$30:$W$49,10,0))</f>
        <v>0</v>
      </c>
      <c r="AZ72" s="370">
        <f>IF(ISNA(VLOOKUP(E72,'Rennen 4'!$C$30:$W$49,15,0)),0,VLOOKUP(E72,'Rennen 4'!$C$30:$W$49,15,0))</f>
        <v>0</v>
      </c>
      <c r="BA72" s="371">
        <f>IF(ISNA(VLOOKUP(E72,'Rennen 4'!$C$30:$W$49,20,0)),0,VLOOKUP(E72,'Rennen 4'!$C$30:$W$49,20,0))</f>
        <v>0</v>
      </c>
      <c r="BB72" s="369">
        <f>IF(ISNA(VLOOKUP(E72,'Rennen 5'!$C$30:$W$49,5,0)),0,VLOOKUP(E72,'Rennen 5'!$C$30:$W$49,5,0))</f>
        <v>0</v>
      </c>
      <c r="BC72" s="370">
        <f>IF(ISNA(VLOOKUP(E72,'Rennen 5'!$C$30:$W$49,10,0)),0,VLOOKUP(E72,'Rennen 5'!$C$30:$W$49,10,0))</f>
        <v>0</v>
      </c>
      <c r="BD72" s="370">
        <f>IF(ISNA(VLOOKUP(E72,'Rennen 5'!$C$30:$W$49,15,0)),0,VLOOKUP(E72,'Rennen 5'!$C$30:$W$49,15,0))</f>
        <v>0</v>
      </c>
      <c r="BE72" s="371">
        <f>IF(ISNA(VLOOKUP(E72,'Rennen 5'!$C$30:$W$49,20,0)),0,VLOOKUP(E72,'Rennen 5'!$C$30:$W$49,20,0))</f>
        <v>0</v>
      </c>
      <c r="BF72" s="369">
        <f>IF(ISNA(VLOOKUP(E72,'Rennen 6'!$C$30:$W$49,5,0)),0,VLOOKUP(E72,'Rennen 6'!$C$30:$W$49,5,0))</f>
        <v>0</v>
      </c>
      <c r="BG72" s="370">
        <f>IF(ISNA(VLOOKUP(E72,'Rennen 6'!$C$30:$W$49,10,0)),0,VLOOKUP(E72,'Rennen 6'!$C$30:$W$49,10,0))</f>
        <v>0</v>
      </c>
      <c r="BH72" s="370">
        <f>IF(ISNA(VLOOKUP(E72,'Rennen 6'!$C$30:$W$49,15,0)),0,VLOOKUP(E72,'Rennen 6'!$C$30:$W$49,15,0))</f>
        <v>0</v>
      </c>
      <c r="BI72" s="371">
        <f>IF(ISNA(VLOOKUP(E72,'Rennen 6'!$C$30:$W$49,20,0)),0,VLOOKUP(E72,'Rennen 6'!$C$30:$W$49,20,0))</f>
        <v>0</v>
      </c>
      <c r="BJ72" s="369">
        <f>IF(ISNA(VLOOKUP(E72,'Rennen 7'!$C$30:$W$49,5,0)),0,VLOOKUP(E72,'Rennen 7'!$C$30:$W$49,5,0))</f>
        <v>0</v>
      </c>
      <c r="BK72" s="370">
        <f>IF(ISNA(VLOOKUP(E72,'Rennen 7'!$C$30:$W$49,10,0)),0,VLOOKUP(E72,'Rennen 7'!$C$30:$W$49,10,0))</f>
        <v>0</v>
      </c>
      <c r="BL72" s="370">
        <f>IF(ISNA(VLOOKUP(E72,'Rennen 7'!$C$30:$W$49,15,0)),0,VLOOKUP(E72,'Rennen 7'!$C$30:$W$49,15,0))</f>
        <v>0</v>
      </c>
      <c r="BM72" s="371">
        <f>IF(ISNA(VLOOKUP(E72,'Rennen 7'!$C$30:$W$49,20,0)),0,VLOOKUP(E72,'Rennen 7'!$C$30:$W$49,20,0))</f>
        <v>0</v>
      </c>
      <c r="BN72" s="369">
        <f>IF(ISNA(VLOOKUP(E72,'Rennen 8'!$C$30:$W$58,5,0)),0,VLOOKUP(E72,'Rennen 8'!$C$30:$W$58,5,0))</f>
        <v>0</v>
      </c>
      <c r="BO72" s="370">
        <f>IF(ISNA(VLOOKUP(E72,'Rennen 8'!$C$30:$W$58,10,0)),0,VLOOKUP(E72,'Rennen 8'!$C$30:$W$58,10,0))</f>
        <v>0</v>
      </c>
      <c r="BP72" s="370">
        <f>IF(ISNA(VLOOKUP(E72,'Rennen 8'!$C$30:$W$58,15,0)),0,VLOOKUP(E72,'Rennen 8'!$C$30:$W$58,15,0))</f>
        <v>0</v>
      </c>
      <c r="BQ72" s="371">
        <f>IF(ISNA(VLOOKUP(E72,'Rennen 8'!$C$30:$W$58,20,0)),0,VLOOKUP(E72,'Rennen 8'!$C$30:$W$58,20,0))</f>
        <v>0</v>
      </c>
      <c r="BR72" s="373">
        <f>IF(ISNA(VLOOKUP(E72,'Rennen 1'!$C$30:$AE$59,27,0)),0,VLOOKUP(E72,'Rennen 1'!$C$30:$AE$59,27,0))</f>
        <v>0</v>
      </c>
      <c r="BS72" s="367">
        <f>IF(ISNA(VLOOKUP(E72,'Rennen 2'!$C$30:$AE$59,27,0)),0,VLOOKUP(E72,'Rennen 2'!$C$30:$AE$59,27,0))</f>
        <v>0</v>
      </c>
      <c r="BT72" s="367">
        <f>IF(ISNA(VLOOKUP(E72,'Rennen 3'!$C$30:$AE$59,27,0)),0,VLOOKUP(E72,'Rennen 3'!$C$30:$AE$59,27,0))</f>
        <v>0</v>
      </c>
      <c r="BU72" s="367">
        <f>IF(ISNA(VLOOKUP(E72,'Rennen 4'!$C$30:$AE$59,27,0)),0,VLOOKUP(E72,'Rennen 4'!$C$30:$AE$59,27,0))</f>
        <v>0</v>
      </c>
      <c r="BV72" s="367">
        <f>IF(ISNA(VLOOKUP(E72,'Rennen 5'!$C$30:$AE$59,27,0)),0,VLOOKUP(E72,'Rennen 5'!$C$30:$AE$59,27,0))</f>
        <v>0</v>
      </c>
      <c r="BW72" s="367">
        <f>IF(ISNA(VLOOKUP(E72,'Rennen 6'!$C$30:$AE$59,27,0)),0,VLOOKUP(E72,'Rennen 6'!$C$30:$AE$59,27,0))</f>
        <v>0</v>
      </c>
      <c r="BX72" s="367">
        <f>IF(ISNA(VLOOKUP(E72,'Rennen 7'!$C$30:$AE$59,27,0)),0,VLOOKUP(E72,'Rennen 7'!$C$30:$AE$59,27,0))</f>
        <v>0</v>
      </c>
      <c r="BY72" s="367">
        <f>IF(ISNA(VLOOKUP(E72,'Rennen 8'!$C$30:$AE$58,27,0)),0,VLOOKUP(E72,'Rennen 8'!$C$30:$AE$58,27,0))</f>
        <v>0</v>
      </c>
      <c r="BZ72" s="367">
        <f t="shared" si="30"/>
        <v>0</v>
      </c>
      <c r="CA72" s="372">
        <f t="shared" si="31"/>
        <v>0</v>
      </c>
      <c r="CB72" s="373">
        <f t="shared" si="32"/>
        <v>0</v>
      </c>
      <c r="CC72" s="365">
        <f t="shared" si="33"/>
        <v>0</v>
      </c>
      <c r="CD72" s="365">
        <f t="shared" si="34"/>
        <v>0</v>
      </c>
      <c r="CE72" s="755"/>
      <c r="CF72" s="755"/>
      <c r="CG72" s="26"/>
      <c r="CH72" s="26"/>
      <c r="CI72" s="348"/>
      <c r="CJ72" s="348"/>
      <c r="CK72" s="348"/>
    </row>
    <row r="73" spans="1:89" s="20" customFormat="1" ht="18" hidden="1" customHeight="1" x14ac:dyDescent="0.3">
      <c r="A73" s="5"/>
      <c r="B73" s="16">
        <v>44</v>
      </c>
      <c r="C73" s="16"/>
      <c r="D73" s="395" t="str">
        <f>VLOOKUP(E73,Fahrer!$B$5:$C$144,2,0)</f>
        <v>Burk, Jan-Henry</v>
      </c>
      <c r="E73" s="424">
        <v>83</v>
      </c>
      <c r="F73" s="368">
        <f>IF(ISNA(VLOOKUP(E73,'Rennen 1'!$C$30:$W$59,6,0)),0,VLOOKUP(E73,'Rennen 1'!$C$30:$W$59,6,0))</f>
        <v>0</v>
      </c>
      <c r="G73" s="374">
        <f>IF(ISNA(VLOOKUP(E73,'Rennen 1'!$C$30:$W$59,11,0)),0,VLOOKUP(E73,'Rennen 1'!$C$30:$W$59,11,0))</f>
        <v>0</v>
      </c>
      <c r="H73" s="374">
        <f>IF(ISNA(VLOOKUP(E73,'Rennen 1'!$C$30:$W$59,16,0)),0,VLOOKUP(E73,'Rennen 1'!$C$30:$W$59,16,0))</f>
        <v>0</v>
      </c>
      <c r="I73" s="375">
        <f>IF(ISNA(VLOOKUP(E73,'Rennen 1'!$C$30:$W$59,21,0)),0,VLOOKUP(E73,'Rennen 1'!$C$30:$W$59,21,0))</f>
        <v>0</v>
      </c>
      <c r="J73" s="366">
        <f>IF(ISNA(VLOOKUP(E73,'Rennen 2'!$C$30:$W$59,6,0)),0,VLOOKUP(E73,'Rennen 2'!$C$30:$W$59,6,0))</f>
        <v>0</v>
      </c>
      <c r="K73" s="366">
        <f>IF(ISNA(VLOOKUP(E73,'Rennen 2'!$C$30:$W$59,11,0)),0,VLOOKUP(E73,'Rennen 2'!$C$30:$W$59,11,0))</f>
        <v>0</v>
      </c>
      <c r="L73" s="366">
        <f>IF(ISNA(VLOOKUP(E73,'Rennen 2'!$C$30:$W$59,16,0)),0,VLOOKUP(E73,'Rennen 2'!$C$30:$W$59,16,0))</f>
        <v>0</v>
      </c>
      <c r="M73" s="366">
        <f>IF(ISNA(VLOOKUP(E73,'Rennen 2'!$C$30:$W$59,21,0)),0,VLOOKUP(E73,'Rennen 2'!$C$30:$W$59,21,0))</f>
        <v>0</v>
      </c>
      <c r="N73" s="365">
        <f>IF(ISNA(VLOOKUP(E73,'Rennen 3'!$C$30:$W$59,6,0)),0,VLOOKUP(E73,'Rennen 3'!$C$30:$W$59,6,0))</f>
        <v>0</v>
      </c>
      <c r="O73" s="366">
        <f>IF(ISNA(VLOOKUP(E73,'Rennen 3'!$C$30:$W$59,11,0)),0,VLOOKUP(E73,'Rennen 3'!$C$30:$W$59,11,0))</f>
        <v>0</v>
      </c>
      <c r="P73" s="366">
        <f>IF(ISNA(VLOOKUP(E73,'Rennen 3'!$C$30:$W$59,16,0)),0,VLOOKUP(E73,'Rennen 3'!$C$30:$W$59,16,0))</f>
        <v>0</v>
      </c>
      <c r="Q73" s="366">
        <f>IF(ISNA(VLOOKUP(E73,'Rennen 3'!$C$30:$W$59,21,0)),0,VLOOKUP(E73,'Rennen 3'!$C$30:$W$59,21,0))</f>
        <v>0</v>
      </c>
      <c r="R73" s="365">
        <f>IF(ISNA(VLOOKUP(E73,'Rennen 4'!$C$30:$W$59,6,0)),0,VLOOKUP(E73,'Rennen 4'!$C$30:$W$59,6,0))</f>
        <v>0</v>
      </c>
      <c r="S73" s="366">
        <f>IF(ISNA(VLOOKUP(E73,'Rennen 4'!$C$30:$W$59,11,0)),0,VLOOKUP(E73,'Rennen 4'!$C$30:$W$59,11,0))</f>
        <v>0</v>
      </c>
      <c r="T73" s="366">
        <f>IF(ISNA(VLOOKUP(E73,'Rennen 4'!$C$30:$W$59,16,0)),0,VLOOKUP(E73,'Rennen 4'!$C$30:$W$59,16,0))</f>
        <v>0</v>
      </c>
      <c r="U73" s="366">
        <f>IF(ISNA(VLOOKUP(E73,'Rennen 4'!$C$30:$W$59,21,0)),0,VLOOKUP(E73,'Rennen 4'!$C$30:$W$59,21,0))</f>
        <v>0</v>
      </c>
      <c r="V73" s="365">
        <f>IF(ISNA(VLOOKUP(E73,'Rennen 5'!$C$30:$W$59,6,0)),0,VLOOKUP(E73,'Rennen 5'!$C$30:$W$59,6,0))</f>
        <v>0</v>
      </c>
      <c r="W73" s="366">
        <f>IF(ISNA(VLOOKUP(E73,'Rennen 5'!$C$30:$W$59,11,0)),0,VLOOKUP(E73,'Rennen 5'!$C$30:$W$59,11,0))</f>
        <v>0</v>
      </c>
      <c r="X73" s="366">
        <f>IF(ISNA(VLOOKUP(E73,'Rennen 5'!$C$30:$W$59,16,0)),0,VLOOKUP(E73,'Rennen 5'!$C$30:$W$59,16,0))</f>
        <v>0</v>
      </c>
      <c r="Y73" s="367">
        <f>IF(ISNA(VLOOKUP(E73,'Rennen 5'!$C$30:$W$59,21,0)),0,VLOOKUP(E73,'Rennen 5'!$C$30:$W$59,21,0))</f>
        <v>0</v>
      </c>
      <c r="Z73" s="365">
        <f>IF(ISNA(VLOOKUP(E73,'Rennen 6'!$C$30:$W$59,6,0)),0,VLOOKUP(E73,'Rennen 6'!$C$30:$W$59,6,0))</f>
        <v>0</v>
      </c>
      <c r="AA73" s="366">
        <f>IF(ISNA(VLOOKUP(E73,'Rennen 6'!$C$30:$W$59,11,0)),0,VLOOKUP(E73,'Rennen 6'!$C$30:$W$59,11,0))</f>
        <v>0</v>
      </c>
      <c r="AB73" s="366">
        <f>IF(ISNA(VLOOKUP(E73,'Rennen 6'!$C$30:$W$59,16,0)),0,VLOOKUP(E73,'Rennen 6'!$C$30:$W$59,16,0))</f>
        <v>0</v>
      </c>
      <c r="AC73" s="367">
        <f>IF(ISNA(VLOOKUP(E73,'Rennen 6'!$C$30:$W$59,21,0)),0,VLOOKUP(E73,'Rennen 6'!$C$30:$W$59,21,0))</f>
        <v>0</v>
      </c>
      <c r="AD73" s="365">
        <f>IF(ISNA(VLOOKUP(E73,'Rennen 7'!$C$30:$W$59,6,0)),0,VLOOKUP(E73,'Rennen 7'!$C$30:$W$59,6,0))</f>
        <v>0</v>
      </c>
      <c r="AE73" s="366">
        <f>IF(ISNA(VLOOKUP(E73,'Rennen 7'!$C$30:$W$59,11,0)),0,VLOOKUP(E73,'Rennen 7'!$C$30:$W$59,11,0))</f>
        <v>0</v>
      </c>
      <c r="AF73" s="366">
        <f>IF(ISNA(VLOOKUP(E73,'Rennen 7'!$C$30:$W$59,16,0)),0,VLOOKUP(E73,'Rennen 7'!$C$30:$W$59,16,0))</f>
        <v>0</v>
      </c>
      <c r="AG73" s="367">
        <f>IF(ISNA(VLOOKUP(E73,'Rennen 7'!$C$30:$W$59,21,0)),0,VLOOKUP(E73,'Rennen 7'!$C$30:$W$59,21,0))</f>
        <v>0</v>
      </c>
      <c r="AH73" s="365">
        <f>IF(ISNA(VLOOKUP(E73,'Rennen 8'!$C$30:$W$58,6,0)),0,VLOOKUP(E73,'Rennen 8'!$C$30:$W$58,6,0))</f>
        <v>0</v>
      </c>
      <c r="AI73" s="366">
        <f>IF(ISNA(VLOOKUP(E73,'Rennen 8'!$C$30:$W$58,11,0)),0,VLOOKUP(E73,'Rennen 8'!$C$30:$W$58,11,0))</f>
        <v>0</v>
      </c>
      <c r="AJ73" s="366">
        <f>IF(ISNA(VLOOKUP(E73,'Rennen 8'!$C$30:$W$58,16,0)),0,VLOOKUP(E73,'Rennen 8'!$C$30:$W$58,16,0))</f>
        <v>0</v>
      </c>
      <c r="AK73" s="367">
        <f>IF(ISNA(VLOOKUP(E73,'Rennen 8'!$C$30:$W$58,21,0)),0,VLOOKUP(E73,'Rennen 8'!$C$30:$W$58,21,0))</f>
        <v>0</v>
      </c>
      <c r="AL73" s="369">
        <f>IF(ISNA(VLOOKUP(E73,'Rennen 1'!$C$30:$W$49,5,0)),0,VLOOKUP(E73,'Rennen 1'!$C$30:$W$49,5,0))</f>
        <v>0</v>
      </c>
      <c r="AM73" s="370">
        <f>IF(ISNA(VLOOKUP(E73,'Rennen 1'!$C$30:$W$49,10,0)),0,VLOOKUP(E73,'Rennen 1'!$C$30:$W$49,10,0))</f>
        <v>0</v>
      </c>
      <c r="AN73" s="370">
        <f>IF(ISNA(VLOOKUP(E73,'Rennen 1'!$C$30:$W$49,15,0)),0,VLOOKUP(E73,'Rennen 1'!$C$30:$W$49,15,0))</f>
        <v>0</v>
      </c>
      <c r="AO73" s="371">
        <f>IF(ISNA(VLOOKUP(E73,'Rennen 1'!$C$30:$W$49,20,0)),0,VLOOKUP(E73,'Rennen 1'!$C$30:$W$49,20,0))</f>
        <v>0</v>
      </c>
      <c r="AP73" s="369">
        <f>IF(ISNA(VLOOKUP(E73,'Rennen 2'!$C$30:$W$59,5,0)),0,VLOOKUP(E73,'Rennen 2'!$C$30:$W$59,5,0))</f>
        <v>0</v>
      </c>
      <c r="AQ73" s="370">
        <f>IF(ISNA(VLOOKUP(E73,'Rennen 2'!$C$30:$W$59,10,0)),0,VLOOKUP(E73,'Rennen 2'!$C$30:$W$59,10,0))</f>
        <v>0</v>
      </c>
      <c r="AR73" s="370">
        <f>IF(ISNA(VLOOKUP(E73,'Rennen 2'!$C$30:$W$59,15,0)),0,VLOOKUP(E73,'Rennen 2'!$C$30:$W$59,15,0))</f>
        <v>0</v>
      </c>
      <c r="AS73" s="371">
        <f>IF(ISNA(VLOOKUP(E73,'Rennen 2'!$C$30:$W$59,20,0)),0,VLOOKUP(E73,'Rennen 2'!$C$30:$W$59,20,0))</f>
        <v>0</v>
      </c>
      <c r="AT73" s="369">
        <f>IF(ISNA(VLOOKUP(E73,'Rennen 3'!$C$30:$W$49,5,0)),0,VLOOKUP(E73,'Rennen 3'!$C$30:$W$49,5,0))</f>
        <v>0</v>
      </c>
      <c r="AU73" s="370">
        <f>IF(ISNA(VLOOKUP(E73,'Rennen 3'!$C$30:$W$49,10,0)),0,VLOOKUP(E73,'Rennen 3'!$C$30:$W$49,10,0))</f>
        <v>0</v>
      </c>
      <c r="AV73" s="370">
        <f>IF(ISNA(VLOOKUP(E73,'Rennen 3'!$C$30:$W$49,15,0)),0,VLOOKUP(E73,'Rennen 3'!$C$30:$W$49,15,0))</f>
        <v>0</v>
      </c>
      <c r="AW73" s="371">
        <f>IF(ISNA(VLOOKUP(E73,'Rennen 3'!$C$30:$W$49,20,0)),0,VLOOKUP(E73,'Rennen 3'!$C$30:$W$49,20,0))</f>
        <v>0</v>
      </c>
      <c r="AX73" s="369">
        <f>IF(ISNA(VLOOKUP(E73,'Rennen 4'!$C$30:$W$49,5,0)),0,VLOOKUP(E73,'Rennen 4'!$C$30:$W$49,5,0))</f>
        <v>0</v>
      </c>
      <c r="AY73" s="370">
        <f>IF(ISNA(VLOOKUP(E73,'Rennen 4'!$C$30:$W$49,10,0)),0,VLOOKUP(E73,'Rennen 4'!$C$30:$W$49,10,0))</f>
        <v>0</v>
      </c>
      <c r="AZ73" s="370">
        <f>IF(ISNA(VLOOKUP(E73,'Rennen 4'!$C$30:$W$49,15,0)),0,VLOOKUP(E73,'Rennen 4'!$C$30:$W$49,15,0))</f>
        <v>0</v>
      </c>
      <c r="BA73" s="371">
        <f>IF(ISNA(VLOOKUP(E73,'Rennen 4'!$C$30:$W$49,20,0)),0,VLOOKUP(E73,'Rennen 4'!$C$30:$W$49,20,0))</f>
        <v>0</v>
      </c>
      <c r="BB73" s="369">
        <f>IF(ISNA(VLOOKUP(E73,'Rennen 5'!$C$30:$W$49,5,0)),0,VLOOKUP(E73,'Rennen 5'!$C$30:$W$49,5,0))</f>
        <v>0</v>
      </c>
      <c r="BC73" s="370">
        <f>IF(ISNA(VLOOKUP(E73,'Rennen 5'!$C$30:$W$49,10,0)),0,VLOOKUP(E73,'Rennen 5'!$C$30:$W$49,10,0))</f>
        <v>0</v>
      </c>
      <c r="BD73" s="370">
        <f>IF(ISNA(VLOOKUP(E73,'Rennen 5'!$C$30:$W$49,15,0)),0,VLOOKUP(E73,'Rennen 5'!$C$30:$W$49,15,0))</f>
        <v>0</v>
      </c>
      <c r="BE73" s="371">
        <f>IF(ISNA(VLOOKUP(E73,'Rennen 5'!$C$30:$W$49,20,0)),0,VLOOKUP(E73,'Rennen 5'!$C$30:$W$49,20,0))</f>
        <v>0</v>
      </c>
      <c r="BF73" s="369">
        <f>IF(ISNA(VLOOKUP(E73,'Rennen 6'!$C$30:$W$49,5,0)),0,VLOOKUP(E73,'Rennen 6'!$C$30:$W$49,5,0))</f>
        <v>0</v>
      </c>
      <c r="BG73" s="370">
        <f>IF(ISNA(VLOOKUP(E73,'Rennen 6'!$C$30:$W$49,10,0)),0,VLOOKUP(E73,'Rennen 6'!$C$30:$W$49,10,0))</f>
        <v>0</v>
      </c>
      <c r="BH73" s="370">
        <f>IF(ISNA(VLOOKUP(E73,'Rennen 6'!$C$30:$W$49,15,0)),0,VLOOKUP(E73,'Rennen 6'!$C$30:$W$49,15,0))</f>
        <v>0</v>
      </c>
      <c r="BI73" s="371">
        <f>IF(ISNA(VLOOKUP(E73,'Rennen 6'!$C$30:$W$49,20,0)),0,VLOOKUP(E73,'Rennen 6'!$C$30:$W$49,20,0))</f>
        <v>0</v>
      </c>
      <c r="BJ73" s="369">
        <f>IF(ISNA(VLOOKUP(E73,'Rennen 7'!$C$30:$W$49,5,0)),0,VLOOKUP(E73,'Rennen 7'!$C$30:$W$49,5,0))</f>
        <v>0</v>
      </c>
      <c r="BK73" s="370">
        <f>IF(ISNA(VLOOKUP(E73,'Rennen 7'!$C$30:$W$49,10,0)),0,VLOOKUP(E73,'Rennen 7'!$C$30:$W$49,10,0))</f>
        <v>0</v>
      </c>
      <c r="BL73" s="370">
        <f>IF(ISNA(VLOOKUP(E73,'Rennen 7'!$C$30:$W$49,15,0)),0,VLOOKUP(E73,'Rennen 7'!$C$30:$W$49,15,0))</f>
        <v>0</v>
      </c>
      <c r="BM73" s="371">
        <f>IF(ISNA(VLOOKUP(E73,'Rennen 7'!$C$30:$W$49,20,0)),0,VLOOKUP(E73,'Rennen 7'!$C$30:$W$49,20,0))</f>
        <v>0</v>
      </c>
      <c r="BN73" s="369">
        <f>IF(ISNA(VLOOKUP(E73,'Rennen 8'!$C$30:$W$58,5,0)),0,VLOOKUP(E73,'Rennen 8'!$C$30:$W$58,5,0))</f>
        <v>0</v>
      </c>
      <c r="BO73" s="370">
        <f>IF(ISNA(VLOOKUP(E73,'Rennen 8'!$C$30:$W$58,10,0)),0,VLOOKUP(E73,'Rennen 8'!$C$30:$W$58,10,0))</f>
        <v>0</v>
      </c>
      <c r="BP73" s="370">
        <f>IF(ISNA(VLOOKUP(E73,'Rennen 8'!$C$30:$W$58,15,0)),0,VLOOKUP(E73,'Rennen 8'!$C$30:$W$58,15,0))</f>
        <v>0</v>
      </c>
      <c r="BQ73" s="371">
        <f>IF(ISNA(VLOOKUP(E73,'Rennen 8'!$C$30:$W$58,20,0)),0,VLOOKUP(E73,'Rennen 8'!$C$30:$W$58,20,0))</f>
        <v>0</v>
      </c>
      <c r="BR73" s="373">
        <f>IF(ISNA(VLOOKUP(E73,'Rennen 1'!$C$30:$AE$59,27,0)),0,VLOOKUP(E73,'Rennen 1'!$C$30:$AE$59,27,0))</f>
        <v>0</v>
      </c>
      <c r="BS73" s="367">
        <f>IF(ISNA(VLOOKUP(E73,'Rennen 2'!$C$30:$AE$59,27,0)),0,VLOOKUP(E73,'Rennen 2'!$C$30:$AE$59,27,0))</f>
        <v>0</v>
      </c>
      <c r="BT73" s="367">
        <f>IF(ISNA(VLOOKUP(E73,'Rennen 3'!$C$30:$AE$59,27,0)),0,VLOOKUP(E73,'Rennen 3'!$C$30:$AE$59,27,0))</f>
        <v>0</v>
      </c>
      <c r="BU73" s="367">
        <f>IF(ISNA(VLOOKUP(E73,'Rennen 4'!$C$30:$AE$59,27,0)),0,VLOOKUP(E73,'Rennen 4'!$C$30:$AE$59,27,0))</f>
        <v>0</v>
      </c>
      <c r="BV73" s="367">
        <f>IF(ISNA(VLOOKUP(E73,'Rennen 5'!$C$30:$AE$59,27,0)),0,VLOOKUP(E73,'Rennen 5'!$C$30:$AE$59,27,0))</f>
        <v>0</v>
      </c>
      <c r="BW73" s="367">
        <f>IF(ISNA(VLOOKUP(E73,'Rennen 6'!$C$30:$AE$59,27,0)),0,VLOOKUP(E73,'Rennen 6'!$C$30:$AE$59,27,0))</f>
        <v>0</v>
      </c>
      <c r="BX73" s="367">
        <f>IF(ISNA(VLOOKUP(E73,'Rennen 7'!$C$30:$AE$59,27,0)),0,VLOOKUP(E73,'Rennen 7'!$C$30:$AE$59,27,0))</f>
        <v>0</v>
      </c>
      <c r="BY73" s="367">
        <f>IF(ISNA(VLOOKUP(E73,'Rennen 8'!$C$30:$AE$58,27,0)),0,VLOOKUP(E73,'Rennen 8'!$C$30:$AE$58,27,0))</f>
        <v>0</v>
      </c>
      <c r="BZ73" s="367">
        <f t="shared" si="30"/>
        <v>0</v>
      </c>
      <c r="CA73" s="372">
        <f t="shared" si="31"/>
        <v>0</v>
      </c>
      <c r="CB73" s="373">
        <f t="shared" si="32"/>
        <v>0</v>
      </c>
      <c r="CC73" s="431">
        <f t="shared" si="33"/>
        <v>0</v>
      </c>
      <c r="CD73" s="365">
        <f t="shared" si="34"/>
        <v>0</v>
      </c>
      <c r="CE73" s="755"/>
      <c r="CF73" s="755"/>
      <c r="CG73" s="26"/>
      <c r="CH73" s="26"/>
      <c r="CI73" s="348"/>
      <c r="CJ73" s="348"/>
      <c r="CK73" s="348"/>
    </row>
    <row r="74" spans="1:89" s="20" customFormat="1" ht="18" hidden="1" customHeight="1" x14ac:dyDescent="0.3">
      <c r="A74" s="5"/>
      <c r="B74" s="16">
        <v>45</v>
      </c>
      <c r="C74" s="16"/>
      <c r="D74" s="390" t="str">
        <f>VLOOKUP(E74,Fahrer!$B$5:$C$144,2,0)</f>
        <v>Buske,Gerrit</v>
      </c>
      <c r="E74" s="389">
        <v>82</v>
      </c>
      <c r="F74" s="409">
        <f>IF(ISNA(VLOOKUP(E74,'Rennen 1'!$C$30:$W$59,6,0)),0,VLOOKUP(E74,'Rennen 1'!$C$30:$W$59,6,0))</f>
        <v>0</v>
      </c>
      <c r="G74" s="410">
        <f>IF(ISNA(VLOOKUP(E74,'Rennen 1'!$C$30:$W$59,11,0)),0,VLOOKUP(E74,'Rennen 1'!$C$30:$W$59,11,0))</f>
        <v>0</v>
      </c>
      <c r="H74" s="410">
        <f>IF(ISNA(VLOOKUP(E74,'Rennen 1'!$C$30:$W$59,16,0)),0,VLOOKUP(E74,'Rennen 1'!$C$30:$W$59,16,0))</f>
        <v>0</v>
      </c>
      <c r="I74" s="411">
        <f>IF(ISNA(VLOOKUP(E74,'Rennen 1'!$C$30:$W$59,21,0)),0,VLOOKUP(E74,'Rennen 1'!$C$30:$W$59,21,0))</f>
        <v>0</v>
      </c>
      <c r="J74" s="392">
        <f>IF(ISNA(VLOOKUP(E74,'Rennen 2'!$C$30:$W$59,6,0)),0,VLOOKUP(E74,'Rennen 2'!$C$30:$W$59,6,0))</f>
        <v>0</v>
      </c>
      <c r="K74" s="392">
        <f>IF(ISNA(VLOOKUP(E74,'Rennen 2'!$C$30:$W$59,11,0)),0,VLOOKUP(E74,'Rennen 2'!$C$30:$W$59,11,0))</f>
        <v>0</v>
      </c>
      <c r="L74" s="392">
        <f>IF(ISNA(VLOOKUP(E74,'Rennen 2'!$C$30:$W$59,16,0)),0,VLOOKUP(E74,'Rennen 2'!$C$30:$W$59,16,0))</f>
        <v>0</v>
      </c>
      <c r="M74" s="392">
        <f>IF(ISNA(VLOOKUP(E74,'Rennen 2'!$C$30:$W$59,21,0)),0,VLOOKUP(E74,'Rennen 2'!$C$30:$W$59,21,0))</f>
        <v>0</v>
      </c>
      <c r="N74" s="391">
        <f>IF(ISNA(VLOOKUP(E74,'Rennen 3'!$C$30:$W$59,6,0)),0,VLOOKUP(E74,'Rennen 3'!$C$30:$W$59,6,0))</f>
        <v>0</v>
      </c>
      <c r="O74" s="392">
        <f>IF(ISNA(VLOOKUP(E74,'Rennen 3'!$C$30:$W$59,11,0)),0,VLOOKUP(E74,'Rennen 3'!$C$30:$W$59,11,0))</f>
        <v>0</v>
      </c>
      <c r="P74" s="392">
        <f>IF(ISNA(VLOOKUP(E74,'Rennen 3'!$C$30:$W$59,16,0)),0,VLOOKUP(E74,'Rennen 3'!$C$30:$W$59,16,0))</f>
        <v>0</v>
      </c>
      <c r="Q74" s="392">
        <f>IF(ISNA(VLOOKUP(E74,'Rennen 3'!$C$30:$W$59,21,0)),0,VLOOKUP(E74,'Rennen 3'!$C$30:$W$59,21,0))</f>
        <v>0</v>
      </c>
      <c r="R74" s="391">
        <f>IF(ISNA(VLOOKUP(E74,'Rennen 4'!$C$30:$W$59,6,0)),0,VLOOKUP(E74,'Rennen 4'!$C$30:$W$59,6,0))</f>
        <v>0</v>
      </c>
      <c r="S74" s="392">
        <f>IF(ISNA(VLOOKUP(E74,'Rennen 4'!$C$30:$W$59,11,0)),0,VLOOKUP(E74,'Rennen 4'!$C$30:$W$59,11,0))</f>
        <v>0</v>
      </c>
      <c r="T74" s="392">
        <f>IF(ISNA(VLOOKUP(E74,'Rennen 4'!$C$30:$W$59,16,0)),0,VLOOKUP(E74,'Rennen 4'!$C$30:$W$59,16,0))</f>
        <v>0</v>
      </c>
      <c r="U74" s="392">
        <f>IF(ISNA(VLOOKUP(E74,'Rennen 4'!$C$30:$W$59,21,0)),0,VLOOKUP(E74,'Rennen 4'!$C$30:$W$59,21,0))</f>
        <v>0</v>
      </c>
      <c r="V74" s="391">
        <f>IF(ISNA(VLOOKUP(E74,'Rennen 5'!$C$30:$W$59,6,0)),0,VLOOKUP(E74,'Rennen 5'!$C$30:$W$59,6,0))</f>
        <v>0</v>
      </c>
      <c r="W74" s="392">
        <f>IF(ISNA(VLOOKUP(E74,'Rennen 5'!$C$30:$W$59,11,0)),0,VLOOKUP(E74,'Rennen 5'!$C$30:$W$59,11,0))</f>
        <v>0</v>
      </c>
      <c r="X74" s="392">
        <f>IF(ISNA(VLOOKUP(E74,'Rennen 5'!$C$30:$W$59,16,0)),0,VLOOKUP(E74,'Rennen 5'!$C$30:$W$59,16,0))</f>
        <v>0</v>
      </c>
      <c r="Y74" s="393">
        <f>IF(ISNA(VLOOKUP(E74,'Rennen 5'!$C$30:$W$59,21,0)),0,VLOOKUP(E74,'Rennen 5'!$C$30:$W$59,21,0))</f>
        <v>0</v>
      </c>
      <c r="Z74" s="391">
        <f>IF(ISNA(VLOOKUP(E74,'Rennen 6'!$C$30:$W$59,6,0)),0,VLOOKUP(E74,'Rennen 6'!$C$30:$W$59,6,0))</f>
        <v>0</v>
      </c>
      <c r="AA74" s="392">
        <f>IF(ISNA(VLOOKUP(E74,'Rennen 6'!$C$30:$W$59,11,0)),0,VLOOKUP(E74,'Rennen 6'!$C$30:$W$59,11,0))</f>
        <v>0</v>
      </c>
      <c r="AB74" s="392">
        <f>IF(ISNA(VLOOKUP(E74,'Rennen 6'!$C$30:$W$59,16,0)),0,VLOOKUP(E74,'Rennen 6'!$C$30:$W$59,16,0))</f>
        <v>0</v>
      </c>
      <c r="AC74" s="393">
        <f>IF(ISNA(VLOOKUP(E74,'Rennen 6'!$C$30:$W$59,21,0)),0,VLOOKUP(E74,'Rennen 6'!$C$30:$W$59,21,0))</f>
        <v>0</v>
      </c>
      <c r="AD74" s="391">
        <f>IF(ISNA(VLOOKUP(E74,'Rennen 7'!$C$30:$W$59,6,0)),0,VLOOKUP(E74,'Rennen 7'!$C$30:$W$59,6,0))</f>
        <v>0</v>
      </c>
      <c r="AE74" s="392">
        <f>IF(ISNA(VLOOKUP(E74,'Rennen 7'!$C$30:$W$59,11,0)),0,VLOOKUP(E74,'Rennen 7'!$C$30:$W$59,11,0))</f>
        <v>0</v>
      </c>
      <c r="AF74" s="392">
        <f>IF(ISNA(VLOOKUP(E74,'Rennen 7'!$C$30:$W$59,16,0)),0,VLOOKUP(E74,'Rennen 7'!$C$30:$W$59,16,0))</f>
        <v>0</v>
      </c>
      <c r="AG74" s="393">
        <f>IF(ISNA(VLOOKUP(E74,'Rennen 7'!$C$30:$W$59,21,0)),0,VLOOKUP(E74,'Rennen 7'!$C$30:$W$59,21,0))</f>
        <v>0</v>
      </c>
      <c r="AH74" s="391">
        <f>IF(ISNA(VLOOKUP(E74,'Rennen 8'!$C$30:$W$58,6,0)),0,VLOOKUP(E74,'Rennen 8'!$C$30:$W$58,6,0))</f>
        <v>0</v>
      </c>
      <c r="AI74" s="392">
        <f>IF(ISNA(VLOOKUP(E74,'Rennen 8'!$C$30:$W$58,11,0)),0,VLOOKUP(E74,'Rennen 8'!$C$30:$W$58,11,0))</f>
        <v>0</v>
      </c>
      <c r="AJ74" s="392">
        <f>IF(ISNA(VLOOKUP(E74,'Rennen 8'!$C$30:$W$58,16,0)),0,VLOOKUP(E74,'Rennen 8'!$C$30:$W$58,16,0))</f>
        <v>0</v>
      </c>
      <c r="AK74" s="393">
        <f>IF(ISNA(VLOOKUP(E74,'Rennen 8'!$C$30:$W$58,21,0)),0,VLOOKUP(E74,'Rennen 8'!$C$30:$W$58,21,0))</f>
        <v>0</v>
      </c>
      <c r="AL74" s="412">
        <f>IF(ISNA(VLOOKUP(E74,'Rennen 1'!$C$30:$W$49,5,0)),0,VLOOKUP(E74,'Rennen 1'!$C$30:$W$49,5,0))</f>
        <v>0</v>
      </c>
      <c r="AM74" s="413">
        <f>IF(ISNA(VLOOKUP(E74,'Rennen 1'!$C$30:$W$49,10,0)),0,VLOOKUP(E74,'Rennen 1'!$C$30:$W$49,10,0))</f>
        <v>0</v>
      </c>
      <c r="AN74" s="413">
        <f>IF(ISNA(VLOOKUP(E74,'Rennen 1'!$C$30:$W$49,15,0)),0,VLOOKUP(E74,'Rennen 1'!$C$30:$W$49,15,0))</f>
        <v>0</v>
      </c>
      <c r="AO74" s="414">
        <f>IF(ISNA(VLOOKUP(E74,'Rennen 1'!$C$30:$W$49,20,0)),0,VLOOKUP(E74,'Rennen 1'!$C$30:$W$49,20,0))</f>
        <v>0</v>
      </c>
      <c r="AP74" s="412">
        <f>IF(ISNA(VLOOKUP(E74,'Rennen 2'!$C$30:$W$59,5,0)),0,VLOOKUP(E74,'Rennen 2'!$C$30:$W$59,5,0))</f>
        <v>0</v>
      </c>
      <c r="AQ74" s="413">
        <f>IF(ISNA(VLOOKUP(E74,'Rennen 2'!$C$30:$W$59,10,0)),0,VLOOKUP(E74,'Rennen 2'!$C$30:$W$59,10,0))</f>
        <v>0</v>
      </c>
      <c r="AR74" s="413">
        <f>IF(ISNA(VLOOKUP(E74,'Rennen 2'!$C$30:$W$59,15,0)),0,VLOOKUP(E74,'Rennen 2'!$C$30:$W$59,15,0))</f>
        <v>0</v>
      </c>
      <c r="AS74" s="414">
        <f>IF(ISNA(VLOOKUP(E74,'Rennen 2'!$C$30:$W$59,20,0)),0,VLOOKUP(E74,'Rennen 2'!$C$30:$W$59,20,0))</f>
        <v>0</v>
      </c>
      <c r="AT74" s="412">
        <f>IF(ISNA(VLOOKUP(E74,'Rennen 3'!$C$30:$W$49,5,0)),0,VLOOKUP(E74,'Rennen 3'!$C$30:$W$49,5,0))</f>
        <v>0</v>
      </c>
      <c r="AU74" s="413">
        <f>IF(ISNA(VLOOKUP(E74,'Rennen 3'!$C$30:$W$49,10,0)),0,VLOOKUP(E74,'Rennen 3'!$C$30:$W$49,10,0))</f>
        <v>0</v>
      </c>
      <c r="AV74" s="413">
        <f>IF(ISNA(VLOOKUP(E74,'Rennen 3'!$C$30:$W$49,15,0)),0,VLOOKUP(E74,'Rennen 3'!$C$30:$W$49,15,0))</f>
        <v>0</v>
      </c>
      <c r="AW74" s="414">
        <f>IF(ISNA(VLOOKUP(E74,'Rennen 3'!$C$30:$W$49,20,0)),0,VLOOKUP(E74,'Rennen 3'!$C$30:$W$49,20,0))</f>
        <v>0</v>
      </c>
      <c r="AX74" s="412">
        <f>IF(ISNA(VLOOKUP(E74,'Rennen 4'!$C$30:$W$49,5,0)),0,VLOOKUP(E74,'Rennen 4'!$C$30:$W$49,5,0))</f>
        <v>0</v>
      </c>
      <c r="AY74" s="413">
        <f>IF(ISNA(VLOOKUP(E74,'Rennen 4'!$C$30:$W$49,10,0)),0,VLOOKUP(E74,'Rennen 4'!$C$30:$W$49,10,0))</f>
        <v>0</v>
      </c>
      <c r="AZ74" s="413">
        <f>IF(ISNA(VLOOKUP(E74,'Rennen 4'!$C$30:$W$49,15,0)),0,VLOOKUP(E74,'Rennen 4'!$C$30:$W$49,15,0))</f>
        <v>0</v>
      </c>
      <c r="BA74" s="414">
        <f>IF(ISNA(VLOOKUP(E74,'Rennen 4'!$C$30:$W$49,20,0)),0,VLOOKUP(E74,'Rennen 4'!$C$30:$W$49,20,0))</f>
        <v>0</v>
      </c>
      <c r="BB74" s="412">
        <f>IF(ISNA(VLOOKUP(E74,'Rennen 5'!$C$30:$W$49,5,0)),0,VLOOKUP(E74,'Rennen 5'!$C$30:$W$49,5,0))</f>
        <v>0</v>
      </c>
      <c r="BC74" s="413">
        <f>IF(ISNA(VLOOKUP(E74,'Rennen 5'!$C$30:$W$49,10,0)),0,VLOOKUP(E74,'Rennen 5'!$C$30:$W$49,10,0))</f>
        <v>0</v>
      </c>
      <c r="BD74" s="413">
        <f>IF(ISNA(VLOOKUP(E74,'Rennen 5'!$C$30:$W$49,15,0)),0,VLOOKUP(E74,'Rennen 5'!$C$30:$W$49,15,0))</f>
        <v>0</v>
      </c>
      <c r="BE74" s="414">
        <f>IF(ISNA(VLOOKUP(E74,'Rennen 5'!$C$30:$W$49,20,0)),0,VLOOKUP(E74,'Rennen 5'!$C$30:$W$49,20,0))</f>
        <v>0</v>
      </c>
      <c r="BF74" s="412">
        <f>IF(ISNA(VLOOKUP(E74,'Rennen 6'!$C$30:$W$49,5,0)),0,VLOOKUP(E74,'Rennen 6'!$C$30:$W$49,5,0))</f>
        <v>0</v>
      </c>
      <c r="BG74" s="413">
        <f>IF(ISNA(VLOOKUP(E74,'Rennen 6'!$C$30:$W$49,10,0)),0,VLOOKUP(E74,'Rennen 6'!$C$30:$W$49,10,0))</f>
        <v>0</v>
      </c>
      <c r="BH74" s="413">
        <f>IF(ISNA(VLOOKUP(E74,'Rennen 6'!$C$30:$W$49,15,0)),0,VLOOKUP(E74,'Rennen 6'!$C$30:$W$49,15,0))</f>
        <v>0</v>
      </c>
      <c r="BI74" s="414">
        <f>IF(ISNA(VLOOKUP(E74,'Rennen 6'!$C$30:$W$49,20,0)),0,VLOOKUP(E74,'Rennen 6'!$C$30:$W$49,20,0))</f>
        <v>0</v>
      </c>
      <c r="BJ74" s="412">
        <f>IF(ISNA(VLOOKUP(E74,'Rennen 7'!$C$30:$W$49,5,0)),0,VLOOKUP(E74,'Rennen 7'!$C$30:$W$49,5,0))</f>
        <v>0</v>
      </c>
      <c r="BK74" s="413">
        <f>IF(ISNA(VLOOKUP(E74,'Rennen 7'!$C$30:$W$49,10,0)),0,VLOOKUP(E74,'Rennen 7'!$C$30:$W$49,10,0))</f>
        <v>0</v>
      </c>
      <c r="BL74" s="413">
        <f>IF(ISNA(VLOOKUP(E74,'Rennen 7'!$C$30:$W$49,15,0)),0,VLOOKUP(E74,'Rennen 7'!$C$30:$W$49,15,0))</f>
        <v>0</v>
      </c>
      <c r="BM74" s="414">
        <f>IF(ISNA(VLOOKUP(E74,'Rennen 7'!$C$30:$W$49,20,0)),0,VLOOKUP(E74,'Rennen 7'!$C$30:$W$49,20,0))</f>
        <v>0</v>
      </c>
      <c r="BN74" s="412">
        <f>IF(ISNA(VLOOKUP(E74,'Rennen 8'!$C$30:$W$58,5,0)),0,VLOOKUP(E74,'Rennen 8'!$C$30:$W$58,5,0))</f>
        <v>0</v>
      </c>
      <c r="BO74" s="413">
        <f>IF(ISNA(VLOOKUP(E74,'Rennen 8'!$C$30:$W$58,10,0)),0,VLOOKUP(E74,'Rennen 8'!$C$30:$W$58,10,0))</f>
        <v>0</v>
      </c>
      <c r="BP74" s="413">
        <f>IF(ISNA(VLOOKUP(E74,'Rennen 8'!$C$30:$W$58,15,0)),0,VLOOKUP(E74,'Rennen 8'!$C$30:$W$58,15,0))</f>
        <v>0</v>
      </c>
      <c r="BQ74" s="414">
        <f>IF(ISNA(VLOOKUP(E74,'Rennen 8'!$C$30:$W$58,20,0)),0,VLOOKUP(E74,'Rennen 8'!$C$30:$W$58,20,0))</f>
        <v>0</v>
      </c>
      <c r="BR74" s="394">
        <f>IF(ISNA(VLOOKUP(E74,'Rennen 1'!$C$30:$AE$59,27,0)),0,VLOOKUP(E74,'Rennen 1'!$C$30:$AE$59,27,0))</f>
        <v>0</v>
      </c>
      <c r="BS74" s="393">
        <f>IF(ISNA(VLOOKUP(E74,'Rennen 2'!$C$30:$AE$59,27,0)),0,VLOOKUP(E74,'Rennen 2'!$C$30:$AE$59,27,0))</f>
        <v>0</v>
      </c>
      <c r="BT74" s="393">
        <f>IF(ISNA(VLOOKUP(E74,'Rennen 3'!$C$30:$AE$59,27,0)),0,VLOOKUP(E74,'Rennen 3'!$C$30:$AE$59,27,0))</f>
        <v>0</v>
      </c>
      <c r="BU74" s="393">
        <f>IF(ISNA(VLOOKUP(E74,'Rennen 4'!$C$30:$AE$59,27,0)),0,VLOOKUP(E74,'Rennen 4'!$C$30:$AE$59,27,0))</f>
        <v>0</v>
      </c>
      <c r="BV74" s="393">
        <f>IF(ISNA(VLOOKUP(E74,'Rennen 5'!$C$30:$AE$59,27,0)),0,VLOOKUP(E74,'Rennen 5'!$C$30:$AE$59,27,0))</f>
        <v>0</v>
      </c>
      <c r="BW74" s="393">
        <f>IF(ISNA(VLOOKUP(E74,'Rennen 6'!$C$30:$AE$59,27,0)),0,VLOOKUP(E74,'Rennen 6'!$C$30:$AE$59,27,0))</f>
        <v>0</v>
      </c>
      <c r="BX74" s="393">
        <f>IF(ISNA(VLOOKUP(E74,'Rennen 7'!$C$30:$AE$59,27,0)),0,VLOOKUP(E74,'Rennen 7'!$C$30:$AE$59,27,0))</f>
        <v>0</v>
      </c>
      <c r="BY74" s="393">
        <f>IF(ISNA(VLOOKUP(E74,'Rennen 8'!$C$30:$AE$58,27,0)),0,VLOOKUP(E74,'Rennen 8'!$C$30:$AE$58,27,0))</f>
        <v>0</v>
      </c>
      <c r="BZ74" s="393">
        <f t="shared" si="30"/>
        <v>0</v>
      </c>
      <c r="CA74" s="415">
        <f t="shared" si="31"/>
        <v>0</v>
      </c>
      <c r="CB74" s="394">
        <f t="shared" si="32"/>
        <v>0</v>
      </c>
      <c r="CC74" s="343">
        <f t="shared" si="33"/>
        <v>0</v>
      </c>
      <c r="CD74" s="391">
        <f t="shared" si="34"/>
        <v>0</v>
      </c>
      <c r="CE74" s="755"/>
      <c r="CF74" s="755"/>
      <c r="CG74" s="26"/>
      <c r="CH74" s="26"/>
      <c r="CI74" s="348"/>
      <c r="CJ74" s="348"/>
      <c r="CK74" s="348"/>
    </row>
    <row r="75" spans="1:89" s="20" customFormat="1" ht="18" hidden="1" customHeight="1" x14ac:dyDescent="0.3">
      <c r="A75" s="5"/>
      <c r="B75" s="16">
        <v>46</v>
      </c>
      <c r="C75" s="16"/>
      <c r="D75" s="395" t="str">
        <f>VLOOKUP(E75,Fahrer!$B$5:$C$144,2,0)</f>
        <v>Eisemann, Christian</v>
      </c>
      <c r="E75" s="424">
        <v>81</v>
      </c>
      <c r="F75" s="368">
        <f>IF(ISNA(VLOOKUP(E75,'Rennen 1'!$C$30:$W$59,6,0)),0,VLOOKUP(E75,'Rennen 1'!$C$30:$W$59,6,0))</f>
        <v>0</v>
      </c>
      <c r="G75" s="374">
        <f>IF(ISNA(VLOOKUP(E75,'Rennen 1'!$C$30:$W$59,11,0)),0,VLOOKUP(E75,'Rennen 1'!$C$30:$W$59,11,0))</f>
        <v>0</v>
      </c>
      <c r="H75" s="374">
        <f>IF(ISNA(VLOOKUP(E75,'Rennen 1'!$C$30:$W$59,16,0)),0,VLOOKUP(E75,'Rennen 1'!$C$30:$W$59,16,0))</f>
        <v>0</v>
      </c>
      <c r="I75" s="375">
        <f>IF(ISNA(VLOOKUP(E75,'Rennen 1'!$C$30:$W$59,21,0)),0,VLOOKUP(E75,'Rennen 1'!$C$30:$W$59,21,0))</f>
        <v>0</v>
      </c>
      <c r="J75" s="366">
        <f>IF(ISNA(VLOOKUP(E75,'Rennen 2'!$C$30:$W$59,6,0)),0,VLOOKUP(E75,'Rennen 2'!$C$30:$W$59,6,0))</f>
        <v>0</v>
      </c>
      <c r="K75" s="366">
        <f>IF(ISNA(VLOOKUP(E75,'Rennen 2'!$C$30:$W$59,11,0)),0,VLOOKUP(E75,'Rennen 2'!$C$30:$W$59,11,0))</f>
        <v>0</v>
      </c>
      <c r="L75" s="366">
        <f>IF(ISNA(VLOOKUP(E75,'Rennen 2'!$C$30:$W$59,16,0)),0,VLOOKUP(E75,'Rennen 2'!$C$30:$W$59,16,0))</f>
        <v>0</v>
      </c>
      <c r="M75" s="366">
        <f>IF(ISNA(VLOOKUP(E75,'Rennen 2'!$C$30:$W$59,21,0)),0,VLOOKUP(E75,'Rennen 2'!$C$30:$W$59,21,0))</f>
        <v>0</v>
      </c>
      <c r="N75" s="365">
        <f>IF(ISNA(VLOOKUP(E75,'Rennen 3'!$C$30:$W$59,6,0)),0,VLOOKUP(E75,'Rennen 3'!$C$30:$W$59,6,0))</f>
        <v>0</v>
      </c>
      <c r="O75" s="366">
        <f>IF(ISNA(VLOOKUP(E75,'Rennen 3'!$C$30:$W$59,11,0)),0,VLOOKUP(E75,'Rennen 3'!$C$30:$W$59,11,0))</f>
        <v>0</v>
      </c>
      <c r="P75" s="366">
        <f>IF(ISNA(VLOOKUP(E75,'Rennen 3'!$C$30:$W$59,16,0)),0,VLOOKUP(E75,'Rennen 3'!$C$30:$W$59,16,0))</f>
        <v>0</v>
      </c>
      <c r="Q75" s="366">
        <f>IF(ISNA(VLOOKUP(E75,'Rennen 3'!$C$30:$W$59,21,0)),0,VLOOKUP(E75,'Rennen 3'!$C$30:$W$59,21,0))</f>
        <v>0</v>
      </c>
      <c r="R75" s="365">
        <f>IF(ISNA(VLOOKUP(E75,'Rennen 4'!$C$30:$W$59,6,0)),0,VLOOKUP(E75,'Rennen 4'!$C$30:$W$59,6,0))</f>
        <v>0</v>
      </c>
      <c r="S75" s="366">
        <f>IF(ISNA(VLOOKUP(E75,'Rennen 4'!$C$30:$W$59,11,0)),0,VLOOKUP(E75,'Rennen 4'!$C$30:$W$59,11,0))</f>
        <v>0</v>
      </c>
      <c r="T75" s="366">
        <f>IF(ISNA(VLOOKUP(E75,'Rennen 4'!$C$30:$W$59,16,0)),0,VLOOKUP(E75,'Rennen 4'!$C$30:$W$59,16,0))</f>
        <v>0</v>
      </c>
      <c r="U75" s="366">
        <f>IF(ISNA(VLOOKUP(E75,'Rennen 4'!$C$30:$W$59,21,0)),0,VLOOKUP(E75,'Rennen 4'!$C$30:$W$59,21,0))</f>
        <v>0</v>
      </c>
      <c r="V75" s="365">
        <f>IF(ISNA(VLOOKUP(E75,'Rennen 5'!$C$30:$W$59,6,0)),0,VLOOKUP(E75,'Rennen 5'!$C$30:$W$59,6,0))</f>
        <v>0</v>
      </c>
      <c r="W75" s="366">
        <f>IF(ISNA(VLOOKUP(E75,'Rennen 5'!$C$30:$W$59,11,0)),0,VLOOKUP(E75,'Rennen 5'!$C$30:$W$59,11,0))</f>
        <v>0</v>
      </c>
      <c r="X75" s="366">
        <f>IF(ISNA(VLOOKUP(E75,'Rennen 5'!$C$30:$W$59,16,0)),0,VLOOKUP(E75,'Rennen 5'!$C$30:$W$59,16,0))</f>
        <v>0</v>
      </c>
      <c r="Y75" s="367">
        <f>IF(ISNA(VLOOKUP(E75,'Rennen 5'!$C$30:$W$59,21,0)),0,VLOOKUP(E75,'Rennen 5'!$C$30:$W$59,21,0))</f>
        <v>0</v>
      </c>
      <c r="Z75" s="365">
        <f>IF(ISNA(VLOOKUP(E75,'Rennen 6'!$C$30:$W$59,6,0)),0,VLOOKUP(E75,'Rennen 6'!$C$30:$W$59,6,0))</f>
        <v>0</v>
      </c>
      <c r="AA75" s="366">
        <f>IF(ISNA(VLOOKUP(E75,'Rennen 6'!$C$30:$W$59,11,0)),0,VLOOKUP(E75,'Rennen 6'!$C$30:$W$59,11,0))</f>
        <v>0</v>
      </c>
      <c r="AB75" s="366">
        <f>IF(ISNA(VLOOKUP(E75,'Rennen 6'!$C$30:$W$59,16,0)),0,VLOOKUP(E75,'Rennen 6'!$C$30:$W$59,16,0))</f>
        <v>0</v>
      </c>
      <c r="AC75" s="367">
        <f>IF(ISNA(VLOOKUP(E75,'Rennen 6'!$C$30:$W$59,21,0)),0,VLOOKUP(E75,'Rennen 6'!$C$30:$W$59,21,0))</f>
        <v>0</v>
      </c>
      <c r="AD75" s="365">
        <f>IF(ISNA(VLOOKUP(E75,'Rennen 7'!$C$30:$W$59,6,0)),0,VLOOKUP(E75,'Rennen 7'!$C$30:$W$59,6,0))</f>
        <v>0</v>
      </c>
      <c r="AE75" s="366">
        <f>IF(ISNA(VLOOKUP(E75,'Rennen 7'!$C$30:$W$59,11,0)),0,VLOOKUP(E75,'Rennen 7'!$C$30:$W$59,11,0))</f>
        <v>0</v>
      </c>
      <c r="AF75" s="366">
        <f>IF(ISNA(VLOOKUP(E75,'Rennen 7'!$C$30:$W$59,16,0)),0,VLOOKUP(E75,'Rennen 7'!$C$30:$W$59,16,0))</f>
        <v>0</v>
      </c>
      <c r="AG75" s="367">
        <f>IF(ISNA(VLOOKUP(E75,'Rennen 7'!$C$30:$W$59,21,0)),0,VLOOKUP(E75,'Rennen 7'!$C$30:$W$59,21,0))</f>
        <v>0</v>
      </c>
      <c r="AH75" s="365">
        <f>IF(ISNA(VLOOKUP(E75,'Rennen 8'!$C$30:$W$58,6,0)),0,VLOOKUP(E75,'Rennen 8'!$C$30:$W$58,6,0))</f>
        <v>0</v>
      </c>
      <c r="AI75" s="366">
        <f>IF(ISNA(VLOOKUP(E75,'Rennen 8'!$C$30:$W$58,11,0)),0,VLOOKUP(E75,'Rennen 8'!$C$30:$W$58,11,0))</f>
        <v>0</v>
      </c>
      <c r="AJ75" s="366">
        <f>IF(ISNA(VLOOKUP(E75,'Rennen 8'!$C$30:$W$58,16,0)),0,VLOOKUP(E75,'Rennen 8'!$C$30:$W$58,16,0))</f>
        <v>0</v>
      </c>
      <c r="AK75" s="367">
        <f>IF(ISNA(VLOOKUP(E75,'Rennen 8'!$C$30:$W$58,21,0)),0,VLOOKUP(E75,'Rennen 8'!$C$30:$W$58,21,0))</f>
        <v>0</v>
      </c>
      <c r="AL75" s="369">
        <f>IF(ISNA(VLOOKUP(E75,'Rennen 1'!$C$30:$W$49,5,0)),0,VLOOKUP(E75,'Rennen 1'!$C$30:$W$49,5,0))</f>
        <v>0</v>
      </c>
      <c r="AM75" s="370">
        <f>IF(ISNA(VLOOKUP(E75,'Rennen 1'!$C$30:$W$49,10,0)),0,VLOOKUP(E75,'Rennen 1'!$C$30:$W$49,10,0))</f>
        <v>0</v>
      </c>
      <c r="AN75" s="370">
        <f>IF(ISNA(VLOOKUP(E75,'Rennen 1'!$C$30:$W$49,15,0)),0,VLOOKUP(E75,'Rennen 1'!$C$30:$W$49,15,0))</f>
        <v>0</v>
      </c>
      <c r="AO75" s="371">
        <f>IF(ISNA(VLOOKUP(E75,'Rennen 1'!$C$30:$W$49,20,0)),0,VLOOKUP(E75,'Rennen 1'!$C$30:$W$49,20,0))</f>
        <v>0</v>
      </c>
      <c r="AP75" s="369">
        <f>IF(ISNA(VLOOKUP(E75,'Rennen 2'!$C$30:$W$59,5,0)),0,VLOOKUP(E75,'Rennen 2'!$C$30:$W$59,5,0))</f>
        <v>0</v>
      </c>
      <c r="AQ75" s="370">
        <f>IF(ISNA(VLOOKUP(E75,'Rennen 2'!$C$30:$W$59,10,0)),0,VLOOKUP(E75,'Rennen 2'!$C$30:$W$59,10,0))</f>
        <v>0</v>
      </c>
      <c r="AR75" s="370">
        <f>IF(ISNA(VLOOKUP(E75,'Rennen 2'!$C$30:$W$59,15,0)),0,VLOOKUP(E75,'Rennen 2'!$C$30:$W$59,15,0))</f>
        <v>0</v>
      </c>
      <c r="AS75" s="371">
        <f>IF(ISNA(VLOOKUP(E75,'Rennen 2'!$C$30:$W$59,20,0)),0,VLOOKUP(E75,'Rennen 2'!$C$30:$W$59,20,0))</f>
        <v>0</v>
      </c>
      <c r="AT75" s="369">
        <f>IF(ISNA(VLOOKUP(E75,'Rennen 3'!$C$30:$W$49,5,0)),0,VLOOKUP(E75,'Rennen 3'!$C$30:$W$49,5,0))</f>
        <v>0</v>
      </c>
      <c r="AU75" s="370">
        <f>IF(ISNA(VLOOKUP(E75,'Rennen 3'!$C$30:$W$49,10,0)),0,VLOOKUP(E75,'Rennen 3'!$C$30:$W$49,10,0))</f>
        <v>0</v>
      </c>
      <c r="AV75" s="370">
        <f>IF(ISNA(VLOOKUP(E75,'Rennen 3'!$C$30:$W$49,15,0)),0,VLOOKUP(E75,'Rennen 3'!$C$30:$W$49,15,0))</f>
        <v>0</v>
      </c>
      <c r="AW75" s="371">
        <f>IF(ISNA(VLOOKUP(E75,'Rennen 3'!$C$30:$W$49,20,0)),0,VLOOKUP(E75,'Rennen 3'!$C$30:$W$49,20,0))</f>
        <v>0</v>
      </c>
      <c r="AX75" s="369">
        <f>IF(ISNA(VLOOKUP(E75,'Rennen 4'!$C$30:$W$49,5,0)),0,VLOOKUP(E75,'Rennen 4'!$C$30:$W$49,5,0))</f>
        <v>0</v>
      </c>
      <c r="AY75" s="370">
        <f>IF(ISNA(VLOOKUP(E75,'Rennen 4'!$C$30:$W$49,10,0)),0,VLOOKUP(E75,'Rennen 4'!$C$30:$W$49,10,0))</f>
        <v>0</v>
      </c>
      <c r="AZ75" s="370">
        <f>IF(ISNA(VLOOKUP(E75,'Rennen 4'!$C$30:$W$49,15,0)),0,VLOOKUP(E75,'Rennen 4'!$C$30:$W$49,15,0))</f>
        <v>0</v>
      </c>
      <c r="BA75" s="371">
        <f>IF(ISNA(VLOOKUP(E75,'Rennen 4'!$C$30:$W$49,20,0)),0,VLOOKUP(E75,'Rennen 4'!$C$30:$W$49,20,0))</f>
        <v>0</v>
      </c>
      <c r="BB75" s="369">
        <f>IF(ISNA(VLOOKUP(E75,'Rennen 5'!$C$30:$W$49,5,0)),0,VLOOKUP(E75,'Rennen 5'!$C$30:$W$49,5,0))</f>
        <v>0</v>
      </c>
      <c r="BC75" s="370">
        <f>IF(ISNA(VLOOKUP(E75,'Rennen 5'!$C$30:$W$49,10,0)),0,VLOOKUP(E75,'Rennen 5'!$C$30:$W$49,10,0))</f>
        <v>0</v>
      </c>
      <c r="BD75" s="370">
        <f>IF(ISNA(VLOOKUP(E75,'Rennen 5'!$C$30:$W$49,15,0)),0,VLOOKUP(E75,'Rennen 5'!$C$30:$W$49,15,0))</f>
        <v>0</v>
      </c>
      <c r="BE75" s="371">
        <f>IF(ISNA(VLOOKUP(E75,'Rennen 5'!$C$30:$W$49,20,0)),0,VLOOKUP(E75,'Rennen 5'!$C$30:$W$49,20,0))</f>
        <v>0</v>
      </c>
      <c r="BF75" s="369">
        <f>IF(ISNA(VLOOKUP(E75,'Rennen 6'!$C$30:$W$49,5,0)),0,VLOOKUP(E75,'Rennen 6'!$C$30:$W$49,5,0))</f>
        <v>0</v>
      </c>
      <c r="BG75" s="370">
        <f>IF(ISNA(VLOOKUP(E75,'Rennen 6'!$C$30:$W$49,10,0)),0,VLOOKUP(E75,'Rennen 6'!$C$30:$W$49,10,0))</f>
        <v>0</v>
      </c>
      <c r="BH75" s="370">
        <f>IF(ISNA(VLOOKUP(E75,'Rennen 6'!$C$30:$W$49,15,0)),0,VLOOKUP(E75,'Rennen 6'!$C$30:$W$49,15,0))</f>
        <v>0</v>
      </c>
      <c r="BI75" s="371">
        <f>IF(ISNA(VLOOKUP(E75,'Rennen 6'!$C$30:$W$49,20,0)),0,VLOOKUP(E75,'Rennen 6'!$C$30:$W$49,20,0))</f>
        <v>0</v>
      </c>
      <c r="BJ75" s="369">
        <f>IF(ISNA(VLOOKUP(E75,'Rennen 7'!$C$30:$W$49,5,0)),0,VLOOKUP(E75,'Rennen 7'!$C$30:$W$49,5,0))</f>
        <v>0</v>
      </c>
      <c r="BK75" s="370">
        <f>IF(ISNA(VLOOKUP(E75,'Rennen 7'!$C$30:$W$49,10,0)),0,VLOOKUP(E75,'Rennen 7'!$C$30:$W$49,10,0))</f>
        <v>0</v>
      </c>
      <c r="BL75" s="370">
        <f>IF(ISNA(VLOOKUP(E75,'Rennen 7'!$C$30:$W$49,15,0)),0,VLOOKUP(E75,'Rennen 7'!$C$30:$W$49,15,0))</f>
        <v>0</v>
      </c>
      <c r="BM75" s="371">
        <f>IF(ISNA(VLOOKUP(E75,'Rennen 7'!$C$30:$W$49,20,0)),0,VLOOKUP(E75,'Rennen 7'!$C$30:$W$49,20,0))</f>
        <v>0</v>
      </c>
      <c r="BN75" s="369">
        <f>IF(ISNA(VLOOKUP(E75,'Rennen 8'!$C$30:$W$58,5,0)),0,VLOOKUP(E75,'Rennen 8'!$C$30:$W$58,5,0))</f>
        <v>0</v>
      </c>
      <c r="BO75" s="370">
        <f>IF(ISNA(VLOOKUP(E75,'Rennen 8'!$C$30:$W$58,10,0)),0,VLOOKUP(E75,'Rennen 8'!$C$30:$W$58,10,0))</f>
        <v>0</v>
      </c>
      <c r="BP75" s="370">
        <f>IF(ISNA(VLOOKUP(E75,'Rennen 8'!$C$30:$W$58,15,0)),0,VLOOKUP(E75,'Rennen 8'!$C$30:$W$58,15,0))</f>
        <v>0</v>
      </c>
      <c r="BQ75" s="371">
        <f>IF(ISNA(VLOOKUP(E75,'Rennen 8'!$C$30:$W$58,20,0)),0,VLOOKUP(E75,'Rennen 8'!$C$30:$W$58,20,0))</f>
        <v>0</v>
      </c>
      <c r="BR75" s="373">
        <f>IF(ISNA(VLOOKUP(E75,'Rennen 1'!$C$30:$AE$59,27,0)),0,VLOOKUP(E75,'Rennen 1'!$C$30:$AE$59,27,0))</f>
        <v>0</v>
      </c>
      <c r="BS75" s="367">
        <f>IF(ISNA(VLOOKUP(E75,'Rennen 2'!$C$30:$AE$59,27,0)),0,VLOOKUP(E75,'Rennen 2'!$C$30:$AE$59,27,0))</f>
        <v>0</v>
      </c>
      <c r="BT75" s="367">
        <f>IF(ISNA(VLOOKUP(E75,'Rennen 3'!$C$30:$AE$59,27,0)),0,VLOOKUP(E75,'Rennen 3'!$C$30:$AE$59,27,0))</f>
        <v>0</v>
      </c>
      <c r="BU75" s="367">
        <f>IF(ISNA(VLOOKUP(E75,'Rennen 4'!$C$30:$AE$59,27,0)),0,VLOOKUP(E75,'Rennen 4'!$C$30:$AE$59,27,0))</f>
        <v>0</v>
      </c>
      <c r="BV75" s="367">
        <f>IF(ISNA(VLOOKUP(E75,'Rennen 5'!$C$30:$AE$59,27,0)),0,VLOOKUP(E75,'Rennen 5'!$C$30:$AE$59,27,0))</f>
        <v>0</v>
      </c>
      <c r="BW75" s="367">
        <f>IF(ISNA(VLOOKUP(E75,'Rennen 6'!$C$30:$AE$59,27,0)),0,VLOOKUP(E75,'Rennen 6'!$C$30:$AE$59,27,0))</f>
        <v>0</v>
      </c>
      <c r="BX75" s="367">
        <f>IF(ISNA(VLOOKUP(E75,'Rennen 7'!$C$30:$AE$59,27,0)),0,VLOOKUP(E75,'Rennen 7'!$C$30:$AE$59,27,0))</f>
        <v>0</v>
      </c>
      <c r="BY75" s="367">
        <f>IF(ISNA(VLOOKUP(E75,'Rennen 8'!$C$30:$AE$58,27,0)),0,VLOOKUP(E75,'Rennen 8'!$C$30:$AE$58,27,0))</f>
        <v>0</v>
      </c>
      <c r="BZ75" s="367">
        <f t="shared" si="30"/>
        <v>0</v>
      </c>
      <c r="CA75" s="372">
        <f t="shared" si="31"/>
        <v>0</v>
      </c>
      <c r="CB75" s="373">
        <f t="shared" si="32"/>
        <v>0</v>
      </c>
      <c r="CC75" s="365">
        <f t="shared" si="33"/>
        <v>0</v>
      </c>
      <c r="CD75" s="365">
        <f t="shared" si="34"/>
        <v>0</v>
      </c>
      <c r="CE75" s="755"/>
      <c r="CF75" s="755"/>
      <c r="CG75" s="26"/>
      <c r="CH75" s="26"/>
      <c r="CI75" s="348"/>
      <c r="CJ75" s="348"/>
      <c r="CK75" s="348"/>
    </row>
    <row r="76" spans="1:89" s="20" customFormat="1" ht="18" hidden="1" customHeight="1" x14ac:dyDescent="0.3">
      <c r="A76" s="5"/>
      <c r="B76" s="16">
        <v>47</v>
      </c>
      <c r="C76" s="16"/>
      <c r="D76" s="390" t="str">
        <f>VLOOKUP(E76,Fahrer!$B$5:$C$144,2,0)</f>
        <v>Lindenberg, Dennis</v>
      </c>
      <c r="E76" s="389">
        <v>80</v>
      </c>
      <c r="F76" s="409">
        <f>IF(ISNA(VLOOKUP(E76,'Rennen 1'!$C$30:$W$59,6,0)),0,VLOOKUP(E76,'Rennen 1'!$C$30:$W$59,6,0))</f>
        <v>0</v>
      </c>
      <c r="G76" s="410">
        <f>IF(ISNA(VLOOKUP(E76,'Rennen 1'!$C$30:$W$59,11,0)),0,VLOOKUP(E76,'Rennen 1'!$C$30:$W$59,11,0))</f>
        <v>0</v>
      </c>
      <c r="H76" s="410">
        <f>IF(ISNA(VLOOKUP(E76,'Rennen 1'!$C$30:$W$59,16,0)),0,VLOOKUP(E76,'Rennen 1'!$C$30:$W$59,16,0))</f>
        <v>0</v>
      </c>
      <c r="I76" s="411">
        <f>IF(ISNA(VLOOKUP(E76,'Rennen 1'!$C$30:$W$59,21,0)),0,VLOOKUP(E76,'Rennen 1'!$C$30:$W$59,21,0))</f>
        <v>0</v>
      </c>
      <c r="J76" s="392">
        <f>IF(ISNA(VLOOKUP(E76,'Rennen 2'!$C$30:$W$59,6,0)),0,VLOOKUP(E76,'Rennen 2'!$C$30:$W$59,6,0))</f>
        <v>0</v>
      </c>
      <c r="K76" s="392">
        <f>IF(ISNA(VLOOKUP(E76,'Rennen 2'!$C$30:$W$59,11,0)),0,VLOOKUP(E76,'Rennen 2'!$C$30:$W$59,11,0))</f>
        <v>0</v>
      </c>
      <c r="L76" s="392">
        <f>IF(ISNA(VLOOKUP(E76,'Rennen 2'!$C$30:$W$59,16,0)),0,VLOOKUP(E76,'Rennen 2'!$C$30:$W$59,16,0))</f>
        <v>0</v>
      </c>
      <c r="M76" s="392">
        <f>IF(ISNA(VLOOKUP(E76,'Rennen 2'!$C$30:$W$59,21,0)),0,VLOOKUP(E76,'Rennen 2'!$C$30:$W$59,21,0))</f>
        <v>0</v>
      </c>
      <c r="N76" s="391">
        <f>IF(ISNA(VLOOKUP(E76,'Rennen 3'!$C$30:$W$59,6,0)),0,VLOOKUP(E76,'Rennen 3'!$C$30:$W$59,6,0))</f>
        <v>0</v>
      </c>
      <c r="O76" s="392">
        <f>IF(ISNA(VLOOKUP(E76,'Rennen 3'!$C$30:$W$59,11,0)),0,VLOOKUP(E76,'Rennen 3'!$C$30:$W$59,11,0))</f>
        <v>0</v>
      </c>
      <c r="P76" s="392">
        <f>IF(ISNA(VLOOKUP(E76,'Rennen 3'!$C$30:$W$59,16,0)),0,VLOOKUP(E76,'Rennen 3'!$C$30:$W$59,16,0))</f>
        <v>0</v>
      </c>
      <c r="Q76" s="392">
        <f>IF(ISNA(VLOOKUP(E76,'Rennen 3'!$C$30:$W$59,21,0)),0,VLOOKUP(E76,'Rennen 3'!$C$30:$W$59,21,0))</f>
        <v>0</v>
      </c>
      <c r="R76" s="391">
        <f>IF(ISNA(VLOOKUP(E76,'Rennen 4'!$C$30:$W$59,6,0)),0,VLOOKUP(E76,'Rennen 4'!$C$30:$W$59,6,0))</f>
        <v>0</v>
      </c>
      <c r="S76" s="392">
        <f>IF(ISNA(VLOOKUP(E76,'Rennen 4'!$C$30:$W$59,11,0)),0,VLOOKUP(E76,'Rennen 4'!$C$30:$W$59,11,0))</f>
        <v>0</v>
      </c>
      <c r="T76" s="392">
        <f>IF(ISNA(VLOOKUP(E76,'Rennen 4'!$C$30:$W$59,16,0)),0,VLOOKUP(E76,'Rennen 4'!$C$30:$W$59,16,0))</f>
        <v>0</v>
      </c>
      <c r="U76" s="392">
        <f>IF(ISNA(VLOOKUP(E76,'Rennen 4'!$C$30:$W$59,21,0)),0,VLOOKUP(E76,'Rennen 4'!$C$30:$W$59,21,0))</f>
        <v>0</v>
      </c>
      <c r="V76" s="391">
        <f>IF(ISNA(VLOOKUP(E76,'Rennen 5'!$C$30:$W$59,6,0)),0,VLOOKUP(E76,'Rennen 5'!$C$30:$W$59,6,0))</f>
        <v>0</v>
      </c>
      <c r="W76" s="392">
        <f>IF(ISNA(VLOOKUP(E76,'Rennen 5'!$C$30:$W$59,11,0)),0,VLOOKUP(E76,'Rennen 5'!$C$30:$W$59,11,0))</f>
        <v>0</v>
      </c>
      <c r="X76" s="392">
        <f>IF(ISNA(VLOOKUP(E76,'Rennen 5'!$C$30:$W$59,16,0)),0,VLOOKUP(E76,'Rennen 5'!$C$30:$W$59,16,0))</f>
        <v>0</v>
      </c>
      <c r="Y76" s="393">
        <f>IF(ISNA(VLOOKUP(E76,'Rennen 5'!$C$30:$W$59,21,0)),0,VLOOKUP(E76,'Rennen 5'!$C$30:$W$59,21,0))</f>
        <v>0</v>
      </c>
      <c r="Z76" s="391">
        <f>IF(ISNA(VLOOKUP(E76,'Rennen 6'!$C$30:$W$59,6,0)),0,VLOOKUP(E76,'Rennen 6'!$C$30:$W$59,6,0))</f>
        <v>0</v>
      </c>
      <c r="AA76" s="392">
        <f>IF(ISNA(VLOOKUP(E76,'Rennen 6'!$C$30:$W$59,11,0)),0,VLOOKUP(E76,'Rennen 6'!$C$30:$W$59,11,0))</f>
        <v>0</v>
      </c>
      <c r="AB76" s="392">
        <f>IF(ISNA(VLOOKUP(E76,'Rennen 6'!$C$30:$W$59,16,0)),0,VLOOKUP(E76,'Rennen 6'!$C$30:$W$59,16,0))</f>
        <v>0</v>
      </c>
      <c r="AC76" s="393">
        <f>IF(ISNA(VLOOKUP(E76,'Rennen 6'!$C$30:$W$59,21,0)),0,VLOOKUP(E76,'Rennen 6'!$C$30:$W$59,21,0))</f>
        <v>0</v>
      </c>
      <c r="AD76" s="391">
        <f>IF(ISNA(VLOOKUP(E76,'Rennen 7'!$C$30:$W$59,6,0)),0,VLOOKUP(E76,'Rennen 7'!$C$30:$W$59,6,0))</f>
        <v>0</v>
      </c>
      <c r="AE76" s="392">
        <f>IF(ISNA(VLOOKUP(E76,'Rennen 7'!$C$30:$W$59,11,0)),0,VLOOKUP(E76,'Rennen 7'!$C$30:$W$59,11,0))</f>
        <v>0</v>
      </c>
      <c r="AF76" s="392">
        <f>IF(ISNA(VLOOKUP(E76,'Rennen 7'!$C$30:$W$59,16,0)),0,VLOOKUP(E76,'Rennen 7'!$C$30:$W$59,16,0))</f>
        <v>0</v>
      </c>
      <c r="AG76" s="393">
        <f>IF(ISNA(VLOOKUP(E76,'Rennen 7'!$C$30:$W$59,21,0)),0,VLOOKUP(E76,'Rennen 7'!$C$30:$W$59,21,0))</f>
        <v>0</v>
      </c>
      <c r="AH76" s="391">
        <f>IF(ISNA(VLOOKUP(E76,'Rennen 8'!$C$30:$W$58,6,0)),0,VLOOKUP(E76,'Rennen 8'!$C$30:$W$58,6,0))</f>
        <v>0</v>
      </c>
      <c r="AI76" s="392">
        <f>IF(ISNA(VLOOKUP(E76,'Rennen 8'!$C$30:$W$58,11,0)),0,VLOOKUP(E76,'Rennen 8'!$C$30:$W$58,11,0))</f>
        <v>0</v>
      </c>
      <c r="AJ76" s="392">
        <f>IF(ISNA(VLOOKUP(E76,'Rennen 8'!$C$30:$W$58,16,0)),0,VLOOKUP(E76,'Rennen 8'!$C$30:$W$58,16,0))</f>
        <v>0</v>
      </c>
      <c r="AK76" s="393">
        <f>IF(ISNA(VLOOKUP(E76,'Rennen 8'!$C$30:$W$58,21,0)),0,VLOOKUP(E76,'Rennen 8'!$C$30:$W$58,21,0))</f>
        <v>0</v>
      </c>
      <c r="AL76" s="412">
        <f>IF(ISNA(VLOOKUP(E76,'Rennen 1'!$C$30:$W$49,5,0)),0,VLOOKUP(E76,'Rennen 1'!$C$30:$W$49,5,0))</f>
        <v>0</v>
      </c>
      <c r="AM76" s="413">
        <f>IF(ISNA(VLOOKUP(E76,'Rennen 1'!$C$30:$W$49,10,0)),0,VLOOKUP(E76,'Rennen 1'!$C$30:$W$49,10,0))</f>
        <v>0</v>
      </c>
      <c r="AN76" s="413">
        <f>IF(ISNA(VLOOKUP(E76,'Rennen 1'!$C$30:$W$49,15,0)),0,VLOOKUP(E76,'Rennen 1'!$C$30:$W$49,15,0))</f>
        <v>0</v>
      </c>
      <c r="AO76" s="414">
        <f>IF(ISNA(VLOOKUP(E76,'Rennen 1'!$C$30:$W$49,20,0)),0,VLOOKUP(E76,'Rennen 1'!$C$30:$W$49,20,0))</f>
        <v>0</v>
      </c>
      <c r="AP76" s="412">
        <f>IF(ISNA(VLOOKUP(E76,'Rennen 2'!$C$30:$W$59,5,0)),0,VLOOKUP(E76,'Rennen 2'!$C$30:$W$59,5,0))</f>
        <v>0</v>
      </c>
      <c r="AQ76" s="413">
        <f>IF(ISNA(VLOOKUP(E76,'Rennen 2'!$C$30:$W$59,10,0)),0,VLOOKUP(E76,'Rennen 2'!$C$30:$W$59,10,0))</f>
        <v>0</v>
      </c>
      <c r="AR76" s="413">
        <f>IF(ISNA(VLOOKUP(E76,'Rennen 2'!$C$30:$W$59,15,0)),0,VLOOKUP(E76,'Rennen 2'!$C$30:$W$59,15,0))</f>
        <v>0</v>
      </c>
      <c r="AS76" s="414">
        <f>IF(ISNA(VLOOKUP(E76,'Rennen 2'!$C$30:$W$59,20,0)),0,VLOOKUP(E76,'Rennen 2'!$C$30:$W$59,20,0))</f>
        <v>0</v>
      </c>
      <c r="AT76" s="412">
        <f>IF(ISNA(VLOOKUP(E76,'Rennen 3'!$C$30:$W$49,5,0)),0,VLOOKUP(E76,'Rennen 3'!$C$30:$W$49,5,0))</f>
        <v>0</v>
      </c>
      <c r="AU76" s="413">
        <f>IF(ISNA(VLOOKUP(E76,'Rennen 3'!$C$30:$W$49,10,0)),0,VLOOKUP(E76,'Rennen 3'!$C$30:$W$49,10,0))</f>
        <v>0</v>
      </c>
      <c r="AV76" s="413">
        <f>IF(ISNA(VLOOKUP(E76,'Rennen 3'!$C$30:$W$49,15,0)),0,VLOOKUP(E76,'Rennen 3'!$C$30:$W$49,15,0))</f>
        <v>0</v>
      </c>
      <c r="AW76" s="414">
        <f>IF(ISNA(VLOOKUP(E76,'Rennen 3'!$C$30:$W$49,20,0)),0,VLOOKUP(E76,'Rennen 3'!$C$30:$W$49,20,0))</f>
        <v>0</v>
      </c>
      <c r="AX76" s="412">
        <f>IF(ISNA(VLOOKUP(E76,'Rennen 4'!$C$30:$W$49,5,0)),0,VLOOKUP(E76,'Rennen 4'!$C$30:$W$49,5,0))</f>
        <v>0</v>
      </c>
      <c r="AY76" s="413">
        <f>IF(ISNA(VLOOKUP(E76,'Rennen 4'!$C$30:$W$49,10,0)),0,VLOOKUP(E76,'Rennen 4'!$C$30:$W$49,10,0))</f>
        <v>0</v>
      </c>
      <c r="AZ76" s="413">
        <f>IF(ISNA(VLOOKUP(E76,'Rennen 4'!$C$30:$W$49,15,0)),0,VLOOKUP(E76,'Rennen 4'!$C$30:$W$49,15,0))</f>
        <v>0</v>
      </c>
      <c r="BA76" s="414">
        <f>IF(ISNA(VLOOKUP(E76,'Rennen 4'!$C$30:$W$49,20,0)),0,VLOOKUP(E76,'Rennen 4'!$C$30:$W$49,20,0))</f>
        <v>0</v>
      </c>
      <c r="BB76" s="412">
        <f>IF(ISNA(VLOOKUP(E76,'Rennen 5'!$C$30:$W$49,5,0)),0,VLOOKUP(E76,'Rennen 5'!$C$30:$W$49,5,0))</f>
        <v>0</v>
      </c>
      <c r="BC76" s="413">
        <f>IF(ISNA(VLOOKUP(E76,'Rennen 5'!$C$30:$W$49,10,0)),0,VLOOKUP(E76,'Rennen 5'!$C$30:$W$49,10,0))</f>
        <v>0</v>
      </c>
      <c r="BD76" s="413">
        <f>IF(ISNA(VLOOKUP(E76,'Rennen 5'!$C$30:$W$49,15,0)),0,VLOOKUP(E76,'Rennen 5'!$C$30:$W$49,15,0))</f>
        <v>0</v>
      </c>
      <c r="BE76" s="414">
        <f>IF(ISNA(VLOOKUP(E76,'Rennen 5'!$C$30:$W$49,20,0)),0,VLOOKUP(E76,'Rennen 5'!$C$30:$W$49,20,0))</f>
        <v>0</v>
      </c>
      <c r="BF76" s="412">
        <f>IF(ISNA(VLOOKUP(E76,'Rennen 6'!$C$30:$W$49,5,0)),0,VLOOKUP(E76,'Rennen 6'!$C$30:$W$49,5,0))</f>
        <v>0</v>
      </c>
      <c r="BG76" s="413">
        <f>IF(ISNA(VLOOKUP(E76,'Rennen 6'!$C$30:$W$49,10,0)),0,VLOOKUP(E76,'Rennen 6'!$C$30:$W$49,10,0))</f>
        <v>0</v>
      </c>
      <c r="BH76" s="413">
        <f>IF(ISNA(VLOOKUP(E76,'Rennen 6'!$C$30:$W$49,15,0)),0,VLOOKUP(E76,'Rennen 6'!$C$30:$W$49,15,0))</f>
        <v>0</v>
      </c>
      <c r="BI76" s="414">
        <f>IF(ISNA(VLOOKUP(E76,'Rennen 6'!$C$30:$W$49,20,0)),0,VLOOKUP(E76,'Rennen 6'!$C$30:$W$49,20,0))</f>
        <v>0</v>
      </c>
      <c r="BJ76" s="412">
        <f>IF(ISNA(VLOOKUP(E76,'Rennen 7'!$C$30:$W$49,5,0)),0,VLOOKUP(E76,'Rennen 7'!$C$30:$W$49,5,0))</f>
        <v>0</v>
      </c>
      <c r="BK76" s="413">
        <f>IF(ISNA(VLOOKUP(E76,'Rennen 7'!$C$30:$W$49,10,0)),0,VLOOKUP(E76,'Rennen 7'!$C$30:$W$49,10,0))</f>
        <v>0</v>
      </c>
      <c r="BL76" s="413">
        <f>IF(ISNA(VLOOKUP(E76,'Rennen 7'!$C$30:$W$49,15,0)),0,VLOOKUP(E76,'Rennen 7'!$C$30:$W$49,15,0))</f>
        <v>0</v>
      </c>
      <c r="BM76" s="414">
        <f>IF(ISNA(VLOOKUP(E76,'Rennen 7'!$C$30:$W$49,20,0)),0,VLOOKUP(E76,'Rennen 7'!$C$30:$W$49,20,0))</f>
        <v>0</v>
      </c>
      <c r="BN76" s="412">
        <f>IF(ISNA(VLOOKUP(E76,'Rennen 8'!$C$30:$W$58,5,0)),0,VLOOKUP(E76,'Rennen 8'!$C$30:$W$58,5,0))</f>
        <v>0</v>
      </c>
      <c r="BO76" s="413">
        <f>IF(ISNA(VLOOKUP(E76,'Rennen 8'!$C$30:$W$58,10,0)),0,VLOOKUP(E76,'Rennen 8'!$C$30:$W$58,10,0))</f>
        <v>0</v>
      </c>
      <c r="BP76" s="413">
        <f>IF(ISNA(VLOOKUP(E76,'Rennen 8'!$C$30:$W$58,15,0)),0,VLOOKUP(E76,'Rennen 8'!$C$30:$W$58,15,0))</f>
        <v>0</v>
      </c>
      <c r="BQ76" s="414">
        <f>IF(ISNA(VLOOKUP(E76,'Rennen 8'!$C$30:$W$58,20,0)),0,VLOOKUP(E76,'Rennen 8'!$C$30:$W$58,20,0))</f>
        <v>0</v>
      </c>
      <c r="BR76" s="394">
        <f>IF(ISNA(VLOOKUP(E76,'Rennen 1'!$C$30:$AE$59,27,0)),0,VLOOKUP(E76,'Rennen 1'!$C$30:$AE$59,27,0))</f>
        <v>0</v>
      </c>
      <c r="BS76" s="393">
        <f>IF(ISNA(VLOOKUP(E76,'Rennen 2'!$C$30:$AE$59,27,0)),0,VLOOKUP(E76,'Rennen 2'!$C$30:$AE$59,27,0))</f>
        <v>0</v>
      </c>
      <c r="BT76" s="393">
        <f>IF(ISNA(VLOOKUP(E76,'Rennen 3'!$C$30:$AE$59,27,0)),0,VLOOKUP(E76,'Rennen 3'!$C$30:$AE$59,27,0))</f>
        <v>0</v>
      </c>
      <c r="BU76" s="393">
        <f>IF(ISNA(VLOOKUP(E76,'Rennen 4'!$C$30:$AE$59,27,0)),0,VLOOKUP(E76,'Rennen 4'!$C$30:$AE$59,27,0))</f>
        <v>0</v>
      </c>
      <c r="BV76" s="393">
        <f>IF(ISNA(VLOOKUP(E76,'Rennen 5'!$C$30:$AE$59,27,0)),0,VLOOKUP(E76,'Rennen 5'!$C$30:$AE$59,27,0))</f>
        <v>0</v>
      </c>
      <c r="BW76" s="393">
        <f>IF(ISNA(VLOOKUP(E76,'Rennen 6'!$C$30:$AE$59,27,0)),0,VLOOKUP(E76,'Rennen 6'!$C$30:$AE$59,27,0))</f>
        <v>0</v>
      </c>
      <c r="BX76" s="393">
        <f>IF(ISNA(VLOOKUP(E76,'Rennen 7'!$C$30:$AE$59,27,0)),0,VLOOKUP(E76,'Rennen 7'!$C$30:$AE$59,27,0))</f>
        <v>0</v>
      </c>
      <c r="BY76" s="393">
        <f>IF(ISNA(VLOOKUP(E76,'Rennen 8'!$C$30:$AE$58,27,0)),0,VLOOKUP(E76,'Rennen 8'!$C$30:$AE$58,27,0))</f>
        <v>0</v>
      </c>
      <c r="BZ76" s="393">
        <f t="shared" si="30"/>
        <v>0</v>
      </c>
      <c r="CA76" s="415">
        <f t="shared" si="31"/>
        <v>0</v>
      </c>
      <c r="CB76" s="394">
        <f t="shared" si="32"/>
        <v>0</v>
      </c>
      <c r="CC76" s="392">
        <f t="shared" si="33"/>
        <v>0</v>
      </c>
      <c r="CD76" s="391">
        <f t="shared" si="34"/>
        <v>0</v>
      </c>
      <c r="CE76" s="755"/>
      <c r="CF76" s="755"/>
      <c r="CG76" s="26"/>
      <c r="CH76" s="26"/>
      <c r="CI76" s="348"/>
      <c r="CJ76" s="348"/>
      <c r="CK76" s="348"/>
    </row>
    <row r="77" spans="1:89" s="20" customFormat="1" ht="18" hidden="1" customHeight="1" x14ac:dyDescent="0.3">
      <c r="A77" s="5"/>
      <c r="B77" s="16">
        <v>48</v>
      </c>
      <c r="C77" s="16"/>
      <c r="D77" s="395" t="str">
        <f>VLOOKUP(E77,Fahrer!$B$5:$C$144,2,0)</f>
        <v>Genz, Kai</v>
      </c>
      <c r="E77" s="424">
        <v>79</v>
      </c>
      <c r="F77" s="368">
        <f>IF(ISNA(VLOOKUP(E77,'Rennen 1'!$C$30:$W$59,6,0)),0,VLOOKUP(E77,'Rennen 1'!$C$30:$W$59,6,0))</f>
        <v>0</v>
      </c>
      <c r="G77" s="374">
        <f>IF(ISNA(VLOOKUP(E77,'Rennen 1'!$C$30:$W$59,11,0)),0,VLOOKUP(E77,'Rennen 1'!$C$30:$W$59,11,0))</f>
        <v>0</v>
      </c>
      <c r="H77" s="374">
        <f>IF(ISNA(VLOOKUP(E77,'Rennen 1'!$C$30:$W$59,16,0)),0,VLOOKUP(E77,'Rennen 1'!$C$30:$W$59,16,0))</f>
        <v>0</v>
      </c>
      <c r="I77" s="375">
        <f>IF(ISNA(VLOOKUP(E77,'Rennen 1'!$C$30:$W$59,21,0)),0,VLOOKUP(E77,'Rennen 1'!$C$30:$W$59,21,0))</f>
        <v>0</v>
      </c>
      <c r="J77" s="366">
        <f>IF(ISNA(VLOOKUP(E77,'Rennen 2'!$C$30:$W$59,6,0)),0,VLOOKUP(E77,'Rennen 2'!$C$30:$W$59,6,0))</f>
        <v>0</v>
      </c>
      <c r="K77" s="366">
        <f>IF(ISNA(VLOOKUP(E77,'Rennen 2'!$C$30:$W$59,11,0)),0,VLOOKUP(E77,'Rennen 2'!$C$30:$W$59,11,0))</f>
        <v>0</v>
      </c>
      <c r="L77" s="366">
        <f>IF(ISNA(VLOOKUP(E77,'Rennen 2'!$C$30:$W$59,16,0)),0,VLOOKUP(E77,'Rennen 2'!$C$30:$W$59,16,0))</f>
        <v>0</v>
      </c>
      <c r="M77" s="366">
        <f>IF(ISNA(VLOOKUP(E77,'Rennen 2'!$C$30:$W$59,21,0)),0,VLOOKUP(E77,'Rennen 2'!$C$30:$W$59,21,0))</f>
        <v>0</v>
      </c>
      <c r="N77" s="365">
        <f>IF(ISNA(VLOOKUP(E77,'Rennen 3'!$C$30:$W$59,6,0)),0,VLOOKUP(E77,'Rennen 3'!$C$30:$W$59,6,0))</f>
        <v>0</v>
      </c>
      <c r="O77" s="366">
        <f>IF(ISNA(VLOOKUP(E77,'Rennen 3'!$C$30:$W$59,11,0)),0,VLOOKUP(E77,'Rennen 3'!$C$30:$W$59,11,0))</f>
        <v>0</v>
      </c>
      <c r="P77" s="366">
        <f>IF(ISNA(VLOOKUP(E77,'Rennen 3'!$C$30:$W$59,16,0)),0,VLOOKUP(E77,'Rennen 3'!$C$30:$W$59,16,0))</f>
        <v>0</v>
      </c>
      <c r="Q77" s="366">
        <f>IF(ISNA(VLOOKUP(E77,'Rennen 3'!$C$30:$W$59,21,0)),0,VLOOKUP(E77,'Rennen 3'!$C$30:$W$59,21,0))</f>
        <v>0</v>
      </c>
      <c r="R77" s="365">
        <f>IF(ISNA(VLOOKUP(E77,'Rennen 4'!$C$30:$W$59,6,0)),0,VLOOKUP(E77,'Rennen 4'!$C$30:$W$59,6,0))</f>
        <v>0</v>
      </c>
      <c r="S77" s="366">
        <f>IF(ISNA(VLOOKUP(E77,'Rennen 4'!$C$30:$W$59,11,0)),0,VLOOKUP(E77,'Rennen 4'!$C$30:$W$59,11,0))</f>
        <v>0</v>
      </c>
      <c r="T77" s="366">
        <f>IF(ISNA(VLOOKUP(E77,'Rennen 4'!$C$30:$W$59,16,0)),0,VLOOKUP(E77,'Rennen 4'!$C$30:$W$59,16,0))</f>
        <v>0</v>
      </c>
      <c r="U77" s="366">
        <f>IF(ISNA(VLOOKUP(E77,'Rennen 4'!$C$30:$W$59,21,0)),0,VLOOKUP(E77,'Rennen 4'!$C$30:$W$59,21,0))</f>
        <v>0</v>
      </c>
      <c r="V77" s="365">
        <f>IF(ISNA(VLOOKUP(E77,'Rennen 5'!$C$30:$W$59,6,0)),0,VLOOKUP(E77,'Rennen 5'!$C$30:$W$59,6,0))</f>
        <v>0</v>
      </c>
      <c r="W77" s="366">
        <f>IF(ISNA(VLOOKUP(E77,'Rennen 5'!$C$30:$W$59,11,0)),0,VLOOKUP(E77,'Rennen 5'!$C$30:$W$59,11,0))</f>
        <v>0</v>
      </c>
      <c r="X77" s="366">
        <f>IF(ISNA(VLOOKUP(E77,'Rennen 5'!$C$30:$W$59,16,0)),0,VLOOKUP(E77,'Rennen 5'!$C$30:$W$59,16,0))</f>
        <v>0</v>
      </c>
      <c r="Y77" s="367">
        <f>IF(ISNA(VLOOKUP(E77,'Rennen 5'!$C$30:$W$59,21,0)),0,VLOOKUP(E77,'Rennen 5'!$C$30:$W$59,21,0))</f>
        <v>0</v>
      </c>
      <c r="Z77" s="365">
        <f>IF(ISNA(VLOOKUP(E77,'Rennen 6'!$C$30:$W$59,6,0)),0,VLOOKUP(E77,'Rennen 6'!$C$30:$W$59,6,0))</f>
        <v>0</v>
      </c>
      <c r="AA77" s="366">
        <f>IF(ISNA(VLOOKUP(E77,'Rennen 6'!$C$30:$W$59,11,0)),0,VLOOKUP(E77,'Rennen 6'!$C$30:$W$59,11,0))</f>
        <v>0</v>
      </c>
      <c r="AB77" s="366">
        <f>IF(ISNA(VLOOKUP(E77,'Rennen 6'!$C$30:$W$59,16,0)),0,VLOOKUP(E77,'Rennen 6'!$C$30:$W$59,16,0))</f>
        <v>0</v>
      </c>
      <c r="AC77" s="367">
        <f>IF(ISNA(VLOOKUP(E77,'Rennen 6'!$C$30:$W$59,21,0)),0,VLOOKUP(E77,'Rennen 6'!$C$30:$W$59,21,0))</f>
        <v>0</v>
      </c>
      <c r="AD77" s="365">
        <f>IF(ISNA(VLOOKUP(E77,'Rennen 7'!$C$30:$W$59,6,0)),0,VLOOKUP(E77,'Rennen 7'!$C$30:$W$59,6,0))</f>
        <v>0</v>
      </c>
      <c r="AE77" s="366">
        <f>IF(ISNA(VLOOKUP(E77,'Rennen 7'!$C$30:$W$59,11,0)),0,VLOOKUP(E77,'Rennen 7'!$C$30:$W$59,11,0))</f>
        <v>0</v>
      </c>
      <c r="AF77" s="366">
        <f>IF(ISNA(VLOOKUP(E77,'Rennen 7'!$C$30:$W$59,16,0)),0,VLOOKUP(E77,'Rennen 7'!$C$30:$W$59,16,0))</f>
        <v>0</v>
      </c>
      <c r="AG77" s="367">
        <f>IF(ISNA(VLOOKUP(E77,'Rennen 7'!$C$30:$W$59,21,0)),0,VLOOKUP(E77,'Rennen 7'!$C$30:$W$59,21,0))</f>
        <v>0</v>
      </c>
      <c r="AH77" s="365">
        <f>IF(ISNA(VLOOKUP(E77,'Rennen 8'!$C$30:$W$58,6,0)),0,VLOOKUP(E77,'Rennen 8'!$C$30:$W$58,6,0))</f>
        <v>0</v>
      </c>
      <c r="AI77" s="366">
        <f>IF(ISNA(VLOOKUP(E77,'Rennen 8'!$C$30:$W$58,11,0)),0,VLOOKUP(E77,'Rennen 8'!$C$30:$W$58,11,0))</f>
        <v>0</v>
      </c>
      <c r="AJ77" s="366">
        <f>IF(ISNA(VLOOKUP(E77,'Rennen 8'!$C$30:$W$58,16,0)),0,VLOOKUP(E77,'Rennen 8'!$C$30:$W$58,16,0))</f>
        <v>0</v>
      </c>
      <c r="AK77" s="367">
        <f>IF(ISNA(VLOOKUP(E77,'Rennen 8'!$C$30:$W$58,21,0)),0,VLOOKUP(E77,'Rennen 8'!$C$30:$W$58,21,0))</f>
        <v>0</v>
      </c>
      <c r="AL77" s="369">
        <f>IF(ISNA(VLOOKUP(E77,'Rennen 1'!$C$30:$W$49,5,0)),0,VLOOKUP(E77,'Rennen 1'!$C$30:$W$49,5,0))</f>
        <v>0</v>
      </c>
      <c r="AM77" s="370">
        <f>IF(ISNA(VLOOKUP(E77,'Rennen 1'!$C$30:$W$49,10,0)),0,VLOOKUP(E77,'Rennen 1'!$C$30:$W$49,10,0))</f>
        <v>0</v>
      </c>
      <c r="AN77" s="370">
        <f>IF(ISNA(VLOOKUP(E77,'Rennen 1'!$C$30:$W$49,15,0)),0,VLOOKUP(E77,'Rennen 1'!$C$30:$W$49,15,0))</f>
        <v>0</v>
      </c>
      <c r="AO77" s="371">
        <f>IF(ISNA(VLOOKUP(E77,'Rennen 1'!$C$30:$W$49,20,0)),0,VLOOKUP(E77,'Rennen 1'!$C$30:$W$49,20,0))</f>
        <v>0</v>
      </c>
      <c r="AP77" s="369">
        <f>IF(ISNA(VLOOKUP(E77,'Rennen 2'!$C$30:$W$59,5,0)),0,VLOOKUP(E77,'Rennen 2'!$C$30:$W$59,5,0))</f>
        <v>0</v>
      </c>
      <c r="AQ77" s="370">
        <f>IF(ISNA(VLOOKUP(E77,'Rennen 2'!$C$30:$W$59,10,0)),0,VLOOKUP(E77,'Rennen 2'!$C$30:$W$59,10,0))</f>
        <v>0</v>
      </c>
      <c r="AR77" s="370">
        <f>IF(ISNA(VLOOKUP(E77,'Rennen 2'!$C$30:$W$59,15,0)),0,VLOOKUP(E77,'Rennen 2'!$C$30:$W$59,15,0))</f>
        <v>0</v>
      </c>
      <c r="AS77" s="371">
        <f>IF(ISNA(VLOOKUP(E77,'Rennen 2'!$C$30:$W$59,20,0)),0,VLOOKUP(E77,'Rennen 2'!$C$30:$W$59,20,0))</f>
        <v>0</v>
      </c>
      <c r="AT77" s="369">
        <f>IF(ISNA(VLOOKUP(E77,'Rennen 3'!$C$30:$W$49,5,0)),0,VLOOKUP(E77,'Rennen 3'!$C$30:$W$49,5,0))</f>
        <v>0</v>
      </c>
      <c r="AU77" s="370">
        <f>IF(ISNA(VLOOKUP(E77,'Rennen 3'!$C$30:$W$49,10,0)),0,VLOOKUP(E77,'Rennen 3'!$C$30:$W$49,10,0))</f>
        <v>0</v>
      </c>
      <c r="AV77" s="370">
        <f>IF(ISNA(VLOOKUP(E77,'Rennen 3'!$C$30:$W$49,15,0)),0,VLOOKUP(E77,'Rennen 3'!$C$30:$W$49,15,0))</f>
        <v>0</v>
      </c>
      <c r="AW77" s="371">
        <f>IF(ISNA(VLOOKUP(E77,'Rennen 3'!$C$30:$W$49,20,0)),0,VLOOKUP(E77,'Rennen 3'!$C$30:$W$49,20,0))</f>
        <v>0</v>
      </c>
      <c r="AX77" s="369">
        <f>IF(ISNA(VLOOKUP(E77,'Rennen 4'!$C$30:$W$49,5,0)),0,VLOOKUP(E77,'Rennen 4'!$C$30:$W$49,5,0))</f>
        <v>0</v>
      </c>
      <c r="AY77" s="370">
        <f>IF(ISNA(VLOOKUP(E77,'Rennen 4'!$C$30:$W$49,10,0)),0,VLOOKUP(E77,'Rennen 4'!$C$30:$W$49,10,0))</f>
        <v>0</v>
      </c>
      <c r="AZ77" s="370">
        <f>IF(ISNA(VLOOKUP(E77,'Rennen 4'!$C$30:$W$49,15,0)),0,VLOOKUP(E77,'Rennen 4'!$C$30:$W$49,15,0))</f>
        <v>0</v>
      </c>
      <c r="BA77" s="371">
        <f>IF(ISNA(VLOOKUP(E77,'Rennen 4'!$C$30:$W$49,20,0)),0,VLOOKUP(E77,'Rennen 4'!$C$30:$W$49,20,0))</f>
        <v>0</v>
      </c>
      <c r="BB77" s="369">
        <f>IF(ISNA(VLOOKUP(E77,'Rennen 5'!$C$30:$W$49,5,0)),0,VLOOKUP(E77,'Rennen 5'!$C$30:$W$49,5,0))</f>
        <v>0</v>
      </c>
      <c r="BC77" s="370">
        <f>IF(ISNA(VLOOKUP(E77,'Rennen 5'!$C$30:$W$49,10,0)),0,VLOOKUP(E77,'Rennen 5'!$C$30:$W$49,10,0))</f>
        <v>0</v>
      </c>
      <c r="BD77" s="370">
        <f>IF(ISNA(VLOOKUP(E77,'Rennen 5'!$C$30:$W$49,15,0)),0,VLOOKUP(E77,'Rennen 5'!$C$30:$W$49,15,0))</f>
        <v>0</v>
      </c>
      <c r="BE77" s="371">
        <f>IF(ISNA(VLOOKUP(E77,'Rennen 5'!$C$30:$W$49,20,0)),0,VLOOKUP(E77,'Rennen 5'!$C$30:$W$49,20,0))</f>
        <v>0</v>
      </c>
      <c r="BF77" s="369">
        <f>IF(ISNA(VLOOKUP(E77,'Rennen 6'!$C$30:$W$49,5,0)),0,VLOOKUP(E77,'Rennen 6'!$C$30:$W$49,5,0))</f>
        <v>0</v>
      </c>
      <c r="BG77" s="370">
        <f>IF(ISNA(VLOOKUP(E77,'Rennen 6'!$C$30:$W$49,10,0)),0,VLOOKUP(E77,'Rennen 6'!$C$30:$W$49,10,0))</f>
        <v>0</v>
      </c>
      <c r="BH77" s="370">
        <f>IF(ISNA(VLOOKUP(E77,'Rennen 6'!$C$30:$W$49,15,0)),0,VLOOKUP(E77,'Rennen 6'!$C$30:$W$49,15,0))</f>
        <v>0</v>
      </c>
      <c r="BI77" s="371">
        <f>IF(ISNA(VLOOKUP(E77,'Rennen 6'!$C$30:$W$49,20,0)),0,VLOOKUP(E77,'Rennen 6'!$C$30:$W$49,20,0))</f>
        <v>0</v>
      </c>
      <c r="BJ77" s="369">
        <f>IF(ISNA(VLOOKUP(E77,'Rennen 7'!$C$30:$W$49,5,0)),0,VLOOKUP(E77,'Rennen 7'!$C$30:$W$49,5,0))</f>
        <v>0</v>
      </c>
      <c r="BK77" s="370">
        <f>IF(ISNA(VLOOKUP(E77,'Rennen 7'!$C$30:$W$49,10,0)),0,VLOOKUP(E77,'Rennen 7'!$C$30:$W$49,10,0))</f>
        <v>0</v>
      </c>
      <c r="BL77" s="370">
        <f>IF(ISNA(VLOOKUP(E77,'Rennen 7'!$C$30:$W$49,15,0)),0,VLOOKUP(E77,'Rennen 7'!$C$30:$W$49,15,0))</f>
        <v>0</v>
      </c>
      <c r="BM77" s="371">
        <f>IF(ISNA(VLOOKUP(E77,'Rennen 7'!$C$30:$W$49,20,0)),0,VLOOKUP(E77,'Rennen 7'!$C$30:$W$49,20,0))</f>
        <v>0</v>
      </c>
      <c r="BN77" s="369">
        <f>IF(ISNA(VLOOKUP(E77,'Rennen 8'!$C$30:$W$58,5,0)),0,VLOOKUP(E77,'Rennen 8'!$C$30:$W$58,5,0))</f>
        <v>0</v>
      </c>
      <c r="BO77" s="370">
        <f>IF(ISNA(VLOOKUP(E77,'Rennen 8'!$C$30:$W$58,10,0)),0,VLOOKUP(E77,'Rennen 8'!$C$30:$W$58,10,0))</f>
        <v>0</v>
      </c>
      <c r="BP77" s="370">
        <f>IF(ISNA(VLOOKUP(E77,'Rennen 8'!$C$30:$W$58,15,0)),0,VLOOKUP(E77,'Rennen 8'!$C$30:$W$58,15,0))</f>
        <v>0</v>
      </c>
      <c r="BQ77" s="371">
        <f>IF(ISNA(VLOOKUP(E77,'Rennen 8'!$C$30:$W$58,20,0)),0,VLOOKUP(E77,'Rennen 8'!$C$30:$W$58,20,0))</f>
        <v>0</v>
      </c>
      <c r="BR77" s="373">
        <f>IF(ISNA(VLOOKUP(E77,'Rennen 1'!$C$30:$AE$59,27,0)),0,VLOOKUP(E77,'Rennen 1'!$C$30:$AE$59,27,0))</f>
        <v>0</v>
      </c>
      <c r="BS77" s="367">
        <f>IF(ISNA(VLOOKUP(E77,'Rennen 2'!$C$30:$AE$59,27,0)),0,VLOOKUP(E77,'Rennen 2'!$C$30:$AE$59,27,0))</f>
        <v>0</v>
      </c>
      <c r="BT77" s="367">
        <f>IF(ISNA(VLOOKUP(E77,'Rennen 3'!$C$30:$AE$59,27,0)),0,VLOOKUP(E77,'Rennen 3'!$C$30:$AE$59,27,0))</f>
        <v>0</v>
      </c>
      <c r="BU77" s="367">
        <f>IF(ISNA(VLOOKUP(E77,'Rennen 4'!$C$30:$AE$59,27,0)),0,VLOOKUP(E77,'Rennen 4'!$C$30:$AE$59,27,0))</f>
        <v>0</v>
      </c>
      <c r="BV77" s="367">
        <f>IF(ISNA(VLOOKUP(E77,'Rennen 5'!$C$30:$AE$59,27,0)),0,VLOOKUP(E77,'Rennen 5'!$C$30:$AE$59,27,0))</f>
        <v>0</v>
      </c>
      <c r="BW77" s="367">
        <f>IF(ISNA(VLOOKUP(E77,'Rennen 6'!$C$30:$AE$59,27,0)),0,VLOOKUP(E77,'Rennen 6'!$C$30:$AE$59,27,0))</f>
        <v>0</v>
      </c>
      <c r="BX77" s="367">
        <f>IF(ISNA(VLOOKUP(E77,'Rennen 7'!$C$30:$AE$59,27,0)),0,VLOOKUP(E77,'Rennen 7'!$C$30:$AE$59,27,0))</f>
        <v>0</v>
      </c>
      <c r="BY77" s="367">
        <f>IF(ISNA(VLOOKUP(E77,'Rennen 8'!$C$30:$AE$58,27,0)),0,VLOOKUP(E77,'Rennen 8'!$C$30:$AE$58,27,0))</f>
        <v>0</v>
      </c>
      <c r="BZ77" s="367">
        <f t="shared" si="30"/>
        <v>0</v>
      </c>
      <c r="CA77" s="372">
        <f t="shared" si="31"/>
        <v>0</v>
      </c>
      <c r="CB77" s="373">
        <f t="shared" si="32"/>
        <v>0</v>
      </c>
      <c r="CC77" s="376">
        <f t="shared" si="33"/>
        <v>0</v>
      </c>
      <c r="CD77" s="365">
        <f t="shared" si="34"/>
        <v>0</v>
      </c>
      <c r="CE77" s="755"/>
      <c r="CF77" s="755"/>
      <c r="CG77" s="26"/>
      <c r="CH77" s="26"/>
      <c r="CI77" s="348"/>
      <c r="CJ77" s="348"/>
      <c r="CK77" s="348"/>
    </row>
    <row r="78" spans="1:89" s="20" customFormat="1" ht="18" hidden="1" customHeight="1" x14ac:dyDescent="0.3">
      <c r="A78" s="5"/>
      <c r="B78" s="16">
        <v>49</v>
      </c>
      <c r="C78" s="16"/>
      <c r="D78" s="390" t="str">
        <f>VLOOKUP(E78,Fahrer!$B$5:$C$144,2,0)</f>
        <v>Zschojan, Björn</v>
      </c>
      <c r="E78" s="389">
        <v>78</v>
      </c>
      <c r="F78" s="409">
        <f>IF(ISNA(VLOOKUP(E78,'Rennen 1'!$C$30:$W$59,6,0)),0,VLOOKUP(E78,'Rennen 1'!$C$30:$W$59,6,0))</f>
        <v>0</v>
      </c>
      <c r="G78" s="410">
        <f>IF(ISNA(VLOOKUP(E78,'Rennen 1'!$C$30:$W$59,11,0)),0,VLOOKUP(E78,'Rennen 1'!$C$30:$W$59,11,0))</f>
        <v>0</v>
      </c>
      <c r="H78" s="410">
        <f>IF(ISNA(VLOOKUP(E78,'Rennen 1'!$C$30:$W$59,16,0)),0,VLOOKUP(E78,'Rennen 1'!$C$30:$W$59,16,0))</f>
        <v>0</v>
      </c>
      <c r="I78" s="411">
        <f>IF(ISNA(VLOOKUP(E78,'Rennen 1'!$C$30:$W$59,21,0)),0,VLOOKUP(E78,'Rennen 1'!$C$30:$W$59,21,0))</f>
        <v>0</v>
      </c>
      <c r="J78" s="392">
        <f>IF(ISNA(VLOOKUP(E78,'Rennen 2'!$C$30:$W$59,6,0)),0,VLOOKUP(E78,'Rennen 2'!$C$30:$W$59,6,0))</f>
        <v>0</v>
      </c>
      <c r="K78" s="392">
        <f>IF(ISNA(VLOOKUP(E78,'Rennen 2'!$C$30:$W$59,11,0)),0,VLOOKUP(E78,'Rennen 2'!$C$30:$W$59,11,0))</f>
        <v>0</v>
      </c>
      <c r="L78" s="392">
        <f>IF(ISNA(VLOOKUP(E78,'Rennen 2'!$C$30:$W$59,16,0)),0,VLOOKUP(E78,'Rennen 2'!$C$30:$W$59,16,0))</f>
        <v>0</v>
      </c>
      <c r="M78" s="392">
        <f>IF(ISNA(VLOOKUP(E78,'Rennen 2'!$C$30:$W$59,21,0)),0,VLOOKUP(E78,'Rennen 2'!$C$30:$W$59,21,0))</f>
        <v>0</v>
      </c>
      <c r="N78" s="391">
        <f>IF(ISNA(VLOOKUP(E78,'Rennen 3'!$C$30:$W$59,6,0)),0,VLOOKUP(E78,'Rennen 3'!$C$30:$W$59,6,0))</f>
        <v>0</v>
      </c>
      <c r="O78" s="392">
        <f>IF(ISNA(VLOOKUP(E78,'Rennen 3'!$C$30:$W$59,11,0)),0,VLOOKUP(E78,'Rennen 3'!$C$30:$W$59,11,0))</f>
        <v>0</v>
      </c>
      <c r="P78" s="392">
        <f>IF(ISNA(VLOOKUP(E78,'Rennen 3'!$C$30:$W$59,16,0)),0,VLOOKUP(E78,'Rennen 3'!$C$30:$W$59,16,0))</f>
        <v>0</v>
      </c>
      <c r="Q78" s="392">
        <f>IF(ISNA(VLOOKUP(E78,'Rennen 3'!$C$30:$W$59,21,0)),0,VLOOKUP(E78,'Rennen 3'!$C$30:$W$59,21,0))</f>
        <v>0</v>
      </c>
      <c r="R78" s="391">
        <f>IF(ISNA(VLOOKUP(E78,'Rennen 4'!$C$30:$W$59,6,0)),0,VLOOKUP(E78,'Rennen 4'!$C$30:$W$59,6,0))</f>
        <v>0</v>
      </c>
      <c r="S78" s="392">
        <f>IF(ISNA(VLOOKUP(E78,'Rennen 4'!$C$30:$W$59,11,0)),0,VLOOKUP(E78,'Rennen 4'!$C$30:$W$59,11,0))</f>
        <v>0</v>
      </c>
      <c r="T78" s="392">
        <f>IF(ISNA(VLOOKUP(E78,'Rennen 4'!$C$30:$W$59,16,0)),0,VLOOKUP(E78,'Rennen 4'!$C$30:$W$59,16,0))</f>
        <v>0</v>
      </c>
      <c r="U78" s="392">
        <f>IF(ISNA(VLOOKUP(E78,'Rennen 4'!$C$30:$W$59,21,0)),0,VLOOKUP(E78,'Rennen 4'!$C$30:$W$59,21,0))</f>
        <v>0</v>
      </c>
      <c r="V78" s="391">
        <f>IF(ISNA(VLOOKUP(E78,'Rennen 5'!$C$30:$W$59,6,0)),0,VLOOKUP(E78,'Rennen 5'!$C$30:$W$59,6,0))</f>
        <v>0</v>
      </c>
      <c r="W78" s="392">
        <f>IF(ISNA(VLOOKUP(E78,'Rennen 5'!$C$30:$W$59,11,0)),0,VLOOKUP(E78,'Rennen 5'!$C$30:$W$59,11,0))</f>
        <v>0</v>
      </c>
      <c r="X78" s="392">
        <f>IF(ISNA(VLOOKUP(E78,'Rennen 5'!$C$30:$W$59,16,0)),0,VLOOKUP(E78,'Rennen 5'!$C$30:$W$59,16,0))</f>
        <v>0</v>
      </c>
      <c r="Y78" s="393">
        <f>IF(ISNA(VLOOKUP(E78,'Rennen 5'!$C$30:$W$59,21,0)),0,VLOOKUP(E78,'Rennen 5'!$C$30:$W$59,21,0))</f>
        <v>0</v>
      </c>
      <c r="Z78" s="391">
        <f>IF(ISNA(VLOOKUP(E78,'Rennen 6'!$C$30:$W$59,6,0)),0,VLOOKUP(E78,'Rennen 6'!$C$30:$W$59,6,0))</f>
        <v>0</v>
      </c>
      <c r="AA78" s="392">
        <f>IF(ISNA(VLOOKUP(E78,'Rennen 6'!$C$30:$W$59,11,0)),0,VLOOKUP(E78,'Rennen 6'!$C$30:$W$59,11,0))</f>
        <v>0</v>
      </c>
      <c r="AB78" s="392">
        <f>IF(ISNA(VLOOKUP(E78,'Rennen 6'!$C$30:$W$59,16,0)),0,VLOOKUP(E78,'Rennen 6'!$C$30:$W$59,16,0))</f>
        <v>0</v>
      </c>
      <c r="AC78" s="393">
        <f>IF(ISNA(VLOOKUP(E78,'Rennen 6'!$C$30:$W$59,21,0)),0,VLOOKUP(E78,'Rennen 6'!$C$30:$W$59,21,0))</f>
        <v>0</v>
      </c>
      <c r="AD78" s="391">
        <f>IF(ISNA(VLOOKUP(E78,'Rennen 7'!$C$30:$W$59,6,0)),0,VLOOKUP(E78,'Rennen 7'!$C$30:$W$59,6,0))</f>
        <v>0</v>
      </c>
      <c r="AE78" s="392">
        <f>IF(ISNA(VLOOKUP(E78,'Rennen 7'!$C$30:$W$59,11,0)),0,VLOOKUP(E78,'Rennen 7'!$C$30:$W$59,11,0))</f>
        <v>0</v>
      </c>
      <c r="AF78" s="392">
        <f>IF(ISNA(VLOOKUP(E78,'Rennen 7'!$C$30:$W$59,16,0)),0,VLOOKUP(E78,'Rennen 7'!$C$30:$W$59,16,0))</f>
        <v>0</v>
      </c>
      <c r="AG78" s="393">
        <f>IF(ISNA(VLOOKUP(E78,'Rennen 7'!$C$30:$W$59,21,0)),0,VLOOKUP(E78,'Rennen 7'!$C$30:$W$59,21,0))</f>
        <v>0</v>
      </c>
      <c r="AH78" s="391">
        <f>IF(ISNA(VLOOKUP(E78,'Rennen 8'!$C$30:$W$58,6,0)),0,VLOOKUP(E78,'Rennen 8'!$C$30:$W$58,6,0))</f>
        <v>0</v>
      </c>
      <c r="AI78" s="392">
        <f>IF(ISNA(VLOOKUP(E78,'Rennen 8'!$C$30:$W$58,11,0)),0,VLOOKUP(E78,'Rennen 8'!$C$30:$W$58,11,0))</f>
        <v>0</v>
      </c>
      <c r="AJ78" s="392">
        <f>IF(ISNA(VLOOKUP(E78,'Rennen 8'!$C$30:$W$58,16,0)),0,VLOOKUP(E78,'Rennen 8'!$C$30:$W$58,16,0))</f>
        <v>0</v>
      </c>
      <c r="AK78" s="393">
        <f>IF(ISNA(VLOOKUP(E78,'Rennen 8'!$C$30:$W$58,21,0)),0,VLOOKUP(E78,'Rennen 8'!$C$30:$W$58,21,0))</f>
        <v>0</v>
      </c>
      <c r="AL78" s="412">
        <f>IF(ISNA(VLOOKUP(E78,'Rennen 1'!$C$30:$W$49,5,0)),0,VLOOKUP(E78,'Rennen 1'!$C$30:$W$49,5,0))</f>
        <v>0</v>
      </c>
      <c r="AM78" s="413">
        <f>IF(ISNA(VLOOKUP(E78,'Rennen 1'!$C$30:$W$49,10,0)),0,VLOOKUP(E78,'Rennen 1'!$C$30:$W$49,10,0))</f>
        <v>0</v>
      </c>
      <c r="AN78" s="413">
        <f>IF(ISNA(VLOOKUP(E78,'Rennen 1'!$C$30:$W$49,15,0)),0,VLOOKUP(E78,'Rennen 1'!$C$30:$W$49,15,0))</f>
        <v>0</v>
      </c>
      <c r="AO78" s="414">
        <f>IF(ISNA(VLOOKUP(E78,'Rennen 1'!$C$30:$W$49,20,0)),0,VLOOKUP(E78,'Rennen 1'!$C$30:$W$49,20,0))</f>
        <v>0</v>
      </c>
      <c r="AP78" s="412">
        <f>IF(ISNA(VLOOKUP(E78,'Rennen 2'!$C$30:$W$59,5,0)),0,VLOOKUP(E78,'Rennen 2'!$C$30:$W$59,5,0))</f>
        <v>0</v>
      </c>
      <c r="AQ78" s="413">
        <f>IF(ISNA(VLOOKUP(E78,'Rennen 2'!$C$30:$W$59,10,0)),0,VLOOKUP(E78,'Rennen 2'!$C$30:$W$59,10,0))</f>
        <v>0</v>
      </c>
      <c r="AR78" s="413">
        <f>IF(ISNA(VLOOKUP(E78,'Rennen 2'!$C$30:$W$59,15,0)),0,VLOOKUP(E78,'Rennen 2'!$C$30:$W$59,15,0))</f>
        <v>0</v>
      </c>
      <c r="AS78" s="414">
        <f>IF(ISNA(VLOOKUP(E78,'Rennen 2'!$C$30:$W$59,20,0)),0,VLOOKUP(E78,'Rennen 2'!$C$30:$W$59,20,0))</f>
        <v>0</v>
      </c>
      <c r="AT78" s="412">
        <f>IF(ISNA(VLOOKUP(E78,'Rennen 3'!$C$30:$W$49,5,0)),0,VLOOKUP(E78,'Rennen 3'!$C$30:$W$49,5,0))</f>
        <v>0</v>
      </c>
      <c r="AU78" s="413">
        <f>IF(ISNA(VLOOKUP(E78,'Rennen 3'!$C$30:$W$49,10,0)),0,VLOOKUP(E78,'Rennen 3'!$C$30:$W$49,10,0))</f>
        <v>0</v>
      </c>
      <c r="AV78" s="413">
        <f>IF(ISNA(VLOOKUP(E78,'Rennen 3'!$C$30:$W$49,15,0)),0,VLOOKUP(E78,'Rennen 3'!$C$30:$W$49,15,0))</f>
        <v>0</v>
      </c>
      <c r="AW78" s="414">
        <f>IF(ISNA(VLOOKUP(E78,'Rennen 3'!$C$30:$W$49,20,0)),0,VLOOKUP(E78,'Rennen 3'!$C$30:$W$49,20,0))</f>
        <v>0</v>
      </c>
      <c r="AX78" s="412">
        <f>IF(ISNA(VLOOKUP(E78,'Rennen 4'!$C$30:$W$49,5,0)),0,VLOOKUP(E78,'Rennen 4'!$C$30:$W$49,5,0))</f>
        <v>0</v>
      </c>
      <c r="AY78" s="413">
        <f>IF(ISNA(VLOOKUP(E78,'Rennen 4'!$C$30:$W$49,10,0)),0,VLOOKUP(E78,'Rennen 4'!$C$30:$W$49,10,0))</f>
        <v>0</v>
      </c>
      <c r="AZ78" s="413">
        <f>IF(ISNA(VLOOKUP(E78,'Rennen 4'!$C$30:$W$49,15,0)),0,VLOOKUP(E78,'Rennen 4'!$C$30:$W$49,15,0))</f>
        <v>0</v>
      </c>
      <c r="BA78" s="414">
        <f>IF(ISNA(VLOOKUP(E78,'Rennen 4'!$C$30:$W$49,20,0)),0,VLOOKUP(E78,'Rennen 4'!$C$30:$W$49,20,0))</f>
        <v>0</v>
      </c>
      <c r="BB78" s="412">
        <f>IF(ISNA(VLOOKUP(E78,'Rennen 5'!$C$30:$W$49,5,0)),0,VLOOKUP(E78,'Rennen 5'!$C$30:$W$49,5,0))</f>
        <v>0</v>
      </c>
      <c r="BC78" s="413">
        <f>IF(ISNA(VLOOKUP(E78,'Rennen 5'!$C$30:$W$49,10,0)),0,VLOOKUP(E78,'Rennen 5'!$C$30:$W$49,10,0))</f>
        <v>0</v>
      </c>
      <c r="BD78" s="413">
        <f>IF(ISNA(VLOOKUP(E78,'Rennen 5'!$C$30:$W$49,15,0)),0,VLOOKUP(E78,'Rennen 5'!$C$30:$W$49,15,0))</f>
        <v>0</v>
      </c>
      <c r="BE78" s="414">
        <f>IF(ISNA(VLOOKUP(E78,'Rennen 5'!$C$30:$W$49,20,0)),0,VLOOKUP(E78,'Rennen 5'!$C$30:$W$49,20,0))</f>
        <v>0</v>
      </c>
      <c r="BF78" s="412">
        <f>IF(ISNA(VLOOKUP(E78,'Rennen 6'!$C$30:$W$49,5,0)),0,VLOOKUP(E78,'Rennen 6'!$C$30:$W$49,5,0))</f>
        <v>0</v>
      </c>
      <c r="BG78" s="413">
        <f>IF(ISNA(VLOOKUP(E78,'Rennen 6'!$C$30:$W$49,10,0)),0,VLOOKUP(E78,'Rennen 6'!$C$30:$W$49,10,0))</f>
        <v>0</v>
      </c>
      <c r="BH78" s="413">
        <f>IF(ISNA(VLOOKUP(E78,'Rennen 6'!$C$30:$W$49,15,0)),0,VLOOKUP(E78,'Rennen 6'!$C$30:$W$49,15,0))</f>
        <v>0</v>
      </c>
      <c r="BI78" s="414">
        <f>IF(ISNA(VLOOKUP(E78,'Rennen 6'!$C$30:$W$49,20,0)),0,VLOOKUP(E78,'Rennen 6'!$C$30:$W$49,20,0))</f>
        <v>0</v>
      </c>
      <c r="BJ78" s="412">
        <f>IF(ISNA(VLOOKUP(E78,'Rennen 7'!$C$30:$W$49,5,0)),0,VLOOKUP(E78,'Rennen 7'!$C$30:$W$49,5,0))</f>
        <v>0</v>
      </c>
      <c r="BK78" s="413">
        <f>IF(ISNA(VLOOKUP(E78,'Rennen 7'!$C$30:$W$49,10,0)),0,VLOOKUP(E78,'Rennen 7'!$C$30:$W$49,10,0))</f>
        <v>0</v>
      </c>
      <c r="BL78" s="413">
        <f>IF(ISNA(VLOOKUP(E78,'Rennen 7'!$C$30:$W$49,15,0)),0,VLOOKUP(E78,'Rennen 7'!$C$30:$W$49,15,0))</f>
        <v>0</v>
      </c>
      <c r="BM78" s="414">
        <f>IF(ISNA(VLOOKUP(E78,'Rennen 7'!$C$30:$W$49,20,0)),0,VLOOKUP(E78,'Rennen 7'!$C$30:$W$49,20,0))</f>
        <v>0</v>
      </c>
      <c r="BN78" s="412">
        <f>IF(ISNA(VLOOKUP(E78,'Rennen 8'!$C$30:$W$58,5,0)),0,VLOOKUP(E78,'Rennen 8'!$C$30:$W$58,5,0))</f>
        <v>0</v>
      </c>
      <c r="BO78" s="413">
        <f>IF(ISNA(VLOOKUP(E78,'Rennen 8'!$C$30:$W$58,10,0)),0,VLOOKUP(E78,'Rennen 8'!$C$30:$W$58,10,0))</f>
        <v>0</v>
      </c>
      <c r="BP78" s="413">
        <f>IF(ISNA(VLOOKUP(E78,'Rennen 8'!$C$30:$W$58,15,0)),0,VLOOKUP(E78,'Rennen 8'!$C$30:$W$58,15,0))</f>
        <v>0</v>
      </c>
      <c r="BQ78" s="414">
        <f>IF(ISNA(VLOOKUP(E78,'Rennen 8'!$C$30:$W$58,20,0)),0,VLOOKUP(E78,'Rennen 8'!$C$30:$W$58,20,0))</f>
        <v>0</v>
      </c>
      <c r="BR78" s="394">
        <f>IF(ISNA(VLOOKUP(E78,'Rennen 1'!$C$30:$AE$59,27,0)),0,VLOOKUP(E78,'Rennen 1'!$C$30:$AE$59,27,0))</f>
        <v>0</v>
      </c>
      <c r="BS78" s="393">
        <f>IF(ISNA(VLOOKUP(E78,'Rennen 2'!$C$30:$AE$59,27,0)),0,VLOOKUP(E78,'Rennen 2'!$C$30:$AE$59,27,0))</f>
        <v>0</v>
      </c>
      <c r="BT78" s="393">
        <f>IF(ISNA(VLOOKUP(E78,'Rennen 3'!$C$30:$AE$59,27,0)),0,VLOOKUP(E78,'Rennen 3'!$C$30:$AE$59,27,0))</f>
        <v>0</v>
      </c>
      <c r="BU78" s="393">
        <f>IF(ISNA(VLOOKUP(E78,'Rennen 4'!$C$30:$AE$59,27,0)),0,VLOOKUP(E78,'Rennen 4'!$C$30:$AE$59,27,0))</f>
        <v>0</v>
      </c>
      <c r="BV78" s="393">
        <f>IF(ISNA(VLOOKUP(E78,'Rennen 5'!$C$30:$AE$59,27,0)),0,VLOOKUP(E78,'Rennen 5'!$C$30:$AE$59,27,0))</f>
        <v>0</v>
      </c>
      <c r="BW78" s="393">
        <f>IF(ISNA(VLOOKUP(E78,'Rennen 6'!$C$30:$AE$59,27,0)),0,VLOOKUP(E78,'Rennen 6'!$C$30:$AE$59,27,0))</f>
        <v>0</v>
      </c>
      <c r="BX78" s="393">
        <f>IF(ISNA(VLOOKUP(E78,'Rennen 7'!$C$30:$AE$59,27,0)),0,VLOOKUP(E78,'Rennen 7'!$C$30:$AE$59,27,0))</f>
        <v>0</v>
      </c>
      <c r="BY78" s="393">
        <f>IF(ISNA(VLOOKUP(E78,'Rennen 8'!$C$30:$AE$58,27,0)),0,VLOOKUP(E78,'Rennen 8'!$C$30:$AE$58,27,0))</f>
        <v>0</v>
      </c>
      <c r="BZ78" s="393">
        <f t="shared" si="30"/>
        <v>0</v>
      </c>
      <c r="CA78" s="415">
        <f t="shared" si="31"/>
        <v>0</v>
      </c>
      <c r="CB78" s="394">
        <f t="shared" si="32"/>
        <v>0</v>
      </c>
      <c r="CC78" s="392">
        <f t="shared" si="33"/>
        <v>0</v>
      </c>
      <c r="CD78" s="391">
        <f t="shared" si="34"/>
        <v>0</v>
      </c>
      <c r="CE78" s="755"/>
      <c r="CF78" s="755"/>
      <c r="CG78" s="26"/>
      <c r="CH78" s="26"/>
      <c r="CI78" s="348"/>
      <c r="CJ78" s="348"/>
      <c r="CK78" s="348"/>
    </row>
    <row r="79" spans="1:89" s="20" customFormat="1" ht="18" hidden="1" customHeight="1" x14ac:dyDescent="0.3">
      <c r="A79" s="5"/>
      <c r="B79" s="16">
        <v>50</v>
      </c>
      <c r="C79" s="16"/>
      <c r="D79" s="395" t="str">
        <f>VLOOKUP(E79,Fahrer!$B$5:$C$144,2,0)</f>
        <v>Groht, Thomas</v>
      </c>
      <c r="E79" s="424">
        <v>77</v>
      </c>
      <c r="F79" s="368">
        <f>IF(ISNA(VLOOKUP(E79,'Rennen 1'!$C$30:$W$59,6,0)),0,VLOOKUP(E79,'Rennen 1'!$C$30:$W$59,6,0))</f>
        <v>0</v>
      </c>
      <c r="G79" s="374">
        <f>IF(ISNA(VLOOKUP(E79,'Rennen 1'!$C$30:$W$59,11,0)),0,VLOOKUP(E79,'Rennen 1'!$C$30:$W$59,11,0))</f>
        <v>0</v>
      </c>
      <c r="H79" s="374">
        <f>IF(ISNA(VLOOKUP(E79,'Rennen 1'!$C$30:$W$59,16,0)),0,VLOOKUP(E79,'Rennen 1'!$C$30:$W$59,16,0))</f>
        <v>0</v>
      </c>
      <c r="I79" s="375">
        <f>IF(ISNA(VLOOKUP(E79,'Rennen 1'!$C$30:$W$59,21,0)),0,VLOOKUP(E79,'Rennen 1'!$C$30:$W$59,21,0))</f>
        <v>0</v>
      </c>
      <c r="J79" s="366">
        <f>IF(ISNA(VLOOKUP(E79,'Rennen 2'!$C$30:$W$59,6,0)),0,VLOOKUP(E79,'Rennen 2'!$C$30:$W$59,6,0))</f>
        <v>0</v>
      </c>
      <c r="K79" s="366">
        <f>IF(ISNA(VLOOKUP(E79,'Rennen 2'!$C$30:$W$59,11,0)),0,VLOOKUP(E79,'Rennen 2'!$C$30:$W$59,11,0))</f>
        <v>0</v>
      </c>
      <c r="L79" s="366">
        <f>IF(ISNA(VLOOKUP(E79,'Rennen 2'!$C$30:$W$59,16,0)),0,VLOOKUP(E79,'Rennen 2'!$C$30:$W$59,16,0))</f>
        <v>0</v>
      </c>
      <c r="M79" s="366">
        <f>IF(ISNA(VLOOKUP(E79,'Rennen 2'!$C$30:$W$59,21,0)),0,VLOOKUP(E79,'Rennen 2'!$C$30:$W$59,21,0))</f>
        <v>0</v>
      </c>
      <c r="N79" s="365">
        <f>IF(ISNA(VLOOKUP(E79,'Rennen 3'!$C$30:$W$59,6,0)),0,VLOOKUP(E79,'Rennen 3'!$C$30:$W$59,6,0))</f>
        <v>0</v>
      </c>
      <c r="O79" s="366">
        <f>IF(ISNA(VLOOKUP(E79,'Rennen 3'!$C$30:$W$59,11,0)),0,VLOOKUP(E79,'Rennen 3'!$C$30:$W$59,11,0))</f>
        <v>0</v>
      </c>
      <c r="P79" s="366">
        <f>IF(ISNA(VLOOKUP(E79,'Rennen 3'!$C$30:$W$59,16,0)),0,VLOOKUP(E79,'Rennen 3'!$C$30:$W$59,16,0))</f>
        <v>0</v>
      </c>
      <c r="Q79" s="366">
        <f>IF(ISNA(VLOOKUP(E79,'Rennen 3'!$C$30:$W$59,21,0)),0,VLOOKUP(E79,'Rennen 3'!$C$30:$W$59,21,0))</f>
        <v>0</v>
      </c>
      <c r="R79" s="365">
        <f>IF(ISNA(VLOOKUP(E79,'Rennen 4'!$C$30:$W$59,6,0)),0,VLOOKUP(E79,'Rennen 4'!$C$30:$W$59,6,0))</f>
        <v>0</v>
      </c>
      <c r="S79" s="366">
        <f>IF(ISNA(VLOOKUP(E79,'Rennen 4'!$C$30:$W$59,11,0)),0,VLOOKUP(E79,'Rennen 4'!$C$30:$W$59,11,0))</f>
        <v>0</v>
      </c>
      <c r="T79" s="366">
        <f>IF(ISNA(VLOOKUP(E79,'Rennen 4'!$C$30:$W$59,16,0)),0,VLOOKUP(E79,'Rennen 4'!$C$30:$W$59,16,0))</f>
        <v>0</v>
      </c>
      <c r="U79" s="366">
        <f>IF(ISNA(VLOOKUP(E79,'Rennen 4'!$C$30:$W$59,21,0)),0,VLOOKUP(E79,'Rennen 4'!$C$30:$W$59,21,0))</f>
        <v>0</v>
      </c>
      <c r="V79" s="365">
        <f>IF(ISNA(VLOOKUP(E79,'Rennen 5'!$C$30:$W$59,6,0)),0,VLOOKUP(E79,'Rennen 5'!$C$30:$W$59,6,0))</f>
        <v>0</v>
      </c>
      <c r="W79" s="366">
        <f>IF(ISNA(VLOOKUP(E79,'Rennen 5'!$C$30:$W$59,11,0)),0,VLOOKUP(E79,'Rennen 5'!$C$30:$W$59,11,0))</f>
        <v>0</v>
      </c>
      <c r="X79" s="366">
        <f>IF(ISNA(VLOOKUP(E79,'Rennen 5'!$C$30:$W$59,16,0)),0,VLOOKUP(E79,'Rennen 5'!$C$30:$W$59,16,0))</f>
        <v>0</v>
      </c>
      <c r="Y79" s="367">
        <f>IF(ISNA(VLOOKUP(E79,'Rennen 5'!$C$30:$W$59,21,0)),0,VLOOKUP(E79,'Rennen 5'!$C$30:$W$59,21,0))</f>
        <v>0</v>
      </c>
      <c r="Z79" s="365">
        <f>IF(ISNA(VLOOKUP(E79,'Rennen 6'!$C$30:$W$59,6,0)),0,VLOOKUP(E79,'Rennen 6'!$C$30:$W$59,6,0))</f>
        <v>0</v>
      </c>
      <c r="AA79" s="366">
        <f>IF(ISNA(VLOOKUP(E79,'Rennen 6'!$C$30:$W$59,11,0)),0,VLOOKUP(E79,'Rennen 6'!$C$30:$W$59,11,0))</f>
        <v>0</v>
      </c>
      <c r="AB79" s="366">
        <f>IF(ISNA(VLOOKUP(E79,'Rennen 6'!$C$30:$W$59,16,0)),0,VLOOKUP(E79,'Rennen 6'!$C$30:$W$59,16,0))</f>
        <v>0</v>
      </c>
      <c r="AC79" s="367">
        <f>IF(ISNA(VLOOKUP(E79,'Rennen 6'!$C$30:$W$59,21,0)),0,VLOOKUP(E79,'Rennen 6'!$C$30:$W$59,21,0))</f>
        <v>0</v>
      </c>
      <c r="AD79" s="365">
        <f>IF(ISNA(VLOOKUP(E79,'Rennen 7'!$C$30:$W$59,6,0)),0,VLOOKUP(E79,'Rennen 7'!$C$30:$W$59,6,0))</f>
        <v>0</v>
      </c>
      <c r="AE79" s="366">
        <f>IF(ISNA(VLOOKUP(E79,'Rennen 7'!$C$30:$W$59,11,0)),0,VLOOKUP(E79,'Rennen 7'!$C$30:$W$59,11,0))</f>
        <v>0</v>
      </c>
      <c r="AF79" s="366">
        <f>IF(ISNA(VLOOKUP(E79,'Rennen 7'!$C$30:$W$59,16,0)),0,VLOOKUP(E79,'Rennen 7'!$C$30:$W$59,16,0))</f>
        <v>0</v>
      </c>
      <c r="AG79" s="367">
        <f>IF(ISNA(VLOOKUP(E79,'Rennen 7'!$C$30:$W$59,21,0)),0,VLOOKUP(E79,'Rennen 7'!$C$30:$W$59,21,0))</f>
        <v>0</v>
      </c>
      <c r="AH79" s="365">
        <f>IF(ISNA(VLOOKUP(E79,'Rennen 8'!$C$30:$W$58,6,0)),0,VLOOKUP(E79,'Rennen 8'!$C$30:$W$58,6,0))</f>
        <v>31</v>
      </c>
      <c r="AI79" s="366">
        <f>IF(ISNA(VLOOKUP(E79,'Rennen 8'!$C$30:$W$58,11,0)),0,VLOOKUP(E79,'Rennen 8'!$C$30:$W$58,11,0))</f>
        <v>28</v>
      </c>
      <c r="AJ79" s="366">
        <f>IF(ISNA(VLOOKUP(E79,'Rennen 8'!$C$30:$W$58,16,0)),0,VLOOKUP(E79,'Rennen 8'!$C$30:$W$58,16,0))</f>
        <v>28</v>
      </c>
      <c r="AK79" s="367">
        <f>IF(ISNA(VLOOKUP(E79,'Rennen 8'!$C$30:$W$58,21,0)),0,VLOOKUP(E79,'Rennen 8'!$C$30:$W$58,21,0))</f>
        <v>28</v>
      </c>
      <c r="AL79" s="369">
        <f>IF(ISNA(VLOOKUP(E79,'Rennen 1'!$C$30:$W$49,5,0)),0,VLOOKUP(E79,'Rennen 1'!$C$30:$W$49,5,0))</f>
        <v>0</v>
      </c>
      <c r="AM79" s="370">
        <f>IF(ISNA(VLOOKUP(E79,'Rennen 1'!$C$30:$W$49,10,0)),0,VLOOKUP(E79,'Rennen 1'!$C$30:$W$49,10,0))</f>
        <v>0</v>
      </c>
      <c r="AN79" s="370">
        <f>IF(ISNA(VLOOKUP(E79,'Rennen 1'!$C$30:$W$49,15,0)),0,VLOOKUP(E79,'Rennen 1'!$C$30:$W$49,15,0))</f>
        <v>0</v>
      </c>
      <c r="AO79" s="371">
        <f>IF(ISNA(VLOOKUP(E79,'Rennen 1'!$C$30:$W$49,20,0)),0,VLOOKUP(E79,'Rennen 1'!$C$30:$W$49,20,0))</f>
        <v>0</v>
      </c>
      <c r="AP79" s="369">
        <f>IF(ISNA(VLOOKUP(E79,'Rennen 2'!$C$30:$W$59,5,0)),0,VLOOKUP(E79,'Rennen 2'!$C$30:$W$59,5,0))</f>
        <v>0</v>
      </c>
      <c r="AQ79" s="370">
        <f>IF(ISNA(VLOOKUP(E79,'Rennen 2'!$C$30:$W$59,10,0)),0,VLOOKUP(E79,'Rennen 2'!$C$30:$W$59,10,0))</f>
        <v>0</v>
      </c>
      <c r="AR79" s="370">
        <f>IF(ISNA(VLOOKUP(E79,'Rennen 2'!$C$30:$W$59,15,0)),0,VLOOKUP(E79,'Rennen 2'!$C$30:$W$59,15,0))</f>
        <v>0</v>
      </c>
      <c r="AS79" s="371">
        <f>IF(ISNA(VLOOKUP(E79,'Rennen 2'!$C$30:$W$59,20,0)),0,VLOOKUP(E79,'Rennen 2'!$C$30:$W$59,20,0))</f>
        <v>0</v>
      </c>
      <c r="AT79" s="369">
        <f>IF(ISNA(VLOOKUP(E79,'Rennen 3'!$C$30:$W$49,5,0)),0,VLOOKUP(E79,'Rennen 3'!$C$30:$W$49,5,0))</f>
        <v>0</v>
      </c>
      <c r="AU79" s="370">
        <f>IF(ISNA(VLOOKUP(E79,'Rennen 3'!$C$30:$W$49,10,0)),0,VLOOKUP(E79,'Rennen 3'!$C$30:$W$49,10,0))</f>
        <v>0</v>
      </c>
      <c r="AV79" s="370">
        <f>IF(ISNA(VLOOKUP(E79,'Rennen 3'!$C$30:$W$49,15,0)),0,VLOOKUP(E79,'Rennen 3'!$C$30:$W$49,15,0))</f>
        <v>0</v>
      </c>
      <c r="AW79" s="371">
        <f>IF(ISNA(VLOOKUP(E79,'Rennen 3'!$C$30:$W$49,20,0)),0,VLOOKUP(E79,'Rennen 3'!$C$30:$W$49,20,0))</f>
        <v>0</v>
      </c>
      <c r="AX79" s="369">
        <f>IF(ISNA(VLOOKUP(E79,'Rennen 4'!$C$30:$W$49,5,0)),0,VLOOKUP(E79,'Rennen 4'!$C$30:$W$49,5,0))</f>
        <v>0</v>
      </c>
      <c r="AY79" s="370">
        <f>IF(ISNA(VLOOKUP(E79,'Rennen 4'!$C$30:$W$49,10,0)),0,VLOOKUP(E79,'Rennen 4'!$C$30:$W$49,10,0))</f>
        <v>0</v>
      </c>
      <c r="AZ79" s="370">
        <f>IF(ISNA(VLOOKUP(E79,'Rennen 4'!$C$30:$W$49,15,0)),0,VLOOKUP(E79,'Rennen 4'!$C$30:$W$49,15,0))</f>
        <v>0</v>
      </c>
      <c r="BA79" s="371">
        <f>IF(ISNA(VLOOKUP(E79,'Rennen 4'!$C$30:$W$49,20,0)),0,VLOOKUP(E79,'Rennen 4'!$C$30:$W$49,20,0))</f>
        <v>0</v>
      </c>
      <c r="BB79" s="369">
        <f>IF(ISNA(VLOOKUP(E79,'Rennen 5'!$C$30:$W$49,5,0)),0,VLOOKUP(E79,'Rennen 5'!$C$30:$W$49,5,0))</f>
        <v>0</v>
      </c>
      <c r="BC79" s="370">
        <f>IF(ISNA(VLOOKUP(E79,'Rennen 5'!$C$30:$W$49,10,0)),0,VLOOKUP(E79,'Rennen 5'!$C$30:$W$49,10,0))</f>
        <v>0</v>
      </c>
      <c r="BD79" s="370">
        <f>IF(ISNA(VLOOKUP(E79,'Rennen 5'!$C$30:$W$49,15,0)),0,VLOOKUP(E79,'Rennen 5'!$C$30:$W$49,15,0))</f>
        <v>0</v>
      </c>
      <c r="BE79" s="371">
        <f>IF(ISNA(VLOOKUP(E79,'Rennen 5'!$C$30:$W$49,20,0)),0,VLOOKUP(E79,'Rennen 5'!$C$30:$W$49,20,0))</f>
        <v>0</v>
      </c>
      <c r="BF79" s="369">
        <f>IF(ISNA(VLOOKUP(E79,'Rennen 6'!$C$30:$W$49,5,0)),0,VLOOKUP(E79,'Rennen 6'!$C$30:$W$49,5,0))</f>
        <v>0</v>
      </c>
      <c r="BG79" s="370">
        <f>IF(ISNA(VLOOKUP(E79,'Rennen 6'!$C$30:$W$49,10,0)),0,VLOOKUP(E79,'Rennen 6'!$C$30:$W$49,10,0))</f>
        <v>0</v>
      </c>
      <c r="BH79" s="370">
        <f>IF(ISNA(VLOOKUP(E79,'Rennen 6'!$C$30:$W$49,15,0)),0,VLOOKUP(E79,'Rennen 6'!$C$30:$W$49,15,0))</f>
        <v>0</v>
      </c>
      <c r="BI79" s="371">
        <f>IF(ISNA(VLOOKUP(E79,'Rennen 6'!$C$30:$W$49,20,0)),0,VLOOKUP(E79,'Rennen 6'!$C$30:$W$49,20,0))</f>
        <v>0</v>
      </c>
      <c r="BJ79" s="369">
        <f>IF(ISNA(VLOOKUP(E79,'Rennen 7'!$C$30:$W$49,5,0)),0,VLOOKUP(E79,'Rennen 7'!$C$30:$W$49,5,0))</f>
        <v>0</v>
      </c>
      <c r="BK79" s="370">
        <f>IF(ISNA(VLOOKUP(E79,'Rennen 7'!$C$30:$W$49,10,0)),0,VLOOKUP(E79,'Rennen 7'!$C$30:$W$49,10,0))</f>
        <v>0</v>
      </c>
      <c r="BL79" s="370">
        <f>IF(ISNA(VLOOKUP(E79,'Rennen 7'!$C$30:$W$49,15,0)),0,VLOOKUP(E79,'Rennen 7'!$C$30:$W$49,15,0))</f>
        <v>0</v>
      </c>
      <c r="BM79" s="371">
        <f>IF(ISNA(VLOOKUP(E79,'Rennen 7'!$C$30:$W$49,20,0)),0,VLOOKUP(E79,'Rennen 7'!$C$30:$W$49,20,0))</f>
        <v>0</v>
      </c>
      <c r="BN79" s="369">
        <f>IF(ISNA(VLOOKUP(E79,'Rennen 8'!$C$30:$W$58,5,0)),0,VLOOKUP(E79,'Rennen 8'!$C$30:$W$58,5,0))</f>
        <v>31</v>
      </c>
      <c r="BO79" s="370">
        <f>IF(ISNA(VLOOKUP(E79,'Rennen 8'!$C$30:$W$58,10,0)),0,VLOOKUP(E79,'Rennen 8'!$C$30:$W$58,10,0))</f>
        <v>28</v>
      </c>
      <c r="BP79" s="370">
        <f>IF(ISNA(VLOOKUP(E79,'Rennen 8'!$C$30:$W$58,15,0)),0,VLOOKUP(E79,'Rennen 8'!$C$30:$W$58,15,0))</f>
        <v>28</v>
      </c>
      <c r="BQ79" s="371">
        <f>IF(ISNA(VLOOKUP(E79,'Rennen 8'!$C$30:$W$58,20,0)),0,VLOOKUP(E79,'Rennen 8'!$C$30:$W$58,20,0))</f>
        <v>28</v>
      </c>
      <c r="BR79" s="373">
        <f>IF(ISNA(VLOOKUP(E79,'Rennen 1'!$C$30:$AE$59,27,0)),0,VLOOKUP(E79,'Rennen 1'!$C$30:$AE$59,27,0))</f>
        <v>0</v>
      </c>
      <c r="BS79" s="367">
        <f>IF(ISNA(VLOOKUP(E79,'Rennen 2'!$C$30:$AE$59,27,0)),0,VLOOKUP(E79,'Rennen 2'!$C$30:$AE$59,27,0))</f>
        <v>0</v>
      </c>
      <c r="BT79" s="367">
        <f>IF(ISNA(VLOOKUP(E79,'Rennen 3'!$C$30:$AE$59,27,0)),0,VLOOKUP(E79,'Rennen 3'!$C$30:$AE$59,27,0))</f>
        <v>0</v>
      </c>
      <c r="BU79" s="367">
        <f>IF(ISNA(VLOOKUP(E79,'Rennen 4'!$C$30:$AE$59,27,0)),0,VLOOKUP(E79,'Rennen 4'!$C$30:$AE$59,27,0))</f>
        <v>0</v>
      </c>
      <c r="BV79" s="367">
        <f>IF(ISNA(VLOOKUP(E79,'Rennen 5'!$C$30:$AE$59,27,0)),0,VLOOKUP(E79,'Rennen 5'!$C$30:$AE$59,27,0))</f>
        <v>0</v>
      </c>
      <c r="BW79" s="367">
        <f>IF(ISNA(VLOOKUP(E79,'Rennen 6'!$C$30:$AE$59,27,0)),0,VLOOKUP(E79,'Rennen 6'!$C$30:$AE$59,27,0))</f>
        <v>0</v>
      </c>
      <c r="BX79" s="367">
        <f>IF(ISNA(VLOOKUP(E79,'Rennen 7'!$C$30:$AE$59,27,0)),0,VLOOKUP(E79,'Rennen 7'!$C$30:$AE$59,27,0))</f>
        <v>0</v>
      </c>
      <c r="BY79" s="367">
        <f>IF(ISNA(VLOOKUP(E79,'Rennen 8'!$C$30:$AE$58,27,0)),0,VLOOKUP(E79,'Rennen 8'!$C$30:$AE$58,27,0))</f>
        <v>0</v>
      </c>
      <c r="BZ79" s="367">
        <f t="shared" si="30"/>
        <v>0</v>
      </c>
      <c r="CA79" s="372">
        <f t="shared" si="31"/>
        <v>115</v>
      </c>
      <c r="CB79" s="373">
        <f t="shared" si="32"/>
        <v>115</v>
      </c>
      <c r="CC79" s="376">
        <f t="shared" si="33"/>
        <v>115</v>
      </c>
      <c r="CD79" s="365">
        <f t="shared" si="34"/>
        <v>115</v>
      </c>
      <c r="CE79" s="755"/>
      <c r="CF79" s="755"/>
      <c r="CG79" s="26"/>
      <c r="CH79" s="26"/>
      <c r="CI79" s="348"/>
      <c r="CJ79" s="348"/>
      <c r="CK79" s="348"/>
    </row>
    <row r="80" spans="1:89" s="20" customFormat="1" ht="18" hidden="1" customHeight="1" x14ac:dyDescent="0.3">
      <c r="A80" s="5"/>
      <c r="B80" s="16">
        <v>51</v>
      </c>
      <c r="C80" s="16"/>
      <c r="D80" s="390" t="str">
        <f>VLOOKUP(E80,Fahrer!$B$5:$C$144,2,0)</f>
        <v>Maßlow, Roland</v>
      </c>
      <c r="E80" s="389">
        <v>76</v>
      </c>
      <c r="F80" s="409">
        <f>IF(ISNA(VLOOKUP(E80,'Rennen 1'!$C$30:$W$59,6,0)),0,VLOOKUP(E80,'Rennen 1'!$C$30:$W$59,6,0))</f>
        <v>0</v>
      </c>
      <c r="G80" s="410">
        <f>IF(ISNA(VLOOKUP(E80,'Rennen 1'!$C$30:$W$59,11,0)),0,VLOOKUP(E80,'Rennen 1'!$C$30:$W$59,11,0))</f>
        <v>0</v>
      </c>
      <c r="H80" s="410">
        <f>IF(ISNA(VLOOKUP(E80,'Rennen 1'!$C$30:$W$59,16,0)),0,VLOOKUP(E80,'Rennen 1'!$C$30:$W$59,16,0))</f>
        <v>0</v>
      </c>
      <c r="I80" s="411">
        <f>IF(ISNA(VLOOKUP(E80,'Rennen 1'!$C$30:$W$59,21,0)),0,VLOOKUP(E80,'Rennen 1'!$C$30:$W$59,21,0))</f>
        <v>0</v>
      </c>
      <c r="J80" s="392">
        <f>IF(ISNA(VLOOKUP(E80,'Rennen 2'!$C$30:$W$59,6,0)),0,VLOOKUP(E80,'Rennen 2'!$C$30:$W$59,6,0))</f>
        <v>0</v>
      </c>
      <c r="K80" s="392">
        <f>IF(ISNA(VLOOKUP(E80,'Rennen 2'!$C$30:$W$59,11,0)),0,VLOOKUP(E80,'Rennen 2'!$C$30:$W$59,11,0))</f>
        <v>0</v>
      </c>
      <c r="L80" s="392">
        <f>IF(ISNA(VLOOKUP(E80,'Rennen 2'!$C$30:$W$59,16,0)),0,VLOOKUP(E80,'Rennen 2'!$C$30:$W$59,16,0))</f>
        <v>0</v>
      </c>
      <c r="M80" s="392">
        <f>IF(ISNA(VLOOKUP(E80,'Rennen 2'!$C$30:$W$59,21,0)),0,VLOOKUP(E80,'Rennen 2'!$C$30:$W$59,21,0))</f>
        <v>0</v>
      </c>
      <c r="N80" s="391">
        <f>IF(ISNA(VLOOKUP(E80,'Rennen 3'!$C$30:$W$59,6,0)),0,VLOOKUP(E80,'Rennen 3'!$C$30:$W$59,6,0))</f>
        <v>0</v>
      </c>
      <c r="O80" s="392">
        <f>IF(ISNA(VLOOKUP(E80,'Rennen 3'!$C$30:$W$59,11,0)),0,VLOOKUP(E80,'Rennen 3'!$C$30:$W$59,11,0))</f>
        <v>0</v>
      </c>
      <c r="P80" s="392">
        <f>IF(ISNA(VLOOKUP(E80,'Rennen 3'!$C$30:$W$59,16,0)),0,VLOOKUP(E80,'Rennen 3'!$C$30:$W$59,16,0))</f>
        <v>0</v>
      </c>
      <c r="Q80" s="392">
        <f>IF(ISNA(VLOOKUP(E80,'Rennen 3'!$C$30:$W$59,21,0)),0,VLOOKUP(E80,'Rennen 3'!$C$30:$W$59,21,0))</f>
        <v>0</v>
      </c>
      <c r="R80" s="391">
        <f>IF(ISNA(VLOOKUP(E80,'Rennen 4'!$C$30:$W$59,6,0)),0,VLOOKUP(E80,'Rennen 4'!$C$30:$W$59,6,0))</f>
        <v>0</v>
      </c>
      <c r="S80" s="392">
        <f>IF(ISNA(VLOOKUP(E80,'Rennen 4'!$C$30:$W$59,11,0)),0,VLOOKUP(E80,'Rennen 4'!$C$30:$W$59,11,0))</f>
        <v>0</v>
      </c>
      <c r="T80" s="392">
        <f>IF(ISNA(VLOOKUP(E80,'Rennen 4'!$C$30:$W$59,16,0)),0,VLOOKUP(E80,'Rennen 4'!$C$30:$W$59,16,0))</f>
        <v>0</v>
      </c>
      <c r="U80" s="392">
        <f>IF(ISNA(VLOOKUP(E80,'Rennen 4'!$C$30:$W$59,21,0)),0,VLOOKUP(E80,'Rennen 4'!$C$30:$W$59,21,0))</f>
        <v>0</v>
      </c>
      <c r="V80" s="391">
        <f>IF(ISNA(VLOOKUP(E80,'Rennen 5'!$C$30:$W$59,6,0)),0,VLOOKUP(E80,'Rennen 5'!$C$30:$W$59,6,0))</f>
        <v>0</v>
      </c>
      <c r="W80" s="392">
        <f>IF(ISNA(VLOOKUP(E80,'Rennen 5'!$C$30:$W$59,11,0)),0,VLOOKUP(E80,'Rennen 5'!$C$30:$W$59,11,0))</f>
        <v>0</v>
      </c>
      <c r="X80" s="392">
        <f>IF(ISNA(VLOOKUP(E80,'Rennen 5'!$C$30:$W$59,16,0)),0,VLOOKUP(E80,'Rennen 5'!$C$30:$W$59,16,0))</f>
        <v>0</v>
      </c>
      <c r="Y80" s="393">
        <f>IF(ISNA(VLOOKUP(E80,'Rennen 5'!$C$30:$W$59,21,0)),0,VLOOKUP(E80,'Rennen 5'!$C$30:$W$59,21,0))</f>
        <v>0</v>
      </c>
      <c r="Z80" s="391">
        <f>IF(ISNA(VLOOKUP(E80,'Rennen 6'!$C$30:$W$59,6,0)),0,VLOOKUP(E80,'Rennen 6'!$C$30:$W$59,6,0))</f>
        <v>0</v>
      </c>
      <c r="AA80" s="392">
        <f>IF(ISNA(VLOOKUP(E80,'Rennen 6'!$C$30:$W$59,11,0)),0,VLOOKUP(E80,'Rennen 6'!$C$30:$W$59,11,0))</f>
        <v>0</v>
      </c>
      <c r="AB80" s="392">
        <f>IF(ISNA(VLOOKUP(E80,'Rennen 6'!$C$30:$W$59,16,0)),0,VLOOKUP(E80,'Rennen 6'!$C$30:$W$59,16,0))</f>
        <v>0</v>
      </c>
      <c r="AC80" s="393">
        <f>IF(ISNA(VLOOKUP(E80,'Rennen 6'!$C$30:$W$59,21,0)),0,VLOOKUP(E80,'Rennen 6'!$C$30:$W$59,21,0))</f>
        <v>0</v>
      </c>
      <c r="AD80" s="391">
        <f>IF(ISNA(VLOOKUP(E80,'Rennen 7'!$C$30:$W$59,6,0)),0,VLOOKUP(E80,'Rennen 7'!$C$30:$W$59,6,0))</f>
        <v>0</v>
      </c>
      <c r="AE80" s="392">
        <f>IF(ISNA(VLOOKUP(E80,'Rennen 7'!$C$30:$W$59,11,0)),0,VLOOKUP(E80,'Rennen 7'!$C$30:$W$59,11,0))</f>
        <v>0</v>
      </c>
      <c r="AF80" s="392">
        <f>IF(ISNA(VLOOKUP(E80,'Rennen 7'!$C$30:$W$59,16,0)),0,VLOOKUP(E80,'Rennen 7'!$C$30:$W$59,16,0))</f>
        <v>0</v>
      </c>
      <c r="AG80" s="393">
        <f>IF(ISNA(VLOOKUP(E80,'Rennen 7'!$C$30:$W$59,21,0)),0,VLOOKUP(E80,'Rennen 7'!$C$30:$W$59,21,0))</f>
        <v>0</v>
      </c>
      <c r="AH80" s="391">
        <f>IF(ISNA(VLOOKUP(E80,'Rennen 8'!$C$30:$W$58,6,0)),0,VLOOKUP(E80,'Rennen 8'!$C$30:$W$58,6,0))</f>
        <v>0</v>
      </c>
      <c r="AI80" s="392">
        <f>IF(ISNA(VLOOKUP(E80,'Rennen 8'!$C$30:$W$58,11,0)),0,VLOOKUP(E80,'Rennen 8'!$C$30:$W$58,11,0))</f>
        <v>0</v>
      </c>
      <c r="AJ80" s="392">
        <f>IF(ISNA(VLOOKUP(E80,'Rennen 8'!$C$30:$W$58,16,0)),0,VLOOKUP(E80,'Rennen 8'!$C$30:$W$58,16,0))</f>
        <v>0</v>
      </c>
      <c r="AK80" s="393">
        <f>IF(ISNA(VLOOKUP(E80,'Rennen 8'!$C$30:$W$58,21,0)),0,VLOOKUP(E80,'Rennen 8'!$C$30:$W$58,21,0))</f>
        <v>0</v>
      </c>
      <c r="AL80" s="412">
        <f>IF(ISNA(VLOOKUP(E80,'Rennen 1'!$C$30:$W$49,5,0)),0,VLOOKUP(E80,'Rennen 1'!$C$30:$W$49,5,0))</f>
        <v>0</v>
      </c>
      <c r="AM80" s="413">
        <f>IF(ISNA(VLOOKUP(E80,'Rennen 1'!$C$30:$W$49,10,0)),0,VLOOKUP(E80,'Rennen 1'!$C$30:$W$49,10,0))</f>
        <v>0</v>
      </c>
      <c r="AN80" s="413">
        <f>IF(ISNA(VLOOKUP(E80,'Rennen 1'!$C$30:$W$49,15,0)),0,VLOOKUP(E80,'Rennen 1'!$C$30:$W$49,15,0))</f>
        <v>0</v>
      </c>
      <c r="AO80" s="414">
        <f>IF(ISNA(VLOOKUP(E80,'Rennen 1'!$C$30:$W$49,20,0)),0,VLOOKUP(E80,'Rennen 1'!$C$30:$W$49,20,0))</f>
        <v>0</v>
      </c>
      <c r="AP80" s="412">
        <f>IF(ISNA(VLOOKUP(E80,'Rennen 2'!$C$30:$W$59,5,0)),0,VLOOKUP(E80,'Rennen 2'!$C$30:$W$59,5,0))</f>
        <v>0</v>
      </c>
      <c r="AQ80" s="413">
        <f>IF(ISNA(VLOOKUP(E80,'Rennen 2'!$C$30:$W$59,10,0)),0,VLOOKUP(E80,'Rennen 2'!$C$30:$W$59,10,0))</f>
        <v>0</v>
      </c>
      <c r="AR80" s="413">
        <f>IF(ISNA(VLOOKUP(E80,'Rennen 2'!$C$30:$W$59,15,0)),0,VLOOKUP(E80,'Rennen 2'!$C$30:$W$59,15,0))</f>
        <v>0</v>
      </c>
      <c r="AS80" s="414">
        <f>IF(ISNA(VLOOKUP(E80,'Rennen 2'!$C$30:$W$59,20,0)),0,VLOOKUP(E80,'Rennen 2'!$C$30:$W$59,20,0))</f>
        <v>0</v>
      </c>
      <c r="AT80" s="412">
        <f>IF(ISNA(VLOOKUP(E80,'Rennen 3'!$C$30:$W$49,5,0)),0,VLOOKUP(E80,'Rennen 3'!$C$30:$W$49,5,0))</f>
        <v>0</v>
      </c>
      <c r="AU80" s="413">
        <f>IF(ISNA(VLOOKUP(E80,'Rennen 3'!$C$30:$W$49,10,0)),0,VLOOKUP(E80,'Rennen 3'!$C$30:$W$49,10,0))</f>
        <v>0</v>
      </c>
      <c r="AV80" s="413">
        <f>IF(ISNA(VLOOKUP(E80,'Rennen 3'!$C$30:$W$49,15,0)),0,VLOOKUP(E80,'Rennen 3'!$C$30:$W$49,15,0))</f>
        <v>0</v>
      </c>
      <c r="AW80" s="414">
        <f>IF(ISNA(VLOOKUP(E80,'Rennen 3'!$C$30:$W$49,20,0)),0,VLOOKUP(E80,'Rennen 3'!$C$30:$W$49,20,0))</f>
        <v>0</v>
      </c>
      <c r="AX80" s="412">
        <f>IF(ISNA(VLOOKUP(E80,'Rennen 4'!$C$30:$W$49,5,0)),0,VLOOKUP(E80,'Rennen 4'!$C$30:$W$49,5,0))</f>
        <v>0</v>
      </c>
      <c r="AY80" s="413">
        <f>IF(ISNA(VLOOKUP(E80,'Rennen 4'!$C$30:$W$49,10,0)),0,VLOOKUP(E80,'Rennen 4'!$C$30:$W$49,10,0))</f>
        <v>0</v>
      </c>
      <c r="AZ80" s="413">
        <f>IF(ISNA(VLOOKUP(E80,'Rennen 4'!$C$30:$W$49,15,0)),0,VLOOKUP(E80,'Rennen 4'!$C$30:$W$49,15,0))</f>
        <v>0</v>
      </c>
      <c r="BA80" s="414">
        <f>IF(ISNA(VLOOKUP(E80,'Rennen 4'!$C$30:$W$49,20,0)),0,VLOOKUP(E80,'Rennen 4'!$C$30:$W$49,20,0))</f>
        <v>0</v>
      </c>
      <c r="BB80" s="412">
        <f>IF(ISNA(VLOOKUP(E80,'Rennen 5'!$C$30:$W$49,5,0)),0,VLOOKUP(E80,'Rennen 5'!$C$30:$W$49,5,0))</f>
        <v>0</v>
      </c>
      <c r="BC80" s="413">
        <f>IF(ISNA(VLOOKUP(E80,'Rennen 5'!$C$30:$W$49,10,0)),0,VLOOKUP(E80,'Rennen 5'!$C$30:$W$49,10,0))</f>
        <v>0</v>
      </c>
      <c r="BD80" s="413">
        <f>IF(ISNA(VLOOKUP(E80,'Rennen 5'!$C$30:$W$49,15,0)),0,VLOOKUP(E80,'Rennen 5'!$C$30:$W$49,15,0))</f>
        <v>0</v>
      </c>
      <c r="BE80" s="414">
        <f>IF(ISNA(VLOOKUP(E80,'Rennen 5'!$C$30:$W$49,20,0)),0,VLOOKUP(E80,'Rennen 5'!$C$30:$W$49,20,0))</f>
        <v>0</v>
      </c>
      <c r="BF80" s="412">
        <f>IF(ISNA(VLOOKUP(E80,'Rennen 6'!$C$30:$W$49,5,0)),0,VLOOKUP(E80,'Rennen 6'!$C$30:$W$49,5,0))</f>
        <v>0</v>
      </c>
      <c r="BG80" s="413">
        <f>IF(ISNA(VLOOKUP(E80,'Rennen 6'!$C$30:$W$49,10,0)),0,VLOOKUP(E80,'Rennen 6'!$C$30:$W$49,10,0))</f>
        <v>0</v>
      </c>
      <c r="BH80" s="413">
        <f>IF(ISNA(VLOOKUP(E80,'Rennen 6'!$C$30:$W$49,15,0)),0,VLOOKUP(E80,'Rennen 6'!$C$30:$W$49,15,0))</f>
        <v>0</v>
      </c>
      <c r="BI80" s="414">
        <f>IF(ISNA(VLOOKUP(E80,'Rennen 6'!$C$30:$W$49,20,0)),0,VLOOKUP(E80,'Rennen 6'!$C$30:$W$49,20,0))</f>
        <v>0</v>
      </c>
      <c r="BJ80" s="412">
        <f>IF(ISNA(VLOOKUP(E80,'Rennen 7'!$C$30:$W$49,5,0)),0,VLOOKUP(E80,'Rennen 7'!$C$30:$W$49,5,0))</f>
        <v>0</v>
      </c>
      <c r="BK80" s="413">
        <f>IF(ISNA(VLOOKUP(E80,'Rennen 7'!$C$30:$W$49,10,0)),0,VLOOKUP(E80,'Rennen 7'!$C$30:$W$49,10,0))</f>
        <v>0</v>
      </c>
      <c r="BL80" s="413">
        <f>IF(ISNA(VLOOKUP(E80,'Rennen 7'!$C$30:$W$49,15,0)),0,VLOOKUP(E80,'Rennen 7'!$C$30:$W$49,15,0))</f>
        <v>0</v>
      </c>
      <c r="BM80" s="414">
        <f>IF(ISNA(VLOOKUP(E80,'Rennen 7'!$C$30:$W$49,20,0)),0,VLOOKUP(E80,'Rennen 7'!$C$30:$W$49,20,0))</f>
        <v>0</v>
      </c>
      <c r="BN80" s="412">
        <f>IF(ISNA(VLOOKUP(E80,'Rennen 8'!$C$30:$W$58,5,0)),0,VLOOKUP(E80,'Rennen 8'!$C$30:$W$58,5,0))</f>
        <v>0</v>
      </c>
      <c r="BO80" s="413">
        <f>IF(ISNA(VLOOKUP(E80,'Rennen 8'!$C$30:$W$58,10,0)),0,VLOOKUP(E80,'Rennen 8'!$C$30:$W$58,10,0))</f>
        <v>0</v>
      </c>
      <c r="BP80" s="413">
        <f>IF(ISNA(VLOOKUP(E80,'Rennen 8'!$C$30:$W$58,15,0)),0,VLOOKUP(E80,'Rennen 8'!$C$30:$W$58,15,0))</f>
        <v>0</v>
      </c>
      <c r="BQ80" s="414">
        <f>IF(ISNA(VLOOKUP(E80,'Rennen 8'!$C$30:$W$58,20,0)),0,VLOOKUP(E80,'Rennen 8'!$C$30:$W$58,20,0))</f>
        <v>0</v>
      </c>
      <c r="BR80" s="394">
        <f>IF(ISNA(VLOOKUP(E80,'Rennen 1'!$C$30:$AE$59,27,0)),0,VLOOKUP(E80,'Rennen 1'!$C$30:$AE$59,27,0))</f>
        <v>0</v>
      </c>
      <c r="BS80" s="393">
        <f>IF(ISNA(VLOOKUP(E80,'Rennen 2'!$C$30:$AE$59,27,0)),0,VLOOKUP(E80,'Rennen 2'!$C$30:$AE$59,27,0))</f>
        <v>0</v>
      </c>
      <c r="BT80" s="393">
        <f>IF(ISNA(VLOOKUP(E80,'Rennen 3'!$C$30:$AE$59,27,0)),0,VLOOKUP(E80,'Rennen 3'!$C$30:$AE$59,27,0))</f>
        <v>0</v>
      </c>
      <c r="BU80" s="393">
        <f>IF(ISNA(VLOOKUP(E80,'Rennen 4'!$C$30:$AE$59,27,0)),0,VLOOKUP(E80,'Rennen 4'!$C$30:$AE$59,27,0))</f>
        <v>0</v>
      </c>
      <c r="BV80" s="393">
        <f>IF(ISNA(VLOOKUP(E80,'Rennen 5'!$C$30:$AE$59,27,0)),0,VLOOKUP(E80,'Rennen 5'!$C$30:$AE$59,27,0))</f>
        <v>0</v>
      </c>
      <c r="BW80" s="393">
        <f>IF(ISNA(VLOOKUP(E80,'Rennen 6'!$C$30:$AE$59,27,0)),0,VLOOKUP(E80,'Rennen 6'!$C$30:$AE$59,27,0))</f>
        <v>0</v>
      </c>
      <c r="BX80" s="393">
        <f>IF(ISNA(VLOOKUP(E80,'Rennen 7'!$C$30:$AE$59,27,0)),0,VLOOKUP(E80,'Rennen 7'!$C$30:$AE$59,27,0))</f>
        <v>0</v>
      </c>
      <c r="BY80" s="393">
        <f>IF(ISNA(VLOOKUP(E80,'Rennen 8'!$C$30:$AE$58,27,0)),0,VLOOKUP(E80,'Rennen 8'!$C$30:$AE$58,27,0))</f>
        <v>0</v>
      </c>
      <c r="BZ80" s="393">
        <f t="shared" si="30"/>
        <v>0</v>
      </c>
      <c r="CA80" s="415">
        <f t="shared" si="31"/>
        <v>0</v>
      </c>
      <c r="CB80" s="394">
        <f t="shared" si="32"/>
        <v>0</v>
      </c>
      <c r="CC80" s="343">
        <f t="shared" si="33"/>
        <v>0</v>
      </c>
      <c r="CD80" s="391">
        <f t="shared" si="34"/>
        <v>0</v>
      </c>
      <c r="CE80" s="755"/>
      <c r="CF80" s="755"/>
      <c r="CG80" s="26"/>
      <c r="CH80" s="26"/>
      <c r="CI80" s="348"/>
      <c r="CJ80" s="348"/>
      <c r="CK80" s="348"/>
    </row>
    <row r="81" spans="1:89" s="20" customFormat="1" ht="18" hidden="1" customHeight="1" x14ac:dyDescent="0.3">
      <c r="A81" s="5"/>
      <c r="B81" s="16">
        <v>52</v>
      </c>
      <c r="C81" s="16"/>
      <c r="D81" s="395" t="str">
        <f>VLOOKUP(E81,Fahrer!$B$5:$C$144,2,0)</f>
        <v>Behnke, Corbin</v>
      </c>
      <c r="E81" s="424">
        <v>73</v>
      </c>
      <c r="F81" s="368">
        <f>IF(ISNA(VLOOKUP(E81,'Rennen 1'!$C$30:$W$59,6,0)),0,VLOOKUP(E81,'Rennen 1'!$C$30:$W$59,6,0))</f>
        <v>0</v>
      </c>
      <c r="G81" s="374">
        <f>IF(ISNA(VLOOKUP(E81,'Rennen 1'!$C$30:$W$59,11,0)),0,VLOOKUP(E81,'Rennen 1'!$C$30:$W$59,11,0))</f>
        <v>0</v>
      </c>
      <c r="H81" s="374">
        <f>IF(ISNA(VLOOKUP(E81,'Rennen 1'!$C$30:$W$59,16,0)),0,VLOOKUP(E81,'Rennen 1'!$C$30:$W$59,16,0))</f>
        <v>0</v>
      </c>
      <c r="I81" s="375">
        <f>IF(ISNA(VLOOKUP(E81,'Rennen 1'!$C$30:$W$59,21,0)),0,VLOOKUP(E81,'Rennen 1'!$C$30:$W$59,21,0))</f>
        <v>0</v>
      </c>
      <c r="J81" s="366">
        <f>IF(ISNA(VLOOKUP(E81,'Rennen 2'!$C$30:$W$59,6,0)),0,VLOOKUP(E81,'Rennen 2'!$C$30:$W$59,6,0))</f>
        <v>0</v>
      </c>
      <c r="K81" s="366">
        <f>IF(ISNA(VLOOKUP(E81,'Rennen 2'!$C$30:$W$59,11,0)),0,VLOOKUP(E81,'Rennen 2'!$C$30:$W$59,11,0))</f>
        <v>0</v>
      </c>
      <c r="L81" s="366">
        <f>IF(ISNA(VLOOKUP(E81,'Rennen 2'!$C$30:$W$59,16,0)),0,VLOOKUP(E81,'Rennen 2'!$C$30:$W$59,16,0))</f>
        <v>0</v>
      </c>
      <c r="M81" s="366">
        <f>IF(ISNA(VLOOKUP(E81,'Rennen 2'!$C$30:$W$59,21,0)),0,VLOOKUP(E81,'Rennen 2'!$C$30:$W$59,21,0))</f>
        <v>0</v>
      </c>
      <c r="N81" s="365">
        <f>IF(ISNA(VLOOKUP(E81,'Rennen 3'!$C$30:$W$59,6,0)),0,VLOOKUP(E81,'Rennen 3'!$C$30:$W$59,6,0))</f>
        <v>0</v>
      </c>
      <c r="O81" s="366">
        <f>IF(ISNA(VLOOKUP(E81,'Rennen 3'!$C$30:$W$59,11,0)),0,VLOOKUP(E81,'Rennen 3'!$C$30:$W$59,11,0))</f>
        <v>0</v>
      </c>
      <c r="P81" s="366">
        <f>IF(ISNA(VLOOKUP(E81,'Rennen 3'!$C$30:$W$59,16,0)),0,VLOOKUP(E81,'Rennen 3'!$C$30:$W$59,16,0))</f>
        <v>0</v>
      </c>
      <c r="Q81" s="366">
        <f>IF(ISNA(VLOOKUP(E81,'Rennen 3'!$C$30:$W$59,21,0)),0,VLOOKUP(E81,'Rennen 3'!$C$30:$W$59,21,0))</f>
        <v>0</v>
      </c>
      <c r="R81" s="365">
        <f>IF(ISNA(VLOOKUP(E81,'Rennen 4'!$C$30:$W$59,6,0)),0,VLOOKUP(E81,'Rennen 4'!$C$30:$W$59,6,0))</f>
        <v>0</v>
      </c>
      <c r="S81" s="366">
        <f>IF(ISNA(VLOOKUP(E81,'Rennen 4'!$C$30:$W$59,11,0)),0,VLOOKUP(E81,'Rennen 4'!$C$30:$W$59,11,0))</f>
        <v>0</v>
      </c>
      <c r="T81" s="366">
        <f>IF(ISNA(VLOOKUP(E81,'Rennen 4'!$C$30:$W$59,16,0)),0,VLOOKUP(E81,'Rennen 4'!$C$30:$W$59,16,0))</f>
        <v>0</v>
      </c>
      <c r="U81" s="366">
        <f>IF(ISNA(VLOOKUP(E81,'Rennen 4'!$C$30:$W$59,21,0)),0,VLOOKUP(E81,'Rennen 4'!$C$30:$W$59,21,0))</f>
        <v>0</v>
      </c>
      <c r="V81" s="365">
        <f>IF(ISNA(VLOOKUP(E81,'Rennen 5'!$C$30:$W$59,6,0)),0,VLOOKUP(E81,'Rennen 5'!$C$30:$W$59,6,0))</f>
        <v>0</v>
      </c>
      <c r="W81" s="366">
        <f>IF(ISNA(VLOOKUP(E81,'Rennen 5'!$C$30:$W$59,11,0)),0,VLOOKUP(E81,'Rennen 5'!$C$30:$W$59,11,0))</f>
        <v>0</v>
      </c>
      <c r="X81" s="366">
        <f>IF(ISNA(VLOOKUP(E81,'Rennen 5'!$C$30:$W$59,16,0)),0,VLOOKUP(E81,'Rennen 5'!$C$30:$W$59,16,0))</f>
        <v>0</v>
      </c>
      <c r="Y81" s="367">
        <f>IF(ISNA(VLOOKUP(E81,'Rennen 5'!$C$30:$W$59,21,0)),0,VLOOKUP(E81,'Rennen 5'!$C$30:$W$59,21,0))</f>
        <v>0</v>
      </c>
      <c r="Z81" s="365">
        <f>IF(ISNA(VLOOKUP(E81,'Rennen 6'!$C$30:$W$59,6,0)),0,VLOOKUP(E81,'Rennen 6'!$C$30:$W$59,6,0))</f>
        <v>0</v>
      </c>
      <c r="AA81" s="366">
        <f>IF(ISNA(VLOOKUP(E81,'Rennen 6'!$C$30:$W$59,11,0)),0,VLOOKUP(E81,'Rennen 6'!$C$30:$W$59,11,0))</f>
        <v>0</v>
      </c>
      <c r="AB81" s="366">
        <f>IF(ISNA(VLOOKUP(E81,'Rennen 6'!$C$30:$W$59,16,0)),0,VLOOKUP(E81,'Rennen 6'!$C$30:$W$59,16,0))</f>
        <v>0</v>
      </c>
      <c r="AC81" s="367">
        <f>IF(ISNA(VLOOKUP(E81,'Rennen 6'!$C$30:$W$59,21,0)),0,VLOOKUP(E81,'Rennen 6'!$C$30:$W$59,21,0))</f>
        <v>0</v>
      </c>
      <c r="AD81" s="365">
        <f>IF(ISNA(VLOOKUP(E81,'Rennen 7'!$C$30:$W$59,6,0)),0,VLOOKUP(E81,'Rennen 7'!$C$30:$W$59,6,0))</f>
        <v>0</v>
      </c>
      <c r="AE81" s="366">
        <f>IF(ISNA(VLOOKUP(E81,'Rennen 7'!$C$30:$W$59,11,0)),0,VLOOKUP(E81,'Rennen 7'!$C$30:$W$59,11,0))</f>
        <v>0</v>
      </c>
      <c r="AF81" s="366">
        <f>IF(ISNA(VLOOKUP(E81,'Rennen 7'!$C$30:$W$59,16,0)),0,VLOOKUP(E81,'Rennen 7'!$C$30:$W$59,16,0))</f>
        <v>0</v>
      </c>
      <c r="AG81" s="367">
        <f>IF(ISNA(VLOOKUP(E81,'Rennen 7'!$C$30:$W$59,21,0)),0,VLOOKUP(E81,'Rennen 7'!$C$30:$W$59,21,0))</f>
        <v>0</v>
      </c>
      <c r="AH81" s="365">
        <f>IF(ISNA(VLOOKUP(E81,'Rennen 8'!$C$30:$W$58,6,0)),0,VLOOKUP(E81,'Rennen 8'!$C$30:$W$58,6,0))</f>
        <v>0</v>
      </c>
      <c r="AI81" s="366">
        <f>IF(ISNA(VLOOKUP(E81,'Rennen 8'!$C$30:$W$58,11,0)),0,VLOOKUP(E81,'Rennen 8'!$C$30:$W$58,11,0))</f>
        <v>35</v>
      </c>
      <c r="AJ81" s="366">
        <f>IF(ISNA(VLOOKUP(E81,'Rennen 8'!$C$30:$W$58,16,0)),0,VLOOKUP(E81,'Rennen 8'!$C$30:$W$58,16,0))</f>
        <v>39</v>
      </c>
      <c r="AK81" s="367">
        <f>IF(ISNA(VLOOKUP(E81,'Rennen 8'!$C$30:$W$58,21,0)),0,VLOOKUP(E81,'Rennen 8'!$C$30:$W$58,21,0))</f>
        <v>35</v>
      </c>
      <c r="AL81" s="369">
        <f>IF(ISNA(VLOOKUP(E81,'Rennen 1'!$C$30:$W$49,5,0)),0,VLOOKUP(E81,'Rennen 1'!$C$30:$W$49,5,0))</f>
        <v>0</v>
      </c>
      <c r="AM81" s="370">
        <f>IF(ISNA(VLOOKUP(E81,'Rennen 1'!$C$30:$W$49,10,0)),0,VLOOKUP(E81,'Rennen 1'!$C$30:$W$49,10,0))</f>
        <v>0</v>
      </c>
      <c r="AN81" s="370">
        <f>IF(ISNA(VLOOKUP(E81,'Rennen 1'!$C$30:$W$49,15,0)),0,VLOOKUP(E81,'Rennen 1'!$C$30:$W$49,15,0))</f>
        <v>0</v>
      </c>
      <c r="AO81" s="371">
        <f>IF(ISNA(VLOOKUP(E81,'Rennen 1'!$C$30:$W$49,20,0)),0,VLOOKUP(E81,'Rennen 1'!$C$30:$W$49,20,0))</f>
        <v>0</v>
      </c>
      <c r="AP81" s="369">
        <f>IF(ISNA(VLOOKUP(E81,'Rennen 2'!$C$30:$W$59,5,0)),0,VLOOKUP(E81,'Rennen 2'!$C$30:$W$59,5,0))</f>
        <v>0</v>
      </c>
      <c r="AQ81" s="370">
        <f>IF(ISNA(VLOOKUP(E81,'Rennen 2'!$C$30:$W$59,10,0)),0,VLOOKUP(E81,'Rennen 2'!$C$30:$W$59,10,0))</f>
        <v>0</v>
      </c>
      <c r="AR81" s="370">
        <f>IF(ISNA(VLOOKUP(E81,'Rennen 2'!$C$30:$W$59,15,0)),0,VLOOKUP(E81,'Rennen 2'!$C$30:$W$59,15,0))</f>
        <v>0</v>
      </c>
      <c r="AS81" s="371">
        <f>IF(ISNA(VLOOKUP(E81,'Rennen 2'!$C$30:$W$59,20,0)),0,VLOOKUP(E81,'Rennen 2'!$C$30:$W$59,20,0))</f>
        <v>0</v>
      </c>
      <c r="AT81" s="369">
        <f>IF(ISNA(VLOOKUP(E81,'Rennen 3'!$C$30:$W$49,5,0)),0,VLOOKUP(E81,'Rennen 3'!$C$30:$W$49,5,0))</f>
        <v>0</v>
      </c>
      <c r="AU81" s="370">
        <f>IF(ISNA(VLOOKUP(E81,'Rennen 3'!$C$30:$W$49,10,0)),0,VLOOKUP(E81,'Rennen 3'!$C$30:$W$49,10,0))</f>
        <v>0</v>
      </c>
      <c r="AV81" s="370">
        <f>IF(ISNA(VLOOKUP(E81,'Rennen 3'!$C$30:$W$49,15,0)),0,VLOOKUP(E81,'Rennen 3'!$C$30:$W$49,15,0))</f>
        <v>0</v>
      </c>
      <c r="AW81" s="371">
        <f>IF(ISNA(VLOOKUP(E81,'Rennen 3'!$C$30:$W$49,20,0)),0,VLOOKUP(E81,'Rennen 3'!$C$30:$W$49,20,0))</f>
        <v>0</v>
      </c>
      <c r="AX81" s="369">
        <f>IF(ISNA(VLOOKUP(E81,'Rennen 4'!$C$30:$W$49,5,0)),0,VLOOKUP(E81,'Rennen 4'!$C$30:$W$49,5,0))</f>
        <v>0</v>
      </c>
      <c r="AY81" s="370">
        <f>IF(ISNA(VLOOKUP(E81,'Rennen 4'!$C$30:$W$49,10,0)),0,VLOOKUP(E81,'Rennen 4'!$C$30:$W$49,10,0))</f>
        <v>0</v>
      </c>
      <c r="AZ81" s="370">
        <f>IF(ISNA(VLOOKUP(E81,'Rennen 4'!$C$30:$W$49,15,0)),0,VLOOKUP(E81,'Rennen 4'!$C$30:$W$49,15,0))</f>
        <v>0</v>
      </c>
      <c r="BA81" s="371">
        <f>IF(ISNA(VLOOKUP(E81,'Rennen 4'!$C$30:$W$49,20,0)),0,VLOOKUP(E81,'Rennen 4'!$C$30:$W$49,20,0))</f>
        <v>0</v>
      </c>
      <c r="BB81" s="369">
        <f>IF(ISNA(VLOOKUP(E81,'Rennen 5'!$C$30:$W$49,5,0)),0,VLOOKUP(E81,'Rennen 5'!$C$30:$W$49,5,0))</f>
        <v>0</v>
      </c>
      <c r="BC81" s="370">
        <f>IF(ISNA(VLOOKUP(E81,'Rennen 5'!$C$30:$W$49,10,0)),0,VLOOKUP(E81,'Rennen 5'!$C$30:$W$49,10,0))</f>
        <v>0</v>
      </c>
      <c r="BD81" s="370">
        <f>IF(ISNA(VLOOKUP(E81,'Rennen 5'!$C$30:$W$49,15,0)),0,VLOOKUP(E81,'Rennen 5'!$C$30:$W$49,15,0))</f>
        <v>0</v>
      </c>
      <c r="BE81" s="371">
        <f>IF(ISNA(VLOOKUP(E81,'Rennen 5'!$C$30:$W$49,20,0)),0,VLOOKUP(E81,'Rennen 5'!$C$30:$W$49,20,0))</f>
        <v>0</v>
      </c>
      <c r="BF81" s="369">
        <f>IF(ISNA(VLOOKUP(E81,'Rennen 6'!$C$30:$W$49,5,0)),0,VLOOKUP(E81,'Rennen 6'!$C$30:$W$49,5,0))</f>
        <v>0</v>
      </c>
      <c r="BG81" s="370">
        <f>IF(ISNA(VLOOKUP(E81,'Rennen 6'!$C$30:$W$49,10,0)),0,VLOOKUP(E81,'Rennen 6'!$C$30:$W$49,10,0))</f>
        <v>0</v>
      </c>
      <c r="BH81" s="370">
        <f>IF(ISNA(VLOOKUP(E81,'Rennen 6'!$C$30:$W$49,15,0)),0,VLOOKUP(E81,'Rennen 6'!$C$30:$W$49,15,0))</f>
        <v>0</v>
      </c>
      <c r="BI81" s="371">
        <f>IF(ISNA(VLOOKUP(E81,'Rennen 6'!$C$30:$W$49,20,0)),0,VLOOKUP(E81,'Rennen 6'!$C$30:$W$49,20,0))</f>
        <v>0</v>
      </c>
      <c r="BJ81" s="369">
        <f>IF(ISNA(VLOOKUP(E81,'Rennen 7'!$C$30:$W$49,5,0)),0,VLOOKUP(E81,'Rennen 7'!$C$30:$W$49,5,0))</f>
        <v>0</v>
      </c>
      <c r="BK81" s="370">
        <f>IF(ISNA(VLOOKUP(E81,'Rennen 7'!$C$30:$W$49,10,0)),0,VLOOKUP(E81,'Rennen 7'!$C$30:$W$49,10,0))</f>
        <v>0</v>
      </c>
      <c r="BL81" s="370">
        <f>IF(ISNA(VLOOKUP(E81,'Rennen 7'!$C$30:$W$49,15,0)),0,VLOOKUP(E81,'Rennen 7'!$C$30:$W$49,15,0))</f>
        <v>0</v>
      </c>
      <c r="BM81" s="371">
        <f>IF(ISNA(VLOOKUP(E81,'Rennen 7'!$C$30:$W$49,20,0)),0,VLOOKUP(E81,'Rennen 7'!$C$30:$W$49,20,0))</f>
        <v>0</v>
      </c>
      <c r="BN81" s="369">
        <f>IF(ISNA(VLOOKUP(E81,'Rennen 8'!$C$30:$W$58,5,0)),0,VLOOKUP(E81,'Rennen 8'!$C$30:$W$58,5,0))</f>
        <v>0</v>
      </c>
      <c r="BO81" s="370">
        <f>IF(ISNA(VLOOKUP(E81,'Rennen 8'!$C$30:$W$58,10,0)),0,VLOOKUP(E81,'Rennen 8'!$C$30:$W$58,10,0))</f>
        <v>35</v>
      </c>
      <c r="BP81" s="370">
        <f>IF(ISNA(VLOOKUP(E81,'Rennen 8'!$C$30:$W$58,15,0)),0,VLOOKUP(E81,'Rennen 8'!$C$30:$W$58,15,0))</f>
        <v>39</v>
      </c>
      <c r="BQ81" s="371">
        <f>IF(ISNA(VLOOKUP(E81,'Rennen 8'!$C$30:$W$58,20,0)),0,VLOOKUP(E81,'Rennen 8'!$C$30:$W$58,20,0))</f>
        <v>35</v>
      </c>
      <c r="BR81" s="373">
        <f>IF(ISNA(VLOOKUP(E81,'Rennen 1'!$C$30:$AE$59,27,0)),0,VLOOKUP(E81,'Rennen 1'!$C$30:$AE$59,27,0))</f>
        <v>0</v>
      </c>
      <c r="BS81" s="367">
        <f>IF(ISNA(VLOOKUP(E81,'Rennen 2'!$C$30:$AE$59,27,0)),0,VLOOKUP(E81,'Rennen 2'!$C$30:$AE$59,27,0))</f>
        <v>0</v>
      </c>
      <c r="BT81" s="367">
        <f>IF(ISNA(VLOOKUP(E81,'Rennen 3'!$C$30:$AE$59,27,0)),0,VLOOKUP(E81,'Rennen 3'!$C$30:$AE$59,27,0))</f>
        <v>0</v>
      </c>
      <c r="BU81" s="367">
        <f>IF(ISNA(VLOOKUP(E81,'Rennen 4'!$C$30:$AE$59,27,0)),0,VLOOKUP(E81,'Rennen 4'!$C$30:$AE$59,27,0))</f>
        <v>0</v>
      </c>
      <c r="BV81" s="367">
        <f>IF(ISNA(VLOOKUP(E81,'Rennen 5'!$C$30:$AE$59,27,0)),0,VLOOKUP(E81,'Rennen 5'!$C$30:$AE$59,27,0))</f>
        <v>0</v>
      </c>
      <c r="BW81" s="367">
        <f>IF(ISNA(VLOOKUP(E81,'Rennen 6'!$C$30:$AE$59,27,0)),0,VLOOKUP(E81,'Rennen 6'!$C$30:$AE$59,27,0))</f>
        <v>0</v>
      </c>
      <c r="BX81" s="367">
        <f>IF(ISNA(VLOOKUP(E81,'Rennen 7'!$C$30:$AE$59,27,0)),0,VLOOKUP(E81,'Rennen 7'!$C$30:$AE$59,27,0))</f>
        <v>0</v>
      </c>
      <c r="BY81" s="367">
        <f>IF(ISNA(VLOOKUP(E81,'Rennen 8'!$C$30:$AE$58,27,0)),0,VLOOKUP(E81,'Rennen 8'!$C$30:$AE$58,27,0))</f>
        <v>0</v>
      </c>
      <c r="BZ81" s="367">
        <f t="shared" si="30"/>
        <v>0</v>
      </c>
      <c r="CA81" s="372">
        <f t="shared" si="31"/>
        <v>109</v>
      </c>
      <c r="CB81" s="373">
        <f t="shared" si="32"/>
        <v>109</v>
      </c>
      <c r="CC81" s="376">
        <f t="shared" si="33"/>
        <v>109</v>
      </c>
      <c r="CD81" s="365">
        <f t="shared" si="34"/>
        <v>109</v>
      </c>
      <c r="CE81" s="755"/>
      <c r="CF81" s="755"/>
      <c r="CG81" s="26"/>
      <c r="CH81" s="26"/>
      <c r="CI81" s="348"/>
      <c r="CJ81" s="348"/>
      <c r="CK81" s="348"/>
    </row>
    <row r="82" spans="1:89" s="20" customFormat="1" ht="18" hidden="1" customHeight="1" x14ac:dyDescent="0.3">
      <c r="A82" s="5"/>
      <c r="B82" s="16">
        <v>53</v>
      </c>
      <c r="C82" s="16"/>
      <c r="D82" s="390" t="str">
        <f>VLOOKUP(E82,Fahrer!$B$5:$C$144,2,0)</f>
        <v>Behnke, Andreas</v>
      </c>
      <c r="E82" s="389">
        <v>72</v>
      </c>
      <c r="F82" s="409">
        <f>IF(ISNA(VLOOKUP(E82,'Rennen 1'!$C$30:$W$59,6,0)),0,VLOOKUP(E82,'Rennen 1'!$C$30:$W$59,6,0))</f>
        <v>0</v>
      </c>
      <c r="G82" s="410">
        <f>IF(ISNA(VLOOKUP(E82,'Rennen 1'!$C$30:$W$59,11,0)),0,VLOOKUP(E82,'Rennen 1'!$C$30:$W$59,11,0))</f>
        <v>0</v>
      </c>
      <c r="H82" s="410">
        <f>IF(ISNA(VLOOKUP(E82,'Rennen 1'!$C$30:$W$59,16,0)),0,VLOOKUP(E82,'Rennen 1'!$C$30:$W$59,16,0))</f>
        <v>0</v>
      </c>
      <c r="I82" s="411">
        <f>IF(ISNA(VLOOKUP(E82,'Rennen 1'!$C$30:$W$59,21,0)),0,VLOOKUP(E82,'Rennen 1'!$C$30:$W$59,21,0))</f>
        <v>0</v>
      </c>
      <c r="J82" s="392">
        <f>IF(ISNA(VLOOKUP(E82,'Rennen 2'!$C$30:$W$59,6,0)),0,VLOOKUP(E82,'Rennen 2'!$C$30:$W$59,6,0))</f>
        <v>0</v>
      </c>
      <c r="K82" s="392">
        <f>IF(ISNA(VLOOKUP(E82,'Rennen 2'!$C$30:$W$59,11,0)),0,VLOOKUP(E82,'Rennen 2'!$C$30:$W$59,11,0))</f>
        <v>0</v>
      </c>
      <c r="L82" s="392">
        <f>IF(ISNA(VLOOKUP(E82,'Rennen 2'!$C$30:$W$59,16,0)),0,VLOOKUP(E82,'Rennen 2'!$C$30:$W$59,16,0))</f>
        <v>0</v>
      </c>
      <c r="M82" s="392">
        <f>IF(ISNA(VLOOKUP(E82,'Rennen 2'!$C$30:$W$59,21,0)),0,VLOOKUP(E82,'Rennen 2'!$C$30:$W$59,21,0))</f>
        <v>0</v>
      </c>
      <c r="N82" s="391">
        <f>IF(ISNA(VLOOKUP(E82,'Rennen 3'!$C$30:$W$59,6,0)),0,VLOOKUP(E82,'Rennen 3'!$C$30:$W$59,6,0))</f>
        <v>0</v>
      </c>
      <c r="O82" s="392">
        <f>IF(ISNA(VLOOKUP(E82,'Rennen 3'!$C$30:$W$59,11,0)),0,VLOOKUP(E82,'Rennen 3'!$C$30:$W$59,11,0))</f>
        <v>0</v>
      </c>
      <c r="P82" s="392">
        <f>IF(ISNA(VLOOKUP(E82,'Rennen 3'!$C$30:$W$59,16,0)),0,VLOOKUP(E82,'Rennen 3'!$C$30:$W$59,16,0))</f>
        <v>0</v>
      </c>
      <c r="Q82" s="392">
        <f>IF(ISNA(VLOOKUP(E82,'Rennen 3'!$C$30:$W$59,21,0)),0,VLOOKUP(E82,'Rennen 3'!$C$30:$W$59,21,0))</f>
        <v>0</v>
      </c>
      <c r="R82" s="391">
        <f>IF(ISNA(VLOOKUP(E82,'Rennen 4'!$C$30:$W$59,6,0)),0,VLOOKUP(E82,'Rennen 4'!$C$30:$W$59,6,0))</f>
        <v>0</v>
      </c>
      <c r="S82" s="392">
        <f>IF(ISNA(VLOOKUP(E82,'Rennen 4'!$C$30:$W$59,11,0)),0,VLOOKUP(E82,'Rennen 4'!$C$30:$W$59,11,0))</f>
        <v>0</v>
      </c>
      <c r="T82" s="392">
        <f>IF(ISNA(VLOOKUP(E82,'Rennen 4'!$C$30:$W$59,16,0)),0,VLOOKUP(E82,'Rennen 4'!$C$30:$W$59,16,0))</f>
        <v>0</v>
      </c>
      <c r="U82" s="392">
        <f>IF(ISNA(VLOOKUP(E82,'Rennen 4'!$C$30:$W$59,21,0)),0,VLOOKUP(E82,'Rennen 4'!$C$30:$W$59,21,0))</f>
        <v>0</v>
      </c>
      <c r="V82" s="391">
        <f>IF(ISNA(VLOOKUP(E82,'Rennen 5'!$C$30:$W$59,6,0)),0,VLOOKUP(E82,'Rennen 5'!$C$30:$W$59,6,0))</f>
        <v>0</v>
      </c>
      <c r="W82" s="392">
        <f>IF(ISNA(VLOOKUP(E82,'Rennen 5'!$C$30:$W$59,11,0)),0,VLOOKUP(E82,'Rennen 5'!$C$30:$W$59,11,0))</f>
        <v>0</v>
      </c>
      <c r="X82" s="392">
        <f>IF(ISNA(VLOOKUP(E82,'Rennen 5'!$C$30:$W$59,16,0)),0,VLOOKUP(E82,'Rennen 5'!$C$30:$W$59,16,0))</f>
        <v>0</v>
      </c>
      <c r="Y82" s="393">
        <f>IF(ISNA(VLOOKUP(E82,'Rennen 5'!$C$30:$W$59,21,0)),0,VLOOKUP(E82,'Rennen 5'!$C$30:$W$59,21,0))</f>
        <v>0</v>
      </c>
      <c r="Z82" s="391">
        <f>IF(ISNA(VLOOKUP(E82,'Rennen 6'!$C$30:$W$59,6,0)),0,VLOOKUP(E82,'Rennen 6'!$C$30:$W$59,6,0))</f>
        <v>0</v>
      </c>
      <c r="AA82" s="392">
        <f>IF(ISNA(VLOOKUP(E82,'Rennen 6'!$C$30:$W$59,11,0)),0,VLOOKUP(E82,'Rennen 6'!$C$30:$W$59,11,0))</f>
        <v>0</v>
      </c>
      <c r="AB82" s="392">
        <f>IF(ISNA(VLOOKUP(E82,'Rennen 6'!$C$30:$W$59,16,0)),0,VLOOKUP(E82,'Rennen 6'!$C$30:$W$59,16,0))</f>
        <v>0</v>
      </c>
      <c r="AC82" s="393">
        <f>IF(ISNA(VLOOKUP(E82,'Rennen 6'!$C$30:$W$59,21,0)),0,VLOOKUP(E82,'Rennen 6'!$C$30:$W$59,21,0))</f>
        <v>0</v>
      </c>
      <c r="AD82" s="391">
        <f>IF(ISNA(VLOOKUP(E82,'Rennen 7'!$C$30:$W$59,6,0)),0,VLOOKUP(E82,'Rennen 7'!$C$30:$W$59,6,0))</f>
        <v>0</v>
      </c>
      <c r="AE82" s="392">
        <f>IF(ISNA(VLOOKUP(E82,'Rennen 7'!$C$30:$W$59,11,0)),0,VLOOKUP(E82,'Rennen 7'!$C$30:$W$59,11,0))</f>
        <v>0</v>
      </c>
      <c r="AF82" s="392">
        <f>IF(ISNA(VLOOKUP(E82,'Rennen 7'!$C$30:$W$59,16,0)),0,VLOOKUP(E82,'Rennen 7'!$C$30:$W$59,16,0))</f>
        <v>0</v>
      </c>
      <c r="AG82" s="393">
        <f>IF(ISNA(VLOOKUP(E82,'Rennen 7'!$C$30:$W$59,21,0)),0,VLOOKUP(E82,'Rennen 7'!$C$30:$W$59,21,0))</f>
        <v>0</v>
      </c>
      <c r="AH82" s="391">
        <f>IF(ISNA(VLOOKUP(E82,'Rennen 8'!$C$30:$W$58,6,0)),0,VLOOKUP(E82,'Rennen 8'!$C$30:$W$58,6,0))</f>
        <v>0</v>
      </c>
      <c r="AI82" s="392">
        <f>IF(ISNA(VLOOKUP(E82,'Rennen 8'!$C$30:$W$58,11,0)),0,VLOOKUP(E82,'Rennen 8'!$C$30:$W$58,11,0))</f>
        <v>39</v>
      </c>
      <c r="AJ82" s="392">
        <f>IF(ISNA(VLOOKUP(E82,'Rennen 8'!$C$30:$W$58,16,0)),0,VLOOKUP(E82,'Rennen 8'!$C$30:$W$58,16,0))</f>
        <v>33</v>
      </c>
      <c r="AK82" s="393">
        <f>IF(ISNA(VLOOKUP(E82,'Rennen 8'!$C$30:$W$58,21,0)),0,VLOOKUP(E82,'Rennen 8'!$C$30:$W$58,21,0))</f>
        <v>37</v>
      </c>
      <c r="AL82" s="412">
        <f>IF(ISNA(VLOOKUP(E82,'Rennen 1'!$C$30:$W$49,5,0)),0,VLOOKUP(E82,'Rennen 1'!$C$30:$W$49,5,0))</f>
        <v>0</v>
      </c>
      <c r="AM82" s="413">
        <f>IF(ISNA(VLOOKUP(E82,'Rennen 1'!$C$30:$W$49,10,0)),0,VLOOKUP(E82,'Rennen 1'!$C$30:$W$49,10,0))</f>
        <v>0</v>
      </c>
      <c r="AN82" s="413">
        <f>IF(ISNA(VLOOKUP(E82,'Rennen 1'!$C$30:$W$49,15,0)),0,VLOOKUP(E82,'Rennen 1'!$C$30:$W$49,15,0))</f>
        <v>0</v>
      </c>
      <c r="AO82" s="414">
        <f>IF(ISNA(VLOOKUP(E82,'Rennen 1'!$C$30:$W$49,20,0)),0,VLOOKUP(E82,'Rennen 1'!$C$30:$W$49,20,0))</f>
        <v>0</v>
      </c>
      <c r="AP82" s="412">
        <f>IF(ISNA(VLOOKUP(E82,'Rennen 2'!$C$30:$W$59,5,0)),0,VLOOKUP(E82,'Rennen 2'!$C$30:$W$59,5,0))</f>
        <v>0</v>
      </c>
      <c r="AQ82" s="413">
        <f>IF(ISNA(VLOOKUP(E82,'Rennen 2'!$C$30:$W$59,10,0)),0,VLOOKUP(E82,'Rennen 2'!$C$30:$W$59,10,0))</f>
        <v>0</v>
      </c>
      <c r="AR82" s="413">
        <f>IF(ISNA(VLOOKUP(E82,'Rennen 2'!$C$30:$W$59,15,0)),0,VLOOKUP(E82,'Rennen 2'!$C$30:$W$59,15,0))</f>
        <v>0</v>
      </c>
      <c r="AS82" s="414">
        <f>IF(ISNA(VLOOKUP(E82,'Rennen 2'!$C$30:$W$59,20,0)),0,VLOOKUP(E82,'Rennen 2'!$C$30:$W$59,20,0))</f>
        <v>0</v>
      </c>
      <c r="AT82" s="412">
        <f>IF(ISNA(VLOOKUP(E82,'Rennen 3'!$C$30:$W$49,5,0)),0,VLOOKUP(E82,'Rennen 3'!$C$30:$W$49,5,0))</f>
        <v>0</v>
      </c>
      <c r="AU82" s="413">
        <f>IF(ISNA(VLOOKUP(E82,'Rennen 3'!$C$30:$W$49,10,0)),0,VLOOKUP(E82,'Rennen 3'!$C$30:$W$49,10,0))</f>
        <v>0</v>
      </c>
      <c r="AV82" s="413">
        <f>IF(ISNA(VLOOKUP(E82,'Rennen 3'!$C$30:$W$49,15,0)),0,VLOOKUP(E82,'Rennen 3'!$C$30:$W$49,15,0))</f>
        <v>0</v>
      </c>
      <c r="AW82" s="414">
        <f>IF(ISNA(VLOOKUP(E82,'Rennen 3'!$C$30:$W$49,20,0)),0,VLOOKUP(E82,'Rennen 3'!$C$30:$W$49,20,0))</f>
        <v>0</v>
      </c>
      <c r="AX82" s="412">
        <f>IF(ISNA(VLOOKUP(E82,'Rennen 4'!$C$30:$W$49,5,0)),0,VLOOKUP(E82,'Rennen 4'!$C$30:$W$49,5,0))</f>
        <v>0</v>
      </c>
      <c r="AY82" s="413">
        <f>IF(ISNA(VLOOKUP(E82,'Rennen 4'!$C$30:$W$49,10,0)),0,VLOOKUP(E82,'Rennen 4'!$C$30:$W$49,10,0))</f>
        <v>0</v>
      </c>
      <c r="AZ82" s="413">
        <f>IF(ISNA(VLOOKUP(E82,'Rennen 4'!$C$30:$W$49,15,0)),0,VLOOKUP(E82,'Rennen 4'!$C$30:$W$49,15,0))</f>
        <v>0</v>
      </c>
      <c r="BA82" s="414">
        <f>IF(ISNA(VLOOKUP(E82,'Rennen 4'!$C$30:$W$49,20,0)),0,VLOOKUP(E82,'Rennen 4'!$C$30:$W$49,20,0))</f>
        <v>0</v>
      </c>
      <c r="BB82" s="412">
        <f>IF(ISNA(VLOOKUP(E82,'Rennen 5'!$C$30:$W$49,5,0)),0,VLOOKUP(E82,'Rennen 5'!$C$30:$W$49,5,0))</f>
        <v>0</v>
      </c>
      <c r="BC82" s="413">
        <f>IF(ISNA(VLOOKUP(E82,'Rennen 5'!$C$30:$W$49,10,0)),0,VLOOKUP(E82,'Rennen 5'!$C$30:$W$49,10,0))</f>
        <v>0</v>
      </c>
      <c r="BD82" s="413">
        <f>IF(ISNA(VLOOKUP(E82,'Rennen 5'!$C$30:$W$49,15,0)),0,VLOOKUP(E82,'Rennen 5'!$C$30:$W$49,15,0))</f>
        <v>0</v>
      </c>
      <c r="BE82" s="414">
        <f>IF(ISNA(VLOOKUP(E82,'Rennen 5'!$C$30:$W$49,20,0)),0,VLOOKUP(E82,'Rennen 5'!$C$30:$W$49,20,0))</f>
        <v>0</v>
      </c>
      <c r="BF82" s="412">
        <f>IF(ISNA(VLOOKUP(E82,'Rennen 6'!$C$30:$W$49,5,0)),0,VLOOKUP(E82,'Rennen 6'!$C$30:$W$49,5,0))</f>
        <v>0</v>
      </c>
      <c r="BG82" s="413">
        <f>IF(ISNA(VLOOKUP(E82,'Rennen 6'!$C$30:$W$49,10,0)),0,VLOOKUP(E82,'Rennen 6'!$C$30:$W$49,10,0))</f>
        <v>0</v>
      </c>
      <c r="BH82" s="413">
        <f>IF(ISNA(VLOOKUP(E82,'Rennen 6'!$C$30:$W$49,15,0)),0,VLOOKUP(E82,'Rennen 6'!$C$30:$W$49,15,0))</f>
        <v>0</v>
      </c>
      <c r="BI82" s="414">
        <f>IF(ISNA(VLOOKUP(E82,'Rennen 6'!$C$30:$W$49,20,0)),0,VLOOKUP(E82,'Rennen 6'!$C$30:$W$49,20,0))</f>
        <v>0</v>
      </c>
      <c r="BJ82" s="412">
        <f>IF(ISNA(VLOOKUP(E82,'Rennen 7'!$C$30:$W$49,5,0)),0,VLOOKUP(E82,'Rennen 7'!$C$30:$W$49,5,0))</f>
        <v>0</v>
      </c>
      <c r="BK82" s="413">
        <f>IF(ISNA(VLOOKUP(E82,'Rennen 7'!$C$30:$W$49,10,0)),0,VLOOKUP(E82,'Rennen 7'!$C$30:$W$49,10,0))</f>
        <v>0</v>
      </c>
      <c r="BL82" s="413">
        <f>IF(ISNA(VLOOKUP(E82,'Rennen 7'!$C$30:$W$49,15,0)),0,VLOOKUP(E82,'Rennen 7'!$C$30:$W$49,15,0))</f>
        <v>0</v>
      </c>
      <c r="BM82" s="414">
        <f>IF(ISNA(VLOOKUP(E82,'Rennen 7'!$C$30:$W$49,20,0)),0,VLOOKUP(E82,'Rennen 7'!$C$30:$W$49,20,0))</f>
        <v>0</v>
      </c>
      <c r="BN82" s="412">
        <f>IF(ISNA(VLOOKUP(E82,'Rennen 8'!$C$30:$W$58,5,0)),0,VLOOKUP(E82,'Rennen 8'!$C$30:$W$58,5,0))</f>
        <v>0</v>
      </c>
      <c r="BO82" s="413">
        <f>IF(ISNA(VLOOKUP(E82,'Rennen 8'!$C$30:$W$58,10,0)),0,VLOOKUP(E82,'Rennen 8'!$C$30:$W$58,10,0))</f>
        <v>39</v>
      </c>
      <c r="BP82" s="413">
        <f>IF(ISNA(VLOOKUP(E82,'Rennen 8'!$C$30:$W$58,15,0)),0,VLOOKUP(E82,'Rennen 8'!$C$30:$W$58,15,0))</f>
        <v>33</v>
      </c>
      <c r="BQ82" s="414">
        <f>IF(ISNA(VLOOKUP(E82,'Rennen 8'!$C$30:$W$58,20,0)),0,VLOOKUP(E82,'Rennen 8'!$C$30:$W$58,20,0))</f>
        <v>37</v>
      </c>
      <c r="BR82" s="394">
        <f>IF(ISNA(VLOOKUP(E82,'Rennen 1'!$C$30:$AE$59,27,0)),0,VLOOKUP(E82,'Rennen 1'!$C$30:$AE$59,27,0))</f>
        <v>0</v>
      </c>
      <c r="BS82" s="393">
        <f>IF(ISNA(VLOOKUP(E82,'Rennen 2'!$C$30:$AE$59,27,0)),0,VLOOKUP(E82,'Rennen 2'!$C$30:$AE$59,27,0))</f>
        <v>0</v>
      </c>
      <c r="BT82" s="393">
        <f>IF(ISNA(VLOOKUP(E82,'Rennen 3'!$C$30:$AE$59,27,0)),0,VLOOKUP(E82,'Rennen 3'!$C$30:$AE$59,27,0))</f>
        <v>0</v>
      </c>
      <c r="BU82" s="393">
        <f>IF(ISNA(VLOOKUP(E82,'Rennen 4'!$C$30:$AE$59,27,0)),0,VLOOKUP(E82,'Rennen 4'!$C$30:$AE$59,27,0))</f>
        <v>0</v>
      </c>
      <c r="BV82" s="393">
        <f>IF(ISNA(VLOOKUP(E82,'Rennen 5'!$C$30:$AE$59,27,0)),0,VLOOKUP(E82,'Rennen 5'!$C$30:$AE$59,27,0))</f>
        <v>0</v>
      </c>
      <c r="BW82" s="393">
        <f>IF(ISNA(VLOOKUP(E82,'Rennen 6'!$C$30:$AE$59,27,0)),0,VLOOKUP(E82,'Rennen 6'!$C$30:$AE$59,27,0))</f>
        <v>0</v>
      </c>
      <c r="BX82" s="393">
        <f>IF(ISNA(VLOOKUP(E82,'Rennen 7'!$C$30:$AE$59,27,0)),0,VLOOKUP(E82,'Rennen 7'!$C$30:$AE$59,27,0))</f>
        <v>0</v>
      </c>
      <c r="BY82" s="393">
        <f>IF(ISNA(VLOOKUP(E82,'Rennen 8'!$C$30:$AE$58,27,0)),0,VLOOKUP(E82,'Rennen 8'!$C$30:$AE$58,27,0))</f>
        <v>0</v>
      </c>
      <c r="BZ82" s="393">
        <f t="shared" si="30"/>
        <v>0</v>
      </c>
      <c r="CA82" s="415">
        <f t="shared" si="31"/>
        <v>109</v>
      </c>
      <c r="CB82" s="394">
        <f t="shared" si="32"/>
        <v>109</v>
      </c>
      <c r="CC82" s="392">
        <f t="shared" si="33"/>
        <v>109</v>
      </c>
      <c r="CD82" s="391">
        <f t="shared" si="34"/>
        <v>109</v>
      </c>
      <c r="CE82" s="755"/>
      <c r="CF82" s="755"/>
      <c r="CG82" s="26"/>
      <c r="CH82" s="26"/>
      <c r="CI82" s="348"/>
      <c r="CJ82" s="348"/>
      <c r="CK82" s="348"/>
    </row>
    <row r="83" spans="1:89" s="20" customFormat="1" ht="18" hidden="1" customHeight="1" x14ac:dyDescent="0.3">
      <c r="A83" s="5"/>
      <c r="B83" s="16">
        <v>54</v>
      </c>
      <c r="C83" s="16"/>
      <c r="D83" s="395" t="str">
        <f>VLOOKUP(E83,Fahrer!$B$5:$C$144,2,0)</f>
        <v>Besendahl, Levin</v>
      </c>
      <c r="E83" s="424">
        <v>69</v>
      </c>
      <c r="F83" s="368">
        <f>IF(ISNA(VLOOKUP(E83,'Rennen 1'!$C$30:$W$59,6,0)),0,VLOOKUP(E83,'Rennen 1'!$C$30:$W$59,6,0))</f>
        <v>0</v>
      </c>
      <c r="G83" s="374">
        <f>IF(ISNA(VLOOKUP(E83,'Rennen 1'!$C$30:$W$59,11,0)),0,VLOOKUP(E83,'Rennen 1'!$C$30:$W$59,11,0))</f>
        <v>0</v>
      </c>
      <c r="H83" s="374">
        <f>IF(ISNA(VLOOKUP(E83,'Rennen 1'!$C$30:$W$59,16,0)),0,VLOOKUP(E83,'Rennen 1'!$C$30:$W$59,16,0))</f>
        <v>0</v>
      </c>
      <c r="I83" s="375">
        <f>IF(ISNA(VLOOKUP(E83,'Rennen 1'!$C$30:$W$59,21,0)),0,VLOOKUP(E83,'Rennen 1'!$C$30:$W$59,21,0))</f>
        <v>0</v>
      </c>
      <c r="J83" s="366">
        <f>IF(ISNA(VLOOKUP(E83,'Rennen 2'!$C$30:$W$59,6,0)),0,VLOOKUP(E83,'Rennen 2'!$C$30:$W$59,6,0))</f>
        <v>0</v>
      </c>
      <c r="K83" s="366">
        <f>IF(ISNA(VLOOKUP(E83,'Rennen 2'!$C$30:$W$59,11,0)),0,VLOOKUP(E83,'Rennen 2'!$C$30:$W$59,11,0))</f>
        <v>0</v>
      </c>
      <c r="L83" s="366">
        <f>IF(ISNA(VLOOKUP(E83,'Rennen 2'!$C$30:$W$59,16,0)),0,VLOOKUP(E83,'Rennen 2'!$C$30:$W$59,16,0))</f>
        <v>0</v>
      </c>
      <c r="M83" s="366">
        <f>IF(ISNA(VLOOKUP(E83,'Rennen 2'!$C$30:$W$59,21,0)),0,VLOOKUP(E83,'Rennen 2'!$C$30:$W$59,21,0))</f>
        <v>0</v>
      </c>
      <c r="N83" s="365">
        <f>IF(ISNA(VLOOKUP(E83,'Rennen 3'!$C$30:$W$59,6,0)),0,VLOOKUP(E83,'Rennen 3'!$C$30:$W$59,6,0))</f>
        <v>0</v>
      </c>
      <c r="O83" s="366">
        <f>IF(ISNA(VLOOKUP(E83,'Rennen 3'!$C$30:$W$59,11,0)),0,VLOOKUP(E83,'Rennen 3'!$C$30:$W$59,11,0))</f>
        <v>0</v>
      </c>
      <c r="P83" s="366">
        <f>IF(ISNA(VLOOKUP(E83,'Rennen 3'!$C$30:$W$59,16,0)),0,VLOOKUP(E83,'Rennen 3'!$C$30:$W$59,16,0))</f>
        <v>0</v>
      </c>
      <c r="Q83" s="366">
        <f>IF(ISNA(VLOOKUP(E83,'Rennen 3'!$C$30:$W$59,21,0)),0,VLOOKUP(E83,'Rennen 3'!$C$30:$W$59,21,0))</f>
        <v>0</v>
      </c>
      <c r="R83" s="365">
        <f>IF(ISNA(VLOOKUP(E83,'Rennen 4'!$C$30:$W$59,6,0)),0,VLOOKUP(E83,'Rennen 4'!$C$30:$W$59,6,0))</f>
        <v>0</v>
      </c>
      <c r="S83" s="366">
        <f>IF(ISNA(VLOOKUP(E83,'Rennen 4'!$C$30:$W$59,11,0)),0,VLOOKUP(E83,'Rennen 4'!$C$30:$W$59,11,0))</f>
        <v>0</v>
      </c>
      <c r="T83" s="366">
        <f>IF(ISNA(VLOOKUP(E83,'Rennen 4'!$C$30:$W$59,16,0)),0,VLOOKUP(E83,'Rennen 4'!$C$30:$W$59,16,0))</f>
        <v>0</v>
      </c>
      <c r="U83" s="366">
        <f>IF(ISNA(VLOOKUP(E83,'Rennen 4'!$C$30:$W$59,21,0)),0,VLOOKUP(E83,'Rennen 4'!$C$30:$W$59,21,0))</f>
        <v>0</v>
      </c>
      <c r="V83" s="365">
        <f>IF(ISNA(VLOOKUP(E83,'Rennen 5'!$C$30:$W$59,6,0)),0,VLOOKUP(E83,'Rennen 5'!$C$30:$W$59,6,0))</f>
        <v>0</v>
      </c>
      <c r="W83" s="366">
        <f>IF(ISNA(VLOOKUP(E83,'Rennen 5'!$C$30:$W$59,11,0)),0,VLOOKUP(E83,'Rennen 5'!$C$30:$W$59,11,0))</f>
        <v>0</v>
      </c>
      <c r="X83" s="366">
        <f>IF(ISNA(VLOOKUP(E83,'Rennen 5'!$C$30:$W$59,16,0)),0,VLOOKUP(E83,'Rennen 5'!$C$30:$W$59,16,0))</f>
        <v>0</v>
      </c>
      <c r="Y83" s="367">
        <f>IF(ISNA(VLOOKUP(E83,'Rennen 5'!$C$30:$W$59,21,0)),0,VLOOKUP(E83,'Rennen 5'!$C$30:$W$59,21,0))</f>
        <v>0</v>
      </c>
      <c r="Z83" s="365">
        <f>IF(ISNA(VLOOKUP(E83,'Rennen 6'!$C$30:$W$59,6,0)),0,VLOOKUP(E83,'Rennen 6'!$C$30:$W$59,6,0))</f>
        <v>0</v>
      </c>
      <c r="AA83" s="366">
        <f>IF(ISNA(VLOOKUP(E83,'Rennen 6'!$C$30:$W$59,11,0)),0,VLOOKUP(E83,'Rennen 6'!$C$30:$W$59,11,0))</f>
        <v>0</v>
      </c>
      <c r="AB83" s="366">
        <f>IF(ISNA(VLOOKUP(E83,'Rennen 6'!$C$30:$W$59,16,0)),0,VLOOKUP(E83,'Rennen 6'!$C$30:$W$59,16,0))</f>
        <v>0</v>
      </c>
      <c r="AC83" s="367">
        <f>IF(ISNA(VLOOKUP(E83,'Rennen 6'!$C$30:$W$59,21,0)),0,VLOOKUP(E83,'Rennen 6'!$C$30:$W$59,21,0))</f>
        <v>0</v>
      </c>
      <c r="AD83" s="365">
        <f>IF(ISNA(VLOOKUP(E83,'Rennen 7'!$C$30:$W$59,6,0)),0,VLOOKUP(E83,'Rennen 7'!$C$30:$W$59,6,0))</f>
        <v>0</v>
      </c>
      <c r="AE83" s="366">
        <f>IF(ISNA(VLOOKUP(E83,'Rennen 7'!$C$30:$W$59,11,0)),0,VLOOKUP(E83,'Rennen 7'!$C$30:$W$59,11,0))</f>
        <v>0</v>
      </c>
      <c r="AF83" s="366">
        <f>IF(ISNA(VLOOKUP(E83,'Rennen 7'!$C$30:$W$59,16,0)),0,VLOOKUP(E83,'Rennen 7'!$C$30:$W$59,16,0))</f>
        <v>0</v>
      </c>
      <c r="AG83" s="367">
        <f>IF(ISNA(VLOOKUP(E83,'Rennen 7'!$C$30:$W$59,21,0)),0,VLOOKUP(E83,'Rennen 7'!$C$30:$W$59,21,0))</f>
        <v>0</v>
      </c>
      <c r="AH83" s="365">
        <f>IF(ISNA(VLOOKUP(E83,'Rennen 8'!$C$30:$W$58,6,0)),0,VLOOKUP(E83,'Rennen 8'!$C$30:$W$58,6,0))</f>
        <v>0</v>
      </c>
      <c r="AI83" s="366">
        <f>IF(ISNA(VLOOKUP(E83,'Rennen 8'!$C$30:$W$58,11,0)),0,VLOOKUP(E83,'Rennen 8'!$C$30:$W$58,11,0))</f>
        <v>0</v>
      </c>
      <c r="AJ83" s="366">
        <f>IF(ISNA(VLOOKUP(E83,'Rennen 8'!$C$30:$W$58,16,0)),0,VLOOKUP(E83,'Rennen 8'!$C$30:$W$58,16,0))</f>
        <v>0</v>
      </c>
      <c r="AK83" s="367">
        <f>IF(ISNA(VLOOKUP(E83,'Rennen 8'!$C$30:$W$58,21,0)),0,VLOOKUP(E83,'Rennen 8'!$C$30:$W$58,21,0))</f>
        <v>0</v>
      </c>
      <c r="AL83" s="369">
        <f>IF(ISNA(VLOOKUP(E83,'Rennen 1'!$C$30:$W$49,5,0)),0,VLOOKUP(E83,'Rennen 1'!$C$30:$W$49,5,0))</f>
        <v>0</v>
      </c>
      <c r="AM83" s="370">
        <f>IF(ISNA(VLOOKUP(E83,'Rennen 1'!$C$30:$W$49,10,0)),0,VLOOKUP(E83,'Rennen 1'!$C$30:$W$49,10,0))</f>
        <v>0</v>
      </c>
      <c r="AN83" s="370">
        <f>IF(ISNA(VLOOKUP(E83,'Rennen 1'!$C$30:$W$49,15,0)),0,VLOOKUP(E83,'Rennen 1'!$C$30:$W$49,15,0))</f>
        <v>0</v>
      </c>
      <c r="AO83" s="371">
        <f>IF(ISNA(VLOOKUP(E83,'Rennen 1'!$C$30:$W$49,20,0)),0,VLOOKUP(E83,'Rennen 1'!$C$30:$W$49,20,0))</f>
        <v>0</v>
      </c>
      <c r="AP83" s="369">
        <f>IF(ISNA(VLOOKUP(E83,'Rennen 2'!$C$30:$W$59,5,0)),0,VLOOKUP(E83,'Rennen 2'!$C$30:$W$59,5,0))</f>
        <v>0</v>
      </c>
      <c r="AQ83" s="370">
        <f>IF(ISNA(VLOOKUP(E83,'Rennen 2'!$C$30:$W$59,10,0)),0,VLOOKUP(E83,'Rennen 2'!$C$30:$W$59,10,0))</f>
        <v>0</v>
      </c>
      <c r="AR83" s="370">
        <f>IF(ISNA(VLOOKUP(E83,'Rennen 2'!$C$30:$W$59,15,0)),0,VLOOKUP(E83,'Rennen 2'!$C$30:$W$59,15,0))</f>
        <v>0</v>
      </c>
      <c r="AS83" s="371">
        <f>IF(ISNA(VLOOKUP(E83,'Rennen 2'!$C$30:$W$59,20,0)),0,VLOOKUP(E83,'Rennen 2'!$C$30:$W$59,20,0))</f>
        <v>0</v>
      </c>
      <c r="AT83" s="369">
        <f>IF(ISNA(VLOOKUP(E83,'Rennen 3'!$C$30:$W$49,5,0)),0,VLOOKUP(E83,'Rennen 3'!$C$30:$W$49,5,0))</f>
        <v>0</v>
      </c>
      <c r="AU83" s="370">
        <f>IF(ISNA(VLOOKUP(E83,'Rennen 3'!$C$30:$W$49,10,0)),0,VLOOKUP(E83,'Rennen 3'!$C$30:$W$49,10,0))</f>
        <v>0</v>
      </c>
      <c r="AV83" s="370">
        <f>IF(ISNA(VLOOKUP(E83,'Rennen 3'!$C$30:$W$49,15,0)),0,VLOOKUP(E83,'Rennen 3'!$C$30:$W$49,15,0))</f>
        <v>0</v>
      </c>
      <c r="AW83" s="371">
        <f>IF(ISNA(VLOOKUP(E83,'Rennen 3'!$C$30:$W$49,20,0)),0,VLOOKUP(E83,'Rennen 3'!$C$30:$W$49,20,0))</f>
        <v>0</v>
      </c>
      <c r="AX83" s="369">
        <f>IF(ISNA(VLOOKUP(E83,'Rennen 4'!$C$30:$W$49,5,0)),0,VLOOKUP(E83,'Rennen 4'!$C$30:$W$49,5,0))</f>
        <v>0</v>
      </c>
      <c r="AY83" s="370">
        <f>IF(ISNA(VLOOKUP(E83,'Rennen 4'!$C$30:$W$49,10,0)),0,VLOOKUP(E83,'Rennen 4'!$C$30:$W$49,10,0))</f>
        <v>0</v>
      </c>
      <c r="AZ83" s="370">
        <f>IF(ISNA(VLOOKUP(E83,'Rennen 4'!$C$30:$W$49,15,0)),0,VLOOKUP(E83,'Rennen 4'!$C$30:$W$49,15,0))</f>
        <v>0</v>
      </c>
      <c r="BA83" s="371">
        <f>IF(ISNA(VLOOKUP(E83,'Rennen 4'!$C$30:$W$49,20,0)),0,VLOOKUP(E83,'Rennen 4'!$C$30:$W$49,20,0))</f>
        <v>0</v>
      </c>
      <c r="BB83" s="369">
        <f>IF(ISNA(VLOOKUP(E83,'Rennen 5'!$C$30:$W$49,5,0)),0,VLOOKUP(E83,'Rennen 5'!$C$30:$W$49,5,0))</f>
        <v>0</v>
      </c>
      <c r="BC83" s="370">
        <f>IF(ISNA(VLOOKUP(E83,'Rennen 5'!$C$30:$W$49,10,0)),0,VLOOKUP(E83,'Rennen 5'!$C$30:$W$49,10,0))</f>
        <v>0</v>
      </c>
      <c r="BD83" s="370">
        <f>IF(ISNA(VLOOKUP(E83,'Rennen 5'!$C$30:$W$49,15,0)),0,VLOOKUP(E83,'Rennen 5'!$C$30:$W$49,15,0))</f>
        <v>0</v>
      </c>
      <c r="BE83" s="371">
        <f>IF(ISNA(VLOOKUP(E83,'Rennen 5'!$C$30:$W$49,20,0)),0,VLOOKUP(E83,'Rennen 5'!$C$30:$W$49,20,0))</f>
        <v>0</v>
      </c>
      <c r="BF83" s="369">
        <f>IF(ISNA(VLOOKUP(E83,'Rennen 6'!$C$30:$W$49,5,0)),0,VLOOKUP(E83,'Rennen 6'!$C$30:$W$49,5,0))</f>
        <v>0</v>
      </c>
      <c r="BG83" s="370">
        <f>IF(ISNA(VLOOKUP(E83,'Rennen 6'!$C$30:$W$49,10,0)),0,VLOOKUP(E83,'Rennen 6'!$C$30:$W$49,10,0))</f>
        <v>0</v>
      </c>
      <c r="BH83" s="370">
        <f>IF(ISNA(VLOOKUP(E83,'Rennen 6'!$C$30:$W$49,15,0)),0,VLOOKUP(E83,'Rennen 6'!$C$30:$W$49,15,0))</f>
        <v>0</v>
      </c>
      <c r="BI83" s="371">
        <f>IF(ISNA(VLOOKUP(E83,'Rennen 6'!$C$30:$W$49,20,0)),0,VLOOKUP(E83,'Rennen 6'!$C$30:$W$49,20,0))</f>
        <v>0</v>
      </c>
      <c r="BJ83" s="369">
        <f>IF(ISNA(VLOOKUP(E83,'Rennen 7'!$C$30:$W$49,5,0)),0,VLOOKUP(E83,'Rennen 7'!$C$30:$W$49,5,0))</f>
        <v>0</v>
      </c>
      <c r="BK83" s="370">
        <f>IF(ISNA(VLOOKUP(E83,'Rennen 7'!$C$30:$W$49,10,0)),0,VLOOKUP(E83,'Rennen 7'!$C$30:$W$49,10,0))</f>
        <v>0</v>
      </c>
      <c r="BL83" s="370">
        <f>IF(ISNA(VLOOKUP(E83,'Rennen 7'!$C$30:$W$49,15,0)),0,VLOOKUP(E83,'Rennen 7'!$C$30:$W$49,15,0))</f>
        <v>0</v>
      </c>
      <c r="BM83" s="371">
        <f>IF(ISNA(VLOOKUP(E83,'Rennen 7'!$C$30:$W$49,20,0)),0,VLOOKUP(E83,'Rennen 7'!$C$30:$W$49,20,0))</f>
        <v>0</v>
      </c>
      <c r="BN83" s="369">
        <f>IF(ISNA(VLOOKUP(E83,'Rennen 8'!$C$30:$W$58,5,0)),0,VLOOKUP(E83,'Rennen 8'!$C$30:$W$58,5,0))</f>
        <v>0</v>
      </c>
      <c r="BO83" s="370">
        <f>IF(ISNA(VLOOKUP(E83,'Rennen 8'!$C$30:$W$58,10,0)),0,VLOOKUP(E83,'Rennen 8'!$C$30:$W$58,10,0))</f>
        <v>0</v>
      </c>
      <c r="BP83" s="370">
        <f>IF(ISNA(VLOOKUP(E83,'Rennen 8'!$C$30:$W$58,15,0)),0,VLOOKUP(E83,'Rennen 8'!$C$30:$W$58,15,0))</f>
        <v>0</v>
      </c>
      <c r="BQ83" s="371">
        <f>IF(ISNA(VLOOKUP(E83,'Rennen 8'!$C$30:$W$58,20,0)),0,VLOOKUP(E83,'Rennen 8'!$C$30:$W$58,20,0))</f>
        <v>0</v>
      </c>
      <c r="BR83" s="373">
        <f>IF(ISNA(VLOOKUP(E83,'Rennen 1'!$C$30:$AE$59,27,0)),0,VLOOKUP(E83,'Rennen 1'!$C$30:$AE$59,27,0))</f>
        <v>0</v>
      </c>
      <c r="BS83" s="367">
        <f>IF(ISNA(VLOOKUP(E83,'Rennen 2'!$C$30:$AE$59,27,0)),0,VLOOKUP(E83,'Rennen 2'!$C$30:$AE$59,27,0))</f>
        <v>0</v>
      </c>
      <c r="BT83" s="367">
        <f>IF(ISNA(VLOOKUP(E83,'Rennen 3'!$C$30:$AE$59,27,0)),0,VLOOKUP(E83,'Rennen 3'!$C$30:$AE$59,27,0))</f>
        <v>0</v>
      </c>
      <c r="BU83" s="367">
        <f>IF(ISNA(VLOOKUP(E83,'Rennen 4'!$C$30:$AE$59,27,0)),0,VLOOKUP(E83,'Rennen 4'!$C$30:$AE$59,27,0))</f>
        <v>0</v>
      </c>
      <c r="BV83" s="367">
        <f>IF(ISNA(VLOOKUP(E83,'Rennen 5'!$C$30:$AE$59,27,0)),0,VLOOKUP(E83,'Rennen 5'!$C$30:$AE$59,27,0))</f>
        <v>0</v>
      </c>
      <c r="BW83" s="367">
        <f>IF(ISNA(VLOOKUP(E83,'Rennen 6'!$C$30:$AE$59,27,0)),0,VLOOKUP(E83,'Rennen 6'!$C$30:$AE$59,27,0))</f>
        <v>0</v>
      </c>
      <c r="BX83" s="367">
        <f>IF(ISNA(VLOOKUP(E83,'Rennen 7'!$C$30:$AE$59,27,0)),0,VLOOKUP(E83,'Rennen 7'!$C$30:$AE$59,27,0))</f>
        <v>0</v>
      </c>
      <c r="BY83" s="367">
        <f>IF(ISNA(VLOOKUP(E83,'Rennen 8'!$C$30:$AE$58,27,0)),0,VLOOKUP(E83,'Rennen 8'!$C$30:$AE$58,27,0))</f>
        <v>0</v>
      </c>
      <c r="BZ83" s="367">
        <f t="shared" si="30"/>
        <v>0</v>
      </c>
      <c r="CA83" s="372">
        <f t="shared" si="31"/>
        <v>0</v>
      </c>
      <c r="CB83" s="373">
        <f t="shared" si="32"/>
        <v>0</v>
      </c>
      <c r="CC83" s="365">
        <f t="shared" si="33"/>
        <v>0</v>
      </c>
      <c r="CD83" s="365">
        <f t="shared" si="34"/>
        <v>0</v>
      </c>
      <c r="CE83" s="755"/>
      <c r="CF83" s="755"/>
      <c r="CG83" s="26"/>
      <c r="CH83" s="26"/>
      <c r="CI83" s="348"/>
      <c r="CJ83" s="348"/>
      <c r="CK83" s="348"/>
    </row>
    <row r="84" spans="1:89" s="20" customFormat="1" ht="18" hidden="1" customHeight="1" x14ac:dyDescent="0.3">
      <c r="A84" s="5"/>
      <c r="B84" s="16">
        <v>55</v>
      </c>
      <c r="C84" s="16"/>
      <c r="D84" s="390" t="str">
        <f>VLOOKUP(E84,Fahrer!$B$5:$C$144,2,0)</f>
        <v>Grasmann, Henri</v>
      </c>
      <c r="E84" s="389">
        <v>68</v>
      </c>
      <c r="F84" s="409">
        <f>IF(ISNA(VLOOKUP(E84,'Rennen 1'!$C$30:$W$59,6,0)),0,VLOOKUP(E84,'Rennen 1'!$C$30:$W$59,6,0))</f>
        <v>0</v>
      </c>
      <c r="G84" s="410">
        <f>IF(ISNA(VLOOKUP(E84,'Rennen 1'!$C$30:$W$59,11,0)),0,VLOOKUP(E84,'Rennen 1'!$C$30:$W$59,11,0))</f>
        <v>0</v>
      </c>
      <c r="H84" s="410">
        <f>IF(ISNA(VLOOKUP(E84,'Rennen 1'!$C$30:$W$59,16,0)),0,VLOOKUP(E84,'Rennen 1'!$C$30:$W$59,16,0))</f>
        <v>0</v>
      </c>
      <c r="I84" s="411">
        <f>IF(ISNA(VLOOKUP(E84,'Rennen 1'!$C$30:$W$59,21,0)),0,VLOOKUP(E84,'Rennen 1'!$C$30:$W$59,21,0))</f>
        <v>0</v>
      </c>
      <c r="J84" s="392">
        <f>IF(ISNA(VLOOKUP(E84,'Rennen 2'!$C$30:$W$59,6,0)),0,VLOOKUP(E84,'Rennen 2'!$C$30:$W$59,6,0))</f>
        <v>0</v>
      </c>
      <c r="K84" s="392">
        <f>IF(ISNA(VLOOKUP(E84,'Rennen 2'!$C$30:$W$59,11,0)),0,VLOOKUP(E84,'Rennen 2'!$C$30:$W$59,11,0))</f>
        <v>0</v>
      </c>
      <c r="L84" s="392">
        <f>IF(ISNA(VLOOKUP(E84,'Rennen 2'!$C$30:$W$59,16,0)),0,VLOOKUP(E84,'Rennen 2'!$C$30:$W$59,16,0))</f>
        <v>0</v>
      </c>
      <c r="M84" s="392">
        <f>IF(ISNA(VLOOKUP(E84,'Rennen 2'!$C$30:$W$59,21,0)),0,VLOOKUP(E84,'Rennen 2'!$C$30:$W$59,21,0))</f>
        <v>0</v>
      </c>
      <c r="N84" s="391">
        <f>IF(ISNA(VLOOKUP(E84,'Rennen 3'!$C$30:$W$59,6,0)),0,VLOOKUP(E84,'Rennen 3'!$C$30:$W$59,6,0))</f>
        <v>0</v>
      </c>
      <c r="O84" s="392">
        <f>IF(ISNA(VLOOKUP(E84,'Rennen 3'!$C$30:$W$59,11,0)),0,VLOOKUP(E84,'Rennen 3'!$C$30:$W$59,11,0))</f>
        <v>0</v>
      </c>
      <c r="P84" s="392">
        <f>IF(ISNA(VLOOKUP(E84,'Rennen 3'!$C$30:$W$59,16,0)),0,VLOOKUP(E84,'Rennen 3'!$C$30:$W$59,16,0))</f>
        <v>0</v>
      </c>
      <c r="Q84" s="392">
        <f>IF(ISNA(VLOOKUP(E84,'Rennen 3'!$C$30:$W$59,21,0)),0,VLOOKUP(E84,'Rennen 3'!$C$30:$W$59,21,0))</f>
        <v>0</v>
      </c>
      <c r="R84" s="391">
        <f>IF(ISNA(VLOOKUP(E84,'Rennen 4'!$C$30:$W$59,6,0)),0,VLOOKUP(E84,'Rennen 4'!$C$30:$W$59,6,0))</f>
        <v>0</v>
      </c>
      <c r="S84" s="392">
        <f>IF(ISNA(VLOOKUP(E84,'Rennen 4'!$C$30:$W$59,11,0)),0,VLOOKUP(E84,'Rennen 4'!$C$30:$W$59,11,0))</f>
        <v>0</v>
      </c>
      <c r="T84" s="392">
        <f>IF(ISNA(VLOOKUP(E84,'Rennen 4'!$C$30:$W$59,16,0)),0,VLOOKUP(E84,'Rennen 4'!$C$30:$W$59,16,0))</f>
        <v>0</v>
      </c>
      <c r="U84" s="392">
        <f>IF(ISNA(VLOOKUP(E84,'Rennen 4'!$C$30:$W$59,21,0)),0,VLOOKUP(E84,'Rennen 4'!$C$30:$W$59,21,0))</f>
        <v>0</v>
      </c>
      <c r="V84" s="391">
        <f>IF(ISNA(VLOOKUP(E84,'Rennen 5'!$C$30:$W$59,6,0)),0,VLOOKUP(E84,'Rennen 5'!$C$30:$W$59,6,0))</f>
        <v>0</v>
      </c>
      <c r="W84" s="392">
        <f>IF(ISNA(VLOOKUP(E84,'Rennen 5'!$C$30:$W$59,11,0)),0,VLOOKUP(E84,'Rennen 5'!$C$30:$W$59,11,0))</f>
        <v>0</v>
      </c>
      <c r="X84" s="392">
        <f>IF(ISNA(VLOOKUP(E84,'Rennen 5'!$C$30:$W$59,16,0)),0,VLOOKUP(E84,'Rennen 5'!$C$30:$W$59,16,0))</f>
        <v>0</v>
      </c>
      <c r="Y84" s="393">
        <f>IF(ISNA(VLOOKUP(E84,'Rennen 5'!$C$30:$W$59,21,0)),0,VLOOKUP(E84,'Rennen 5'!$C$30:$W$59,21,0))</f>
        <v>0</v>
      </c>
      <c r="Z84" s="391">
        <f>IF(ISNA(VLOOKUP(E84,'Rennen 6'!$C$30:$W$59,6,0)),0,VLOOKUP(E84,'Rennen 6'!$C$30:$W$59,6,0))</f>
        <v>0</v>
      </c>
      <c r="AA84" s="392">
        <f>IF(ISNA(VLOOKUP(E84,'Rennen 6'!$C$30:$W$59,11,0)),0,VLOOKUP(E84,'Rennen 6'!$C$30:$W$59,11,0))</f>
        <v>0</v>
      </c>
      <c r="AB84" s="392">
        <f>IF(ISNA(VLOOKUP(E84,'Rennen 6'!$C$30:$W$59,16,0)),0,VLOOKUP(E84,'Rennen 6'!$C$30:$W$59,16,0))</f>
        <v>0</v>
      </c>
      <c r="AC84" s="393">
        <f>IF(ISNA(VLOOKUP(E84,'Rennen 6'!$C$30:$W$59,21,0)),0,VLOOKUP(E84,'Rennen 6'!$C$30:$W$59,21,0))</f>
        <v>0</v>
      </c>
      <c r="AD84" s="391">
        <f>IF(ISNA(VLOOKUP(E84,'Rennen 7'!$C$30:$W$59,6,0)),0,VLOOKUP(E84,'Rennen 7'!$C$30:$W$59,6,0))</f>
        <v>0</v>
      </c>
      <c r="AE84" s="392">
        <f>IF(ISNA(VLOOKUP(E84,'Rennen 7'!$C$30:$W$59,11,0)),0,VLOOKUP(E84,'Rennen 7'!$C$30:$W$59,11,0))</f>
        <v>0</v>
      </c>
      <c r="AF84" s="392">
        <f>IF(ISNA(VLOOKUP(E84,'Rennen 7'!$C$30:$W$59,16,0)),0,VLOOKUP(E84,'Rennen 7'!$C$30:$W$59,16,0))</f>
        <v>0</v>
      </c>
      <c r="AG84" s="393">
        <f>IF(ISNA(VLOOKUP(E84,'Rennen 7'!$C$30:$W$59,21,0)),0,VLOOKUP(E84,'Rennen 7'!$C$30:$W$59,21,0))</f>
        <v>0</v>
      </c>
      <c r="AH84" s="391">
        <f>IF(ISNA(VLOOKUP(E84,'Rennen 8'!$C$30:$W$58,6,0)),0,VLOOKUP(E84,'Rennen 8'!$C$30:$W$58,6,0))</f>
        <v>0</v>
      </c>
      <c r="AI84" s="392">
        <f>IF(ISNA(VLOOKUP(E84,'Rennen 8'!$C$30:$W$58,11,0)),0,VLOOKUP(E84,'Rennen 8'!$C$30:$W$58,11,0))</f>
        <v>0</v>
      </c>
      <c r="AJ84" s="392">
        <f>IF(ISNA(VLOOKUP(E84,'Rennen 8'!$C$30:$W$58,16,0)),0,VLOOKUP(E84,'Rennen 8'!$C$30:$W$58,16,0))</f>
        <v>0</v>
      </c>
      <c r="AK84" s="393">
        <f>IF(ISNA(VLOOKUP(E84,'Rennen 8'!$C$30:$W$58,21,0)),0,VLOOKUP(E84,'Rennen 8'!$C$30:$W$58,21,0))</f>
        <v>0</v>
      </c>
      <c r="AL84" s="412">
        <f>IF(ISNA(VLOOKUP(E84,'Rennen 1'!$C$30:$W$49,5,0)),0,VLOOKUP(E84,'Rennen 1'!$C$30:$W$49,5,0))</f>
        <v>0</v>
      </c>
      <c r="AM84" s="413">
        <f>IF(ISNA(VLOOKUP(E84,'Rennen 1'!$C$30:$W$49,10,0)),0,VLOOKUP(E84,'Rennen 1'!$C$30:$W$49,10,0))</f>
        <v>0</v>
      </c>
      <c r="AN84" s="413">
        <f>IF(ISNA(VLOOKUP(E84,'Rennen 1'!$C$30:$W$49,15,0)),0,VLOOKUP(E84,'Rennen 1'!$C$30:$W$49,15,0))</f>
        <v>0</v>
      </c>
      <c r="AO84" s="414">
        <f>IF(ISNA(VLOOKUP(E84,'Rennen 1'!$C$30:$W$49,20,0)),0,VLOOKUP(E84,'Rennen 1'!$C$30:$W$49,20,0))</f>
        <v>0</v>
      </c>
      <c r="AP84" s="412">
        <f>IF(ISNA(VLOOKUP(E84,'Rennen 2'!$C$30:$W$59,5,0)),0,VLOOKUP(E84,'Rennen 2'!$C$30:$W$59,5,0))</f>
        <v>0</v>
      </c>
      <c r="AQ84" s="413">
        <f>IF(ISNA(VLOOKUP(E84,'Rennen 2'!$C$30:$W$59,10,0)),0,VLOOKUP(E84,'Rennen 2'!$C$30:$W$59,10,0))</f>
        <v>0</v>
      </c>
      <c r="AR84" s="413">
        <f>IF(ISNA(VLOOKUP(E84,'Rennen 2'!$C$30:$W$59,15,0)),0,VLOOKUP(E84,'Rennen 2'!$C$30:$W$59,15,0))</f>
        <v>0</v>
      </c>
      <c r="AS84" s="414">
        <f>IF(ISNA(VLOOKUP(E84,'Rennen 2'!$C$30:$W$59,20,0)),0,VLOOKUP(E84,'Rennen 2'!$C$30:$W$59,20,0))</f>
        <v>0</v>
      </c>
      <c r="AT84" s="412">
        <f>IF(ISNA(VLOOKUP(E84,'Rennen 3'!$C$30:$W$49,5,0)),0,VLOOKUP(E84,'Rennen 3'!$C$30:$W$49,5,0))</f>
        <v>0</v>
      </c>
      <c r="AU84" s="413">
        <f>IF(ISNA(VLOOKUP(E84,'Rennen 3'!$C$30:$W$49,10,0)),0,VLOOKUP(E84,'Rennen 3'!$C$30:$W$49,10,0))</f>
        <v>0</v>
      </c>
      <c r="AV84" s="413">
        <f>IF(ISNA(VLOOKUP(E84,'Rennen 3'!$C$30:$W$49,15,0)),0,VLOOKUP(E84,'Rennen 3'!$C$30:$W$49,15,0))</f>
        <v>0</v>
      </c>
      <c r="AW84" s="414">
        <f>IF(ISNA(VLOOKUP(E84,'Rennen 3'!$C$30:$W$49,20,0)),0,VLOOKUP(E84,'Rennen 3'!$C$30:$W$49,20,0))</f>
        <v>0</v>
      </c>
      <c r="AX84" s="412">
        <f>IF(ISNA(VLOOKUP(E84,'Rennen 4'!$C$30:$W$49,5,0)),0,VLOOKUP(E84,'Rennen 4'!$C$30:$W$49,5,0))</f>
        <v>0</v>
      </c>
      <c r="AY84" s="413">
        <f>IF(ISNA(VLOOKUP(E84,'Rennen 4'!$C$30:$W$49,10,0)),0,VLOOKUP(E84,'Rennen 4'!$C$30:$W$49,10,0))</f>
        <v>0</v>
      </c>
      <c r="AZ84" s="413">
        <f>IF(ISNA(VLOOKUP(E84,'Rennen 4'!$C$30:$W$49,15,0)),0,VLOOKUP(E84,'Rennen 4'!$C$30:$W$49,15,0))</f>
        <v>0</v>
      </c>
      <c r="BA84" s="414">
        <f>IF(ISNA(VLOOKUP(E84,'Rennen 4'!$C$30:$W$49,20,0)),0,VLOOKUP(E84,'Rennen 4'!$C$30:$W$49,20,0))</f>
        <v>0</v>
      </c>
      <c r="BB84" s="412">
        <f>IF(ISNA(VLOOKUP(E84,'Rennen 5'!$C$30:$W$49,5,0)),0,VLOOKUP(E84,'Rennen 5'!$C$30:$W$49,5,0))</f>
        <v>0</v>
      </c>
      <c r="BC84" s="413">
        <f>IF(ISNA(VLOOKUP(E84,'Rennen 5'!$C$30:$W$49,10,0)),0,VLOOKUP(E84,'Rennen 5'!$C$30:$W$49,10,0))</f>
        <v>0</v>
      </c>
      <c r="BD84" s="413">
        <f>IF(ISNA(VLOOKUP(E84,'Rennen 5'!$C$30:$W$49,15,0)),0,VLOOKUP(E84,'Rennen 5'!$C$30:$W$49,15,0))</f>
        <v>0</v>
      </c>
      <c r="BE84" s="414">
        <f>IF(ISNA(VLOOKUP(E84,'Rennen 5'!$C$30:$W$49,20,0)),0,VLOOKUP(E84,'Rennen 5'!$C$30:$W$49,20,0))</f>
        <v>0</v>
      </c>
      <c r="BF84" s="412">
        <f>IF(ISNA(VLOOKUP(E84,'Rennen 6'!$C$30:$W$49,5,0)),0,VLOOKUP(E84,'Rennen 6'!$C$30:$W$49,5,0))</f>
        <v>0</v>
      </c>
      <c r="BG84" s="413">
        <f>IF(ISNA(VLOOKUP(E84,'Rennen 6'!$C$30:$W$49,10,0)),0,VLOOKUP(E84,'Rennen 6'!$C$30:$W$49,10,0))</f>
        <v>0</v>
      </c>
      <c r="BH84" s="413">
        <f>IF(ISNA(VLOOKUP(E84,'Rennen 6'!$C$30:$W$49,15,0)),0,VLOOKUP(E84,'Rennen 6'!$C$30:$W$49,15,0))</f>
        <v>0</v>
      </c>
      <c r="BI84" s="414">
        <f>IF(ISNA(VLOOKUP(E84,'Rennen 6'!$C$30:$W$49,20,0)),0,VLOOKUP(E84,'Rennen 6'!$C$30:$W$49,20,0))</f>
        <v>0</v>
      </c>
      <c r="BJ84" s="412">
        <f>IF(ISNA(VLOOKUP(E84,'Rennen 7'!$C$30:$W$49,5,0)),0,VLOOKUP(E84,'Rennen 7'!$C$30:$W$49,5,0))</f>
        <v>0</v>
      </c>
      <c r="BK84" s="413">
        <f>IF(ISNA(VLOOKUP(E84,'Rennen 7'!$C$30:$W$49,10,0)),0,VLOOKUP(E84,'Rennen 7'!$C$30:$W$49,10,0))</f>
        <v>0</v>
      </c>
      <c r="BL84" s="413">
        <f>IF(ISNA(VLOOKUP(E84,'Rennen 7'!$C$30:$W$49,15,0)),0,VLOOKUP(E84,'Rennen 7'!$C$30:$W$49,15,0))</f>
        <v>0</v>
      </c>
      <c r="BM84" s="414">
        <f>IF(ISNA(VLOOKUP(E84,'Rennen 7'!$C$30:$W$49,20,0)),0,VLOOKUP(E84,'Rennen 7'!$C$30:$W$49,20,0))</f>
        <v>0</v>
      </c>
      <c r="BN84" s="412">
        <f>IF(ISNA(VLOOKUP(E84,'Rennen 8'!$C$30:$W$58,5,0)),0,VLOOKUP(E84,'Rennen 8'!$C$30:$W$58,5,0))</f>
        <v>0</v>
      </c>
      <c r="BO84" s="413">
        <f>IF(ISNA(VLOOKUP(E84,'Rennen 8'!$C$30:$W$58,10,0)),0,VLOOKUP(E84,'Rennen 8'!$C$30:$W$58,10,0))</f>
        <v>0</v>
      </c>
      <c r="BP84" s="413">
        <f>IF(ISNA(VLOOKUP(E84,'Rennen 8'!$C$30:$W$58,15,0)),0,VLOOKUP(E84,'Rennen 8'!$C$30:$W$58,15,0))</f>
        <v>0</v>
      </c>
      <c r="BQ84" s="414">
        <f>IF(ISNA(VLOOKUP(E84,'Rennen 8'!$C$30:$W$58,20,0)),0,VLOOKUP(E84,'Rennen 8'!$C$30:$W$58,20,0))</f>
        <v>0</v>
      </c>
      <c r="BR84" s="394">
        <f>IF(ISNA(VLOOKUP(E84,'Rennen 1'!$C$30:$AE$59,27,0)),0,VLOOKUP(E84,'Rennen 1'!$C$30:$AE$59,27,0))</f>
        <v>0</v>
      </c>
      <c r="BS84" s="393">
        <f>IF(ISNA(VLOOKUP(E84,'Rennen 2'!$C$30:$AE$59,27,0)),0,VLOOKUP(E84,'Rennen 2'!$C$30:$AE$59,27,0))</f>
        <v>0</v>
      </c>
      <c r="BT84" s="393">
        <f>IF(ISNA(VLOOKUP(E84,'Rennen 3'!$C$30:$AE$59,27,0)),0,VLOOKUP(E84,'Rennen 3'!$C$30:$AE$59,27,0))</f>
        <v>0</v>
      </c>
      <c r="BU84" s="393">
        <f>IF(ISNA(VLOOKUP(E84,'Rennen 4'!$C$30:$AE$59,27,0)),0,VLOOKUP(E84,'Rennen 4'!$C$30:$AE$59,27,0))</f>
        <v>0</v>
      </c>
      <c r="BV84" s="393">
        <f>IF(ISNA(VLOOKUP(E84,'Rennen 5'!$C$30:$AE$59,27,0)),0,VLOOKUP(E84,'Rennen 5'!$C$30:$AE$59,27,0))</f>
        <v>0</v>
      </c>
      <c r="BW84" s="393">
        <f>IF(ISNA(VLOOKUP(E84,'Rennen 6'!$C$30:$AE$59,27,0)),0,VLOOKUP(E84,'Rennen 6'!$C$30:$AE$59,27,0))</f>
        <v>0</v>
      </c>
      <c r="BX84" s="393">
        <f>IF(ISNA(VLOOKUP(E84,'Rennen 7'!$C$30:$AE$59,27,0)),0,VLOOKUP(E84,'Rennen 7'!$C$30:$AE$59,27,0))</f>
        <v>0</v>
      </c>
      <c r="BY84" s="393">
        <f>IF(ISNA(VLOOKUP(E84,'Rennen 8'!$C$30:$AE$58,27,0)),0,VLOOKUP(E84,'Rennen 8'!$C$30:$AE$58,27,0))</f>
        <v>0</v>
      </c>
      <c r="BZ84" s="393">
        <f t="shared" si="30"/>
        <v>0</v>
      </c>
      <c r="CA84" s="415">
        <f t="shared" si="31"/>
        <v>0</v>
      </c>
      <c r="CB84" s="394">
        <f t="shared" si="32"/>
        <v>0</v>
      </c>
      <c r="CC84" s="343">
        <f t="shared" si="33"/>
        <v>0</v>
      </c>
      <c r="CD84" s="391">
        <f t="shared" si="34"/>
        <v>0</v>
      </c>
      <c r="CE84" s="755"/>
      <c r="CF84" s="755"/>
      <c r="CG84" s="26"/>
      <c r="CH84" s="26"/>
      <c r="CI84" s="348"/>
      <c r="CJ84" s="348"/>
      <c r="CK84" s="348"/>
    </row>
    <row r="85" spans="1:89" s="20" customFormat="1" ht="18" hidden="1" customHeight="1" x14ac:dyDescent="0.3">
      <c r="A85" s="5"/>
      <c r="B85" s="16">
        <v>56</v>
      </c>
      <c r="C85" s="16"/>
      <c r="D85" s="395" t="str">
        <f>VLOOKUP(E85,Fahrer!$B$5:$C$144,2,0)</f>
        <v>Louis, Andrej</v>
      </c>
      <c r="E85" s="424">
        <v>65</v>
      </c>
      <c r="F85" s="368">
        <f>IF(ISNA(VLOOKUP(E85,'Rennen 1'!$C$30:$W$59,6,0)),0,VLOOKUP(E85,'Rennen 1'!$C$30:$W$59,6,0))</f>
        <v>0</v>
      </c>
      <c r="G85" s="374">
        <f>IF(ISNA(VLOOKUP(E85,'Rennen 1'!$C$30:$W$59,11,0)),0,VLOOKUP(E85,'Rennen 1'!$C$30:$W$59,11,0))</f>
        <v>0</v>
      </c>
      <c r="H85" s="374">
        <f>IF(ISNA(VLOOKUP(E85,'Rennen 1'!$C$30:$W$59,16,0)),0,VLOOKUP(E85,'Rennen 1'!$C$30:$W$59,16,0))</f>
        <v>0</v>
      </c>
      <c r="I85" s="375">
        <f>IF(ISNA(VLOOKUP(E85,'Rennen 1'!$C$30:$W$59,21,0)),0,VLOOKUP(E85,'Rennen 1'!$C$30:$W$59,21,0))</f>
        <v>0</v>
      </c>
      <c r="J85" s="366">
        <f>IF(ISNA(VLOOKUP(E85,'Rennen 2'!$C$30:$W$59,6,0)),0,VLOOKUP(E85,'Rennen 2'!$C$30:$W$59,6,0))</f>
        <v>0</v>
      </c>
      <c r="K85" s="366">
        <f>IF(ISNA(VLOOKUP(E85,'Rennen 2'!$C$30:$W$59,11,0)),0,VLOOKUP(E85,'Rennen 2'!$C$30:$W$59,11,0))</f>
        <v>0</v>
      </c>
      <c r="L85" s="366">
        <f>IF(ISNA(VLOOKUP(E85,'Rennen 2'!$C$30:$W$59,16,0)),0,VLOOKUP(E85,'Rennen 2'!$C$30:$W$59,16,0))</f>
        <v>0</v>
      </c>
      <c r="M85" s="366">
        <f>IF(ISNA(VLOOKUP(E85,'Rennen 2'!$C$30:$W$59,21,0)),0,VLOOKUP(E85,'Rennen 2'!$C$30:$W$59,21,0))</f>
        <v>0</v>
      </c>
      <c r="N85" s="365">
        <f>IF(ISNA(VLOOKUP(E85,'Rennen 3'!$C$30:$W$59,6,0)),0,VLOOKUP(E85,'Rennen 3'!$C$30:$W$59,6,0))</f>
        <v>0</v>
      </c>
      <c r="O85" s="366">
        <f>IF(ISNA(VLOOKUP(E85,'Rennen 3'!$C$30:$W$59,11,0)),0,VLOOKUP(E85,'Rennen 3'!$C$30:$W$59,11,0))</f>
        <v>0</v>
      </c>
      <c r="P85" s="366">
        <f>IF(ISNA(VLOOKUP(E85,'Rennen 3'!$C$30:$W$59,16,0)),0,VLOOKUP(E85,'Rennen 3'!$C$30:$W$59,16,0))</f>
        <v>0</v>
      </c>
      <c r="Q85" s="366">
        <f>IF(ISNA(VLOOKUP(E85,'Rennen 3'!$C$30:$W$59,21,0)),0,VLOOKUP(E85,'Rennen 3'!$C$30:$W$59,21,0))</f>
        <v>0</v>
      </c>
      <c r="R85" s="365">
        <f>IF(ISNA(VLOOKUP(E85,'Rennen 4'!$C$30:$W$59,6,0)),0,VLOOKUP(E85,'Rennen 4'!$C$30:$W$59,6,0))</f>
        <v>0</v>
      </c>
      <c r="S85" s="366">
        <f>IF(ISNA(VLOOKUP(E85,'Rennen 4'!$C$30:$W$59,11,0)),0,VLOOKUP(E85,'Rennen 4'!$C$30:$W$59,11,0))</f>
        <v>0</v>
      </c>
      <c r="T85" s="366">
        <f>IF(ISNA(VLOOKUP(E85,'Rennen 4'!$C$30:$W$59,16,0)),0,VLOOKUP(E85,'Rennen 4'!$C$30:$W$59,16,0))</f>
        <v>0</v>
      </c>
      <c r="U85" s="366">
        <f>IF(ISNA(VLOOKUP(E85,'Rennen 4'!$C$30:$W$59,21,0)),0,VLOOKUP(E85,'Rennen 4'!$C$30:$W$59,21,0))</f>
        <v>0</v>
      </c>
      <c r="V85" s="365">
        <f>IF(ISNA(VLOOKUP(E85,'Rennen 5'!$C$30:$W$59,6,0)),0,VLOOKUP(E85,'Rennen 5'!$C$30:$W$59,6,0))</f>
        <v>0</v>
      </c>
      <c r="W85" s="366">
        <f>IF(ISNA(VLOOKUP(E85,'Rennen 5'!$C$30:$W$59,11,0)),0,VLOOKUP(E85,'Rennen 5'!$C$30:$W$59,11,0))</f>
        <v>0</v>
      </c>
      <c r="X85" s="366">
        <f>IF(ISNA(VLOOKUP(E85,'Rennen 5'!$C$30:$W$59,16,0)),0,VLOOKUP(E85,'Rennen 5'!$C$30:$W$59,16,0))</f>
        <v>0</v>
      </c>
      <c r="Y85" s="367">
        <f>IF(ISNA(VLOOKUP(E85,'Rennen 5'!$C$30:$W$59,21,0)),0,VLOOKUP(E85,'Rennen 5'!$C$30:$W$59,21,0))</f>
        <v>0</v>
      </c>
      <c r="Z85" s="365">
        <f>IF(ISNA(VLOOKUP(E85,'Rennen 6'!$C$30:$W$59,6,0)),0,VLOOKUP(E85,'Rennen 6'!$C$30:$W$59,6,0))</f>
        <v>0</v>
      </c>
      <c r="AA85" s="366">
        <f>IF(ISNA(VLOOKUP(E85,'Rennen 6'!$C$30:$W$59,11,0)),0,VLOOKUP(E85,'Rennen 6'!$C$30:$W$59,11,0))</f>
        <v>0</v>
      </c>
      <c r="AB85" s="366">
        <f>IF(ISNA(VLOOKUP(E85,'Rennen 6'!$C$30:$W$59,16,0)),0,VLOOKUP(E85,'Rennen 6'!$C$30:$W$59,16,0))</f>
        <v>0</v>
      </c>
      <c r="AC85" s="367">
        <f>IF(ISNA(VLOOKUP(E85,'Rennen 6'!$C$30:$W$59,21,0)),0,VLOOKUP(E85,'Rennen 6'!$C$30:$W$59,21,0))</f>
        <v>0</v>
      </c>
      <c r="AD85" s="365">
        <f>IF(ISNA(VLOOKUP(E85,'Rennen 7'!$C$30:$W$59,6,0)),0,VLOOKUP(E85,'Rennen 7'!$C$30:$W$59,6,0))</f>
        <v>0</v>
      </c>
      <c r="AE85" s="366">
        <f>IF(ISNA(VLOOKUP(E85,'Rennen 7'!$C$30:$W$59,11,0)),0,VLOOKUP(E85,'Rennen 7'!$C$30:$W$59,11,0))</f>
        <v>0</v>
      </c>
      <c r="AF85" s="366">
        <f>IF(ISNA(VLOOKUP(E85,'Rennen 7'!$C$30:$W$59,16,0)),0,VLOOKUP(E85,'Rennen 7'!$C$30:$W$59,16,0))</f>
        <v>0</v>
      </c>
      <c r="AG85" s="367">
        <f>IF(ISNA(VLOOKUP(E85,'Rennen 7'!$C$30:$W$59,21,0)),0,VLOOKUP(E85,'Rennen 7'!$C$30:$W$59,21,0))</f>
        <v>0</v>
      </c>
      <c r="AH85" s="365">
        <f>IF(ISNA(VLOOKUP(E85,'Rennen 8'!$C$30:$W$58,6,0)),0,VLOOKUP(E85,'Rennen 8'!$C$30:$W$58,6,0))</f>
        <v>0</v>
      </c>
      <c r="AI85" s="366">
        <f>IF(ISNA(VLOOKUP(E85,'Rennen 8'!$C$30:$W$58,11,0)),0,VLOOKUP(E85,'Rennen 8'!$C$30:$W$58,11,0))</f>
        <v>0</v>
      </c>
      <c r="AJ85" s="366">
        <f>IF(ISNA(VLOOKUP(E85,'Rennen 8'!$C$30:$W$58,16,0)),0,VLOOKUP(E85,'Rennen 8'!$C$30:$W$58,16,0))</f>
        <v>0</v>
      </c>
      <c r="AK85" s="367">
        <f>IF(ISNA(VLOOKUP(E85,'Rennen 8'!$C$30:$W$58,21,0)),0,VLOOKUP(E85,'Rennen 8'!$C$30:$W$58,21,0))</f>
        <v>0</v>
      </c>
      <c r="AL85" s="369">
        <f>IF(ISNA(VLOOKUP(E85,'Rennen 1'!$C$30:$W$49,5,0)),0,VLOOKUP(E85,'Rennen 1'!$C$30:$W$49,5,0))</f>
        <v>0</v>
      </c>
      <c r="AM85" s="370">
        <f>IF(ISNA(VLOOKUP(E85,'Rennen 1'!$C$30:$W$49,10,0)),0,VLOOKUP(E85,'Rennen 1'!$C$30:$W$49,10,0))</f>
        <v>0</v>
      </c>
      <c r="AN85" s="370">
        <f>IF(ISNA(VLOOKUP(E85,'Rennen 1'!$C$30:$W$49,15,0)),0,VLOOKUP(E85,'Rennen 1'!$C$30:$W$49,15,0))</f>
        <v>0</v>
      </c>
      <c r="AO85" s="371">
        <f>IF(ISNA(VLOOKUP(E85,'Rennen 1'!$C$30:$W$49,20,0)),0,VLOOKUP(E85,'Rennen 1'!$C$30:$W$49,20,0))</f>
        <v>0</v>
      </c>
      <c r="AP85" s="369">
        <f>IF(ISNA(VLOOKUP(E85,'Rennen 2'!$C$30:$W$59,5,0)),0,VLOOKUP(E85,'Rennen 2'!$C$30:$W$59,5,0))</f>
        <v>0</v>
      </c>
      <c r="AQ85" s="370">
        <f>IF(ISNA(VLOOKUP(E85,'Rennen 2'!$C$30:$W$59,10,0)),0,VLOOKUP(E85,'Rennen 2'!$C$30:$W$59,10,0))</f>
        <v>0</v>
      </c>
      <c r="AR85" s="370">
        <f>IF(ISNA(VLOOKUP(E85,'Rennen 2'!$C$30:$W$59,15,0)),0,VLOOKUP(E85,'Rennen 2'!$C$30:$W$59,15,0))</f>
        <v>0</v>
      </c>
      <c r="AS85" s="371">
        <f>IF(ISNA(VLOOKUP(E85,'Rennen 2'!$C$30:$W$59,20,0)),0,VLOOKUP(E85,'Rennen 2'!$C$30:$W$59,20,0))</f>
        <v>0</v>
      </c>
      <c r="AT85" s="369">
        <f>IF(ISNA(VLOOKUP(E85,'Rennen 3'!$C$30:$W$49,5,0)),0,VLOOKUP(E85,'Rennen 3'!$C$30:$W$49,5,0))</f>
        <v>0</v>
      </c>
      <c r="AU85" s="370">
        <f>IF(ISNA(VLOOKUP(E85,'Rennen 3'!$C$30:$W$49,10,0)),0,VLOOKUP(E85,'Rennen 3'!$C$30:$W$49,10,0))</f>
        <v>0</v>
      </c>
      <c r="AV85" s="370">
        <f>IF(ISNA(VLOOKUP(E85,'Rennen 3'!$C$30:$W$49,15,0)),0,VLOOKUP(E85,'Rennen 3'!$C$30:$W$49,15,0))</f>
        <v>0</v>
      </c>
      <c r="AW85" s="371">
        <f>IF(ISNA(VLOOKUP(E85,'Rennen 3'!$C$30:$W$49,20,0)),0,VLOOKUP(E85,'Rennen 3'!$C$30:$W$49,20,0))</f>
        <v>0</v>
      </c>
      <c r="AX85" s="369">
        <f>IF(ISNA(VLOOKUP(E85,'Rennen 4'!$C$30:$W$49,5,0)),0,VLOOKUP(E85,'Rennen 4'!$C$30:$W$49,5,0))</f>
        <v>0</v>
      </c>
      <c r="AY85" s="370">
        <f>IF(ISNA(VLOOKUP(E85,'Rennen 4'!$C$30:$W$49,10,0)),0,VLOOKUP(E85,'Rennen 4'!$C$30:$W$49,10,0))</f>
        <v>0</v>
      </c>
      <c r="AZ85" s="370">
        <f>IF(ISNA(VLOOKUP(E85,'Rennen 4'!$C$30:$W$49,15,0)),0,VLOOKUP(E85,'Rennen 4'!$C$30:$W$49,15,0))</f>
        <v>0</v>
      </c>
      <c r="BA85" s="371">
        <f>IF(ISNA(VLOOKUP(E85,'Rennen 4'!$C$30:$W$49,20,0)),0,VLOOKUP(E85,'Rennen 4'!$C$30:$W$49,20,0))</f>
        <v>0</v>
      </c>
      <c r="BB85" s="369">
        <f>IF(ISNA(VLOOKUP(E85,'Rennen 5'!$C$30:$W$49,5,0)),0,VLOOKUP(E85,'Rennen 5'!$C$30:$W$49,5,0))</f>
        <v>0</v>
      </c>
      <c r="BC85" s="370">
        <f>IF(ISNA(VLOOKUP(E85,'Rennen 5'!$C$30:$W$49,10,0)),0,VLOOKUP(E85,'Rennen 5'!$C$30:$W$49,10,0))</f>
        <v>0</v>
      </c>
      <c r="BD85" s="370">
        <f>IF(ISNA(VLOOKUP(E85,'Rennen 5'!$C$30:$W$49,15,0)),0,VLOOKUP(E85,'Rennen 5'!$C$30:$W$49,15,0))</f>
        <v>0</v>
      </c>
      <c r="BE85" s="371">
        <f>IF(ISNA(VLOOKUP(E85,'Rennen 5'!$C$30:$W$49,20,0)),0,VLOOKUP(E85,'Rennen 5'!$C$30:$W$49,20,0))</f>
        <v>0</v>
      </c>
      <c r="BF85" s="369">
        <f>IF(ISNA(VLOOKUP(E85,'Rennen 6'!$C$30:$W$49,5,0)),0,VLOOKUP(E85,'Rennen 6'!$C$30:$W$49,5,0))</f>
        <v>0</v>
      </c>
      <c r="BG85" s="370">
        <f>IF(ISNA(VLOOKUP(E85,'Rennen 6'!$C$30:$W$49,10,0)),0,VLOOKUP(E85,'Rennen 6'!$C$30:$W$49,10,0))</f>
        <v>0</v>
      </c>
      <c r="BH85" s="370">
        <f>IF(ISNA(VLOOKUP(E85,'Rennen 6'!$C$30:$W$49,15,0)),0,VLOOKUP(E85,'Rennen 6'!$C$30:$W$49,15,0))</f>
        <v>0</v>
      </c>
      <c r="BI85" s="371">
        <f>IF(ISNA(VLOOKUP(E85,'Rennen 6'!$C$30:$W$49,20,0)),0,VLOOKUP(E85,'Rennen 6'!$C$30:$W$49,20,0))</f>
        <v>0</v>
      </c>
      <c r="BJ85" s="369">
        <f>IF(ISNA(VLOOKUP(E85,'Rennen 7'!$C$30:$W$49,5,0)),0,VLOOKUP(E85,'Rennen 7'!$C$30:$W$49,5,0))</f>
        <v>0</v>
      </c>
      <c r="BK85" s="370">
        <f>IF(ISNA(VLOOKUP(E85,'Rennen 7'!$C$30:$W$49,10,0)),0,VLOOKUP(E85,'Rennen 7'!$C$30:$W$49,10,0))</f>
        <v>0</v>
      </c>
      <c r="BL85" s="370">
        <f>IF(ISNA(VLOOKUP(E85,'Rennen 7'!$C$30:$W$49,15,0)),0,VLOOKUP(E85,'Rennen 7'!$C$30:$W$49,15,0))</f>
        <v>0</v>
      </c>
      <c r="BM85" s="371">
        <f>IF(ISNA(VLOOKUP(E85,'Rennen 7'!$C$30:$W$49,20,0)),0,VLOOKUP(E85,'Rennen 7'!$C$30:$W$49,20,0))</f>
        <v>0</v>
      </c>
      <c r="BN85" s="369">
        <f>IF(ISNA(VLOOKUP(E85,'Rennen 8'!$C$30:$W$58,5,0)),0,VLOOKUP(E85,'Rennen 8'!$C$30:$W$58,5,0))</f>
        <v>0</v>
      </c>
      <c r="BO85" s="370">
        <f>IF(ISNA(VLOOKUP(E85,'Rennen 8'!$C$30:$W$58,10,0)),0,VLOOKUP(E85,'Rennen 8'!$C$30:$W$58,10,0))</f>
        <v>0</v>
      </c>
      <c r="BP85" s="370">
        <f>IF(ISNA(VLOOKUP(E85,'Rennen 8'!$C$30:$W$58,15,0)),0,VLOOKUP(E85,'Rennen 8'!$C$30:$W$58,15,0))</f>
        <v>0</v>
      </c>
      <c r="BQ85" s="371">
        <f>IF(ISNA(VLOOKUP(E85,'Rennen 8'!$C$30:$W$58,20,0)),0,VLOOKUP(E85,'Rennen 8'!$C$30:$W$58,20,0))</f>
        <v>0</v>
      </c>
      <c r="BR85" s="373">
        <f>IF(ISNA(VLOOKUP(E85,'Rennen 1'!$C$30:$AE$59,27,0)),0,VLOOKUP(E85,'Rennen 1'!$C$30:$AE$59,27,0))</f>
        <v>0</v>
      </c>
      <c r="BS85" s="367">
        <f>IF(ISNA(VLOOKUP(E85,'Rennen 2'!$C$30:$AE$59,27,0)),0,VLOOKUP(E85,'Rennen 2'!$C$30:$AE$59,27,0))</f>
        <v>0</v>
      </c>
      <c r="BT85" s="367">
        <f>IF(ISNA(VLOOKUP(E85,'Rennen 3'!$C$30:$AE$59,27,0)),0,VLOOKUP(E85,'Rennen 3'!$C$30:$AE$59,27,0))</f>
        <v>0</v>
      </c>
      <c r="BU85" s="367">
        <f>IF(ISNA(VLOOKUP(E85,'Rennen 4'!$C$30:$AE$59,27,0)),0,VLOOKUP(E85,'Rennen 4'!$C$30:$AE$59,27,0))</f>
        <v>0</v>
      </c>
      <c r="BV85" s="367">
        <f>IF(ISNA(VLOOKUP(E85,'Rennen 5'!$C$30:$AE$59,27,0)),0,VLOOKUP(E85,'Rennen 5'!$C$30:$AE$59,27,0))</f>
        <v>0</v>
      </c>
      <c r="BW85" s="367">
        <f>IF(ISNA(VLOOKUP(E85,'Rennen 6'!$C$30:$AE$59,27,0)),0,VLOOKUP(E85,'Rennen 6'!$C$30:$AE$59,27,0))</f>
        <v>0</v>
      </c>
      <c r="BX85" s="367">
        <f>IF(ISNA(VLOOKUP(E85,'Rennen 7'!$C$30:$AE$59,27,0)),0,VLOOKUP(E85,'Rennen 7'!$C$30:$AE$59,27,0))</f>
        <v>0</v>
      </c>
      <c r="BY85" s="367">
        <f>IF(ISNA(VLOOKUP(E85,'Rennen 8'!$C$30:$AE$58,27,0)),0,VLOOKUP(E85,'Rennen 8'!$C$30:$AE$58,27,0))</f>
        <v>0</v>
      </c>
      <c r="BZ85" s="367">
        <f t="shared" si="30"/>
        <v>0</v>
      </c>
      <c r="CA85" s="372">
        <f t="shared" si="31"/>
        <v>0</v>
      </c>
      <c r="CB85" s="373">
        <f t="shared" si="32"/>
        <v>0</v>
      </c>
      <c r="CC85" s="376">
        <f t="shared" si="33"/>
        <v>0</v>
      </c>
      <c r="CD85" s="365">
        <f t="shared" si="34"/>
        <v>0</v>
      </c>
      <c r="CE85" s="755"/>
      <c r="CF85" s="755"/>
      <c r="CG85" s="26"/>
      <c r="CH85" s="26"/>
      <c r="CI85" s="348"/>
      <c r="CJ85" s="348"/>
      <c r="CK85" s="348"/>
    </row>
    <row r="86" spans="1:89" s="20" customFormat="1" ht="18" hidden="1" customHeight="1" x14ac:dyDescent="0.3">
      <c r="A86" s="5"/>
      <c r="B86" s="16">
        <v>57</v>
      </c>
      <c r="C86" s="16"/>
      <c r="D86" s="390" t="str">
        <f>VLOOKUP(E86,Fahrer!$B$5:$C$144,2,0)</f>
        <v>Kuksa, Igor</v>
      </c>
      <c r="E86" s="389">
        <v>64</v>
      </c>
      <c r="F86" s="409">
        <f>IF(ISNA(VLOOKUP(E86,'Rennen 1'!$C$30:$W$59,6,0)),0,VLOOKUP(E86,'Rennen 1'!$C$30:$W$59,6,0))</f>
        <v>0</v>
      </c>
      <c r="G86" s="410">
        <f>IF(ISNA(VLOOKUP(E86,'Rennen 1'!$C$30:$W$59,11,0)),0,VLOOKUP(E86,'Rennen 1'!$C$30:$W$59,11,0))</f>
        <v>0</v>
      </c>
      <c r="H86" s="410">
        <f>IF(ISNA(VLOOKUP(E86,'Rennen 1'!$C$30:$W$59,16,0)),0,VLOOKUP(E86,'Rennen 1'!$C$30:$W$59,16,0))</f>
        <v>0</v>
      </c>
      <c r="I86" s="411">
        <f>IF(ISNA(VLOOKUP(E86,'Rennen 1'!$C$30:$W$59,21,0)),0,VLOOKUP(E86,'Rennen 1'!$C$30:$W$59,21,0))</f>
        <v>0</v>
      </c>
      <c r="J86" s="392">
        <f>IF(ISNA(VLOOKUP(E86,'Rennen 2'!$C$30:$W$59,6,0)),0,VLOOKUP(E86,'Rennen 2'!$C$30:$W$59,6,0))</f>
        <v>0</v>
      </c>
      <c r="K86" s="392">
        <f>IF(ISNA(VLOOKUP(E86,'Rennen 2'!$C$30:$W$59,11,0)),0,VLOOKUP(E86,'Rennen 2'!$C$30:$W$59,11,0))</f>
        <v>0</v>
      </c>
      <c r="L86" s="392">
        <f>IF(ISNA(VLOOKUP(E86,'Rennen 2'!$C$30:$W$59,16,0)),0,VLOOKUP(E86,'Rennen 2'!$C$30:$W$59,16,0))</f>
        <v>0</v>
      </c>
      <c r="M86" s="392">
        <f>IF(ISNA(VLOOKUP(E86,'Rennen 2'!$C$30:$W$59,21,0)),0,VLOOKUP(E86,'Rennen 2'!$C$30:$W$59,21,0))</f>
        <v>0</v>
      </c>
      <c r="N86" s="391">
        <f>IF(ISNA(VLOOKUP(E86,'Rennen 3'!$C$30:$W$59,6,0)),0,VLOOKUP(E86,'Rennen 3'!$C$30:$W$59,6,0))</f>
        <v>0</v>
      </c>
      <c r="O86" s="392">
        <f>IF(ISNA(VLOOKUP(E86,'Rennen 3'!$C$30:$W$59,11,0)),0,VLOOKUP(E86,'Rennen 3'!$C$30:$W$59,11,0))</f>
        <v>0</v>
      </c>
      <c r="P86" s="392">
        <f>IF(ISNA(VLOOKUP(E86,'Rennen 3'!$C$30:$W$59,16,0)),0,VLOOKUP(E86,'Rennen 3'!$C$30:$W$59,16,0))</f>
        <v>0</v>
      </c>
      <c r="Q86" s="392">
        <f>IF(ISNA(VLOOKUP(E86,'Rennen 3'!$C$30:$W$59,21,0)),0,VLOOKUP(E86,'Rennen 3'!$C$30:$W$59,21,0))</f>
        <v>0</v>
      </c>
      <c r="R86" s="391">
        <f>IF(ISNA(VLOOKUP(E86,'Rennen 4'!$C$30:$W$59,6,0)),0,VLOOKUP(E86,'Rennen 4'!$C$30:$W$59,6,0))</f>
        <v>0</v>
      </c>
      <c r="S86" s="392">
        <f>IF(ISNA(VLOOKUP(E86,'Rennen 4'!$C$30:$W$59,11,0)),0,VLOOKUP(E86,'Rennen 4'!$C$30:$W$59,11,0))</f>
        <v>0</v>
      </c>
      <c r="T86" s="392">
        <f>IF(ISNA(VLOOKUP(E86,'Rennen 4'!$C$30:$W$59,16,0)),0,VLOOKUP(E86,'Rennen 4'!$C$30:$W$59,16,0))</f>
        <v>0</v>
      </c>
      <c r="U86" s="392">
        <f>IF(ISNA(VLOOKUP(E86,'Rennen 4'!$C$30:$W$59,21,0)),0,VLOOKUP(E86,'Rennen 4'!$C$30:$W$59,21,0))</f>
        <v>0</v>
      </c>
      <c r="V86" s="391">
        <f>IF(ISNA(VLOOKUP(E86,'Rennen 5'!$C$30:$W$59,6,0)),0,VLOOKUP(E86,'Rennen 5'!$C$30:$W$59,6,0))</f>
        <v>0</v>
      </c>
      <c r="W86" s="392">
        <f>IF(ISNA(VLOOKUP(E86,'Rennen 5'!$C$30:$W$59,11,0)),0,VLOOKUP(E86,'Rennen 5'!$C$30:$W$59,11,0))</f>
        <v>0</v>
      </c>
      <c r="X86" s="392">
        <f>IF(ISNA(VLOOKUP(E86,'Rennen 5'!$C$30:$W$59,16,0)),0,VLOOKUP(E86,'Rennen 5'!$C$30:$W$59,16,0))</f>
        <v>0</v>
      </c>
      <c r="Y86" s="393">
        <f>IF(ISNA(VLOOKUP(E86,'Rennen 5'!$C$30:$W$59,21,0)),0,VLOOKUP(E86,'Rennen 5'!$C$30:$W$59,21,0))</f>
        <v>0</v>
      </c>
      <c r="Z86" s="391">
        <f>IF(ISNA(VLOOKUP(E86,'Rennen 6'!$C$30:$W$59,6,0)),0,VLOOKUP(E86,'Rennen 6'!$C$30:$W$59,6,0))</f>
        <v>0</v>
      </c>
      <c r="AA86" s="392">
        <f>IF(ISNA(VLOOKUP(E86,'Rennen 6'!$C$30:$W$59,11,0)),0,VLOOKUP(E86,'Rennen 6'!$C$30:$W$59,11,0))</f>
        <v>0</v>
      </c>
      <c r="AB86" s="392">
        <f>IF(ISNA(VLOOKUP(E86,'Rennen 6'!$C$30:$W$59,16,0)),0,VLOOKUP(E86,'Rennen 6'!$C$30:$W$59,16,0))</f>
        <v>0</v>
      </c>
      <c r="AC86" s="393">
        <f>IF(ISNA(VLOOKUP(E86,'Rennen 6'!$C$30:$W$59,21,0)),0,VLOOKUP(E86,'Rennen 6'!$C$30:$W$59,21,0))</f>
        <v>0</v>
      </c>
      <c r="AD86" s="391">
        <f>IF(ISNA(VLOOKUP(E86,'Rennen 7'!$C$30:$W$59,6,0)),0,VLOOKUP(E86,'Rennen 7'!$C$30:$W$59,6,0))</f>
        <v>31</v>
      </c>
      <c r="AE86" s="392">
        <f>IF(ISNA(VLOOKUP(E86,'Rennen 7'!$C$30:$W$59,11,0)),0,VLOOKUP(E86,'Rennen 7'!$C$30:$W$59,11,0))</f>
        <v>35</v>
      </c>
      <c r="AF86" s="392">
        <f>IF(ISNA(VLOOKUP(E86,'Rennen 7'!$C$30:$W$59,16,0)),0,VLOOKUP(E86,'Rennen 7'!$C$30:$W$59,16,0))</f>
        <v>37</v>
      </c>
      <c r="AG86" s="393">
        <f>IF(ISNA(VLOOKUP(E86,'Rennen 7'!$C$30:$W$59,21,0)),0,VLOOKUP(E86,'Rennen 7'!$C$30:$W$59,21,0))</f>
        <v>28</v>
      </c>
      <c r="AH86" s="391">
        <f>IF(ISNA(VLOOKUP(E86,'Rennen 8'!$C$30:$W$58,6,0)),0,VLOOKUP(E86,'Rennen 8'!$C$30:$W$58,6,0))</f>
        <v>0</v>
      </c>
      <c r="AI86" s="392">
        <f>IF(ISNA(VLOOKUP(E86,'Rennen 8'!$C$30:$W$58,11,0)),0,VLOOKUP(E86,'Rennen 8'!$C$30:$W$58,11,0))</f>
        <v>0</v>
      </c>
      <c r="AJ86" s="392">
        <f>IF(ISNA(VLOOKUP(E86,'Rennen 8'!$C$30:$W$58,16,0)),0,VLOOKUP(E86,'Rennen 8'!$C$30:$W$58,16,0))</f>
        <v>0</v>
      </c>
      <c r="AK86" s="393">
        <f>IF(ISNA(VLOOKUP(E86,'Rennen 8'!$C$30:$W$58,21,0)),0,VLOOKUP(E86,'Rennen 8'!$C$30:$W$58,21,0))</f>
        <v>0</v>
      </c>
      <c r="AL86" s="412">
        <f>IF(ISNA(VLOOKUP(E86,'Rennen 1'!$C$30:$W$49,5,0)),0,VLOOKUP(E86,'Rennen 1'!$C$30:$W$49,5,0))</f>
        <v>0</v>
      </c>
      <c r="AM86" s="413">
        <f>IF(ISNA(VLOOKUP(E86,'Rennen 1'!$C$30:$W$49,10,0)),0,VLOOKUP(E86,'Rennen 1'!$C$30:$W$49,10,0))</f>
        <v>0</v>
      </c>
      <c r="AN86" s="413">
        <f>IF(ISNA(VLOOKUP(E86,'Rennen 1'!$C$30:$W$49,15,0)),0,VLOOKUP(E86,'Rennen 1'!$C$30:$W$49,15,0))</f>
        <v>0</v>
      </c>
      <c r="AO86" s="414">
        <f>IF(ISNA(VLOOKUP(E86,'Rennen 1'!$C$30:$W$49,20,0)),0,VLOOKUP(E86,'Rennen 1'!$C$30:$W$49,20,0))</f>
        <v>0</v>
      </c>
      <c r="AP86" s="412">
        <f>IF(ISNA(VLOOKUP(E86,'Rennen 2'!$C$30:$W$59,5,0)),0,VLOOKUP(E86,'Rennen 2'!$C$30:$W$59,5,0))</f>
        <v>0</v>
      </c>
      <c r="AQ86" s="413">
        <f>IF(ISNA(VLOOKUP(E86,'Rennen 2'!$C$30:$W$59,10,0)),0,VLOOKUP(E86,'Rennen 2'!$C$30:$W$59,10,0))</f>
        <v>0</v>
      </c>
      <c r="AR86" s="413">
        <f>IF(ISNA(VLOOKUP(E86,'Rennen 2'!$C$30:$W$59,15,0)),0,VLOOKUP(E86,'Rennen 2'!$C$30:$W$59,15,0))</f>
        <v>0</v>
      </c>
      <c r="AS86" s="414">
        <f>IF(ISNA(VLOOKUP(E86,'Rennen 2'!$C$30:$W$59,20,0)),0,VLOOKUP(E86,'Rennen 2'!$C$30:$W$59,20,0))</f>
        <v>0</v>
      </c>
      <c r="AT86" s="412">
        <f>IF(ISNA(VLOOKUP(E86,'Rennen 3'!$C$30:$W$49,5,0)),0,VLOOKUP(E86,'Rennen 3'!$C$30:$W$49,5,0))</f>
        <v>0</v>
      </c>
      <c r="AU86" s="413">
        <f>IF(ISNA(VLOOKUP(E86,'Rennen 3'!$C$30:$W$49,10,0)),0,VLOOKUP(E86,'Rennen 3'!$C$30:$W$49,10,0))</f>
        <v>0</v>
      </c>
      <c r="AV86" s="413">
        <f>IF(ISNA(VLOOKUP(E86,'Rennen 3'!$C$30:$W$49,15,0)),0,VLOOKUP(E86,'Rennen 3'!$C$30:$W$49,15,0))</f>
        <v>0</v>
      </c>
      <c r="AW86" s="414">
        <f>IF(ISNA(VLOOKUP(E86,'Rennen 3'!$C$30:$W$49,20,0)),0,VLOOKUP(E86,'Rennen 3'!$C$30:$W$49,20,0))</f>
        <v>0</v>
      </c>
      <c r="AX86" s="412">
        <f>IF(ISNA(VLOOKUP(E86,'Rennen 4'!$C$30:$W$49,5,0)),0,VLOOKUP(E86,'Rennen 4'!$C$30:$W$49,5,0))</f>
        <v>0</v>
      </c>
      <c r="AY86" s="413">
        <f>IF(ISNA(VLOOKUP(E86,'Rennen 4'!$C$30:$W$49,10,0)),0,VLOOKUP(E86,'Rennen 4'!$C$30:$W$49,10,0))</f>
        <v>0</v>
      </c>
      <c r="AZ86" s="413">
        <f>IF(ISNA(VLOOKUP(E86,'Rennen 4'!$C$30:$W$49,15,0)),0,VLOOKUP(E86,'Rennen 4'!$C$30:$W$49,15,0))</f>
        <v>0</v>
      </c>
      <c r="BA86" s="414">
        <f>IF(ISNA(VLOOKUP(E86,'Rennen 4'!$C$30:$W$49,20,0)),0,VLOOKUP(E86,'Rennen 4'!$C$30:$W$49,20,0))</f>
        <v>0</v>
      </c>
      <c r="BB86" s="412">
        <f>IF(ISNA(VLOOKUP(E86,'Rennen 5'!$C$30:$W$49,5,0)),0,VLOOKUP(E86,'Rennen 5'!$C$30:$W$49,5,0))</f>
        <v>0</v>
      </c>
      <c r="BC86" s="413">
        <f>IF(ISNA(VLOOKUP(E86,'Rennen 5'!$C$30:$W$49,10,0)),0,VLOOKUP(E86,'Rennen 5'!$C$30:$W$49,10,0))</f>
        <v>0</v>
      </c>
      <c r="BD86" s="413">
        <f>IF(ISNA(VLOOKUP(E86,'Rennen 5'!$C$30:$W$49,15,0)),0,VLOOKUP(E86,'Rennen 5'!$C$30:$W$49,15,0))</f>
        <v>0</v>
      </c>
      <c r="BE86" s="414">
        <f>IF(ISNA(VLOOKUP(E86,'Rennen 5'!$C$30:$W$49,20,0)),0,VLOOKUP(E86,'Rennen 5'!$C$30:$W$49,20,0))</f>
        <v>0</v>
      </c>
      <c r="BF86" s="412">
        <f>IF(ISNA(VLOOKUP(E86,'Rennen 6'!$C$30:$W$49,5,0)),0,VLOOKUP(E86,'Rennen 6'!$C$30:$W$49,5,0))</f>
        <v>0</v>
      </c>
      <c r="BG86" s="413">
        <f>IF(ISNA(VLOOKUP(E86,'Rennen 6'!$C$30:$W$49,10,0)),0,VLOOKUP(E86,'Rennen 6'!$C$30:$W$49,10,0))</f>
        <v>0</v>
      </c>
      <c r="BH86" s="413">
        <f>IF(ISNA(VLOOKUP(E86,'Rennen 6'!$C$30:$W$49,15,0)),0,VLOOKUP(E86,'Rennen 6'!$C$30:$W$49,15,0))</f>
        <v>0</v>
      </c>
      <c r="BI86" s="414">
        <f>IF(ISNA(VLOOKUP(E86,'Rennen 6'!$C$30:$W$49,20,0)),0,VLOOKUP(E86,'Rennen 6'!$C$30:$W$49,20,0))</f>
        <v>0</v>
      </c>
      <c r="BJ86" s="412">
        <f>IF(ISNA(VLOOKUP(E86,'Rennen 7'!$C$30:$W$49,5,0)),0,VLOOKUP(E86,'Rennen 7'!$C$30:$W$49,5,0))</f>
        <v>31</v>
      </c>
      <c r="BK86" s="413">
        <f>IF(ISNA(VLOOKUP(E86,'Rennen 7'!$C$30:$W$49,10,0)),0,VLOOKUP(E86,'Rennen 7'!$C$30:$W$49,10,0))</f>
        <v>35</v>
      </c>
      <c r="BL86" s="413">
        <f>IF(ISNA(VLOOKUP(E86,'Rennen 7'!$C$30:$W$49,15,0)),0,VLOOKUP(E86,'Rennen 7'!$C$30:$W$49,15,0))</f>
        <v>37</v>
      </c>
      <c r="BM86" s="414">
        <f>IF(ISNA(VLOOKUP(E86,'Rennen 7'!$C$30:$W$49,20,0)),0,VLOOKUP(E86,'Rennen 7'!$C$30:$W$49,20,0))</f>
        <v>28</v>
      </c>
      <c r="BN86" s="412">
        <f>IF(ISNA(VLOOKUP(E86,'Rennen 8'!$C$30:$W$58,5,0)),0,VLOOKUP(E86,'Rennen 8'!$C$30:$W$58,5,0))</f>
        <v>0</v>
      </c>
      <c r="BO86" s="413">
        <f>IF(ISNA(VLOOKUP(E86,'Rennen 8'!$C$30:$W$58,10,0)),0,VLOOKUP(E86,'Rennen 8'!$C$30:$W$58,10,0))</f>
        <v>0</v>
      </c>
      <c r="BP86" s="413">
        <f>IF(ISNA(VLOOKUP(E86,'Rennen 8'!$C$30:$W$58,15,0)),0,VLOOKUP(E86,'Rennen 8'!$C$30:$W$58,15,0))</f>
        <v>0</v>
      </c>
      <c r="BQ86" s="414">
        <f>IF(ISNA(VLOOKUP(E86,'Rennen 8'!$C$30:$W$58,20,0)),0,VLOOKUP(E86,'Rennen 8'!$C$30:$W$58,20,0))</f>
        <v>0</v>
      </c>
      <c r="BR86" s="394">
        <f>IF(ISNA(VLOOKUP(E86,'Rennen 1'!$C$30:$AE$59,27,0)),0,VLOOKUP(E86,'Rennen 1'!$C$30:$AE$59,27,0))</f>
        <v>0</v>
      </c>
      <c r="BS86" s="393">
        <f>IF(ISNA(VLOOKUP(E86,'Rennen 2'!$C$30:$AE$59,27,0)),0,VLOOKUP(E86,'Rennen 2'!$C$30:$AE$59,27,0))</f>
        <v>0</v>
      </c>
      <c r="BT86" s="393">
        <f>IF(ISNA(VLOOKUP(E86,'Rennen 3'!$C$30:$AE$59,27,0)),0,VLOOKUP(E86,'Rennen 3'!$C$30:$AE$59,27,0))</f>
        <v>0</v>
      </c>
      <c r="BU86" s="393">
        <f>IF(ISNA(VLOOKUP(E86,'Rennen 4'!$C$30:$AE$59,27,0)),0,VLOOKUP(E86,'Rennen 4'!$C$30:$AE$59,27,0))</f>
        <v>0</v>
      </c>
      <c r="BV86" s="393">
        <f>IF(ISNA(VLOOKUP(E86,'Rennen 5'!$C$30:$AE$59,27,0)),0,VLOOKUP(E86,'Rennen 5'!$C$30:$AE$59,27,0))</f>
        <v>0</v>
      </c>
      <c r="BW86" s="393">
        <f>IF(ISNA(VLOOKUP(E86,'Rennen 6'!$C$30:$AE$59,27,0)),0,VLOOKUP(E86,'Rennen 6'!$C$30:$AE$59,27,0))</f>
        <v>0</v>
      </c>
      <c r="BX86" s="393">
        <f>IF(ISNA(VLOOKUP(E86,'Rennen 7'!$C$30:$AE$59,27,0)),0,VLOOKUP(E86,'Rennen 7'!$C$30:$AE$59,27,0))</f>
        <v>0</v>
      </c>
      <c r="BY86" s="393">
        <f>IF(ISNA(VLOOKUP(E86,'Rennen 8'!$C$30:$AE$58,27,0)),0,VLOOKUP(E86,'Rennen 8'!$C$30:$AE$58,27,0))</f>
        <v>0</v>
      </c>
      <c r="BZ86" s="393">
        <f t="shared" si="30"/>
        <v>0</v>
      </c>
      <c r="CA86" s="415">
        <f t="shared" si="31"/>
        <v>131</v>
      </c>
      <c r="CB86" s="394">
        <f t="shared" si="32"/>
        <v>131</v>
      </c>
      <c r="CC86" s="343">
        <f t="shared" si="33"/>
        <v>131</v>
      </c>
      <c r="CD86" s="391">
        <f t="shared" si="34"/>
        <v>131</v>
      </c>
      <c r="CE86" s="755"/>
      <c r="CF86" s="755"/>
      <c r="CG86" s="26"/>
      <c r="CH86" s="26"/>
      <c r="CI86" s="348"/>
      <c r="CJ86" s="348"/>
      <c r="CK86" s="348"/>
    </row>
    <row r="87" spans="1:89" s="20" customFormat="1" ht="18" hidden="1" customHeight="1" x14ac:dyDescent="0.3">
      <c r="A87" s="5"/>
      <c r="B87" s="16">
        <v>58</v>
      </c>
      <c r="C87" s="16"/>
      <c r="D87" s="395" t="str">
        <f>VLOOKUP(E87,Fahrer!$B$5:$C$144,2,0)</f>
        <v>Richter, Christian</v>
      </c>
      <c r="E87" s="424">
        <v>63</v>
      </c>
      <c r="F87" s="368">
        <f>IF(ISNA(VLOOKUP(E87,'Rennen 1'!$C$30:$W$59,6,0)),0,VLOOKUP(E87,'Rennen 1'!$C$30:$W$59,6,0))</f>
        <v>0</v>
      </c>
      <c r="G87" s="374">
        <f>IF(ISNA(VLOOKUP(E87,'Rennen 1'!$C$30:$W$59,11,0)),0,VLOOKUP(E87,'Rennen 1'!$C$30:$W$59,11,0))</f>
        <v>0</v>
      </c>
      <c r="H87" s="374">
        <f>IF(ISNA(VLOOKUP(E87,'Rennen 1'!$C$30:$W$59,16,0)),0,VLOOKUP(E87,'Rennen 1'!$C$30:$W$59,16,0))</f>
        <v>0</v>
      </c>
      <c r="I87" s="375">
        <f>IF(ISNA(VLOOKUP(E87,'Rennen 1'!$C$30:$W$59,21,0)),0,VLOOKUP(E87,'Rennen 1'!$C$30:$W$59,21,0))</f>
        <v>0</v>
      </c>
      <c r="J87" s="366">
        <f>IF(ISNA(VLOOKUP(E87,'Rennen 2'!$C$30:$W$59,6,0)),0,VLOOKUP(E87,'Rennen 2'!$C$30:$W$59,6,0))</f>
        <v>0</v>
      </c>
      <c r="K87" s="366">
        <f>IF(ISNA(VLOOKUP(E87,'Rennen 2'!$C$30:$W$59,11,0)),0,VLOOKUP(E87,'Rennen 2'!$C$30:$W$59,11,0))</f>
        <v>0</v>
      </c>
      <c r="L87" s="366">
        <f>IF(ISNA(VLOOKUP(E87,'Rennen 2'!$C$30:$W$59,16,0)),0,VLOOKUP(E87,'Rennen 2'!$C$30:$W$59,16,0))</f>
        <v>0</v>
      </c>
      <c r="M87" s="366">
        <f>IF(ISNA(VLOOKUP(E87,'Rennen 2'!$C$30:$W$59,21,0)),0,VLOOKUP(E87,'Rennen 2'!$C$30:$W$59,21,0))</f>
        <v>0</v>
      </c>
      <c r="N87" s="365">
        <f>IF(ISNA(VLOOKUP(E87,'Rennen 3'!$C$30:$W$59,6,0)),0,VLOOKUP(E87,'Rennen 3'!$C$30:$W$59,6,0))</f>
        <v>0</v>
      </c>
      <c r="O87" s="366">
        <f>IF(ISNA(VLOOKUP(E87,'Rennen 3'!$C$30:$W$59,11,0)),0,VLOOKUP(E87,'Rennen 3'!$C$30:$W$59,11,0))</f>
        <v>0</v>
      </c>
      <c r="P87" s="366">
        <f>IF(ISNA(VLOOKUP(E87,'Rennen 3'!$C$30:$W$59,16,0)),0,VLOOKUP(E87,'Rennen 3'!$C$30:$W$59,16,0))</f>
        <v>0</v>
      </c>
      <c r="Q87" s="366">
        <f>IF(ISNA(VLOOKUP(E87,'Rennen 3'!$C$30:$W$59,21,0)),0,VLOOKUP(E87,'Rennen 3'!$C$30:$W$59,21,0))</f>
        <v>0</v>
      </c>
      <c r="R87" s="365">
        <f>IF(ISNA(VLOOKUP(E87,'Rennen 4'!$C$30:$W$59,6,0)),0,VLOOKUP(E87,'Rennen 4'!$C$30:$W$59,6,0))</f>
        <v>0</v>
      </c>
      <c r="S87" s="366">
        <f>IF(ISNA(VLOOKUP(E87,'Rennen 4'!$C$30:$W$59,11,0)),0,VLOOKUP(E87,'Rennen 4'!$C$30:$W$59,11,0))</f>
        <v>0</v>
      </c>
      <c r="T87" s="366">
        <f>IF(ISNA(VLOOKUP(E87,'Rennen 4'!$C$30:$W$59,16,0)),0,VLOOKUP(E87,'Rennen 4'!$C$30:$W$59,16,0))</f>
        <v>0</v>
      </c>
      <c r="U87" s="366">
        <f>IF(ISNA(VLOOKUP(E87,'Rennen 4'!$C$30:$W$59,21,0)),0,VLOOKUP(E87,'Rennen 4'!$C$30:$W$59,21,0))</f>
        <v>0</v>
      </c>
      <c r="V87" s="365">
        <f>IF(ISNA(VLOOKUP(E87,'Rennen 5'!$C$30:$W$59,6,0)),0,VLOOKUP(E87,'Rennen 5'!$C$30:$W$59,6,0))</f>
        <v>0</v>
      </c>
      <c r="W87" s="366">
        <f>IF(ISNA(VLOOKUP(E87,'Rennen 5'!$C$30:$W$59,11,0)),0,VLOOKUP(E87,'Rennen 5'!$C$30:$W$59,11,0))</f>
        <v>0</v>
      </c>
      <c r="X87" s="366">
        <f>IF(ISNA(VLOOKUP(E87,'Rennen 5'!$C$30:$W$59,16,0)),0,VLOOKUP(E87,'Rennen 5'!$C$30:$W$59,16,0))</f>
        <v>0</v>
      </c>
      <c r="Y87" s="367">
        <f>IF(ISNA(VLOOKUP(E87,'Rennen 5'!$C$30:$W$59,21,0)),0,VLOOKUP(E87,'Rennen 5'!$C$30:$W$59,21,0))</f>
        <v>0</v>
      </c>
      <c r="Z87" s="365">
        <f>IF(ISNA(VLOOKUP(E87,'Rennen 6'!$C$30:$W$59,6,0)),0,VLOOKUP(E87,'Rennen 6'!$C$30:$W$59,6,0))</f>
        <v>0</v>
      </c>
      <c r="AA87" s="366">
        <f>IF(ISNA(VLOOKUP(E87,'Rennen 6'!$C$30:$W$59,11,0)),0,VLOOKUP(E87,'Rennen 6'!$C$30:$W$59,11,0))</f>
        <v>0</v>
      </c>
      <c r="AB87" s="366">
        <f>IF(ISNA(VLOOKUP(E87,'Rennen 6'!$C$30:$W$59,16,0)),0,VLOOKUP(E87,'Rennen 6'!$C$30:$W$59,16,0))</f>
        <v>0</v>
      </c>
      <c r="AC87" s="367">
        <f>IF(ISNA(VLOOKUP(E87,'Rennen 6'!$C$30:$W$59,21,0)),0,VLOOKUP(E87,'Rennen 6'!$C$30:$W$59,21,0))</f>
        <v>0</v>
      </c>
      <c r="AD87" s="365">
        <f>IF(ISNA(VLOOKUP(E87,'Rennen 7'!$C$30:$W$59,6,0)),0,VLOOKUP(E87,'Rennen 7'!$C$30:$W$59,6,0))</f>
        <v>0</v>
      </c>
      <c r="AE87" s="366">
        <f>IF(ISNA(VLOOKUP(E87,'Rennen 7'!$C$30:$W$59,11,0)),0,VLOOKUP(E87,'Rennen 7'!$C$30:$W$59,11,0))</f>
        <v>0</v>
      </c>
      <c r="AF87" s="366">
        <f>IF(ISNA(VLOOKUP(E87,'Rennen 7'!$C$30:$W$59,16,0)),0,VLOOKUP(E87,'Rennen 7'!$C$30:$W$59,16,0))</f>
        <v>0</v>
      </c>
      <c r="AG87" s="367">
        <f>IF(ISNA(VLOOKUP(E87,'Rennen 7'!$C$30:$W$59,21,0)),0,VLOOKUP(E87,'Rennen 7'!$C$30:$W$59,21,0))</f>
        <v>0</v>
      </c>
      <c r="AH87" s="365">
        <f>IF(ISNA(VLOOKUP(E87,'Rennen 8'!$C$30:$W$58,6,0)),0,VLOOKUP(E87,'Rennen 8'!$C$30:$W$58,6,0))</f>
        <v>0</v>
      </c>
      <c r="AI87" s="366">
        <f>IF(ISNA(VLOOKUP(E87,'Rennen 8'!$C$30:$W$58,11,0)),0,VLOOKUP(E87,'Rennen 8'!$C$30:$W$58,11,0))</f>
        <v>0</v>
      </c>
      <c r="AJ87" s="366">
        <f>IF(ISNA(VLOOKUP(E87,'Rennen 8'!$C$30:$W$58,16,0)),0,VLOOKUP(E87,'Rennen 8'!$C$30:$W$58,16,0))</f>
        <v>0</v>
      </c>
      <c r="AK87" s="367">
        <f>IF(ISNA(VLOOKUP(E87,'Rennen 8'!$C$30:$W$58,21,0)),0,VLOOKUP(E87,'Rennen 8'!$C$30:$W$58,21,0))</f>
        <v>0</v>
      </c>
      <c r="AL87" s="369">
        <f>IF(ISNA(VLOOKUP(E87,'Rennen 1'!$C$30:$W$49,5,0)),0,VLOOKUP(E87,'Rennen 1'!$C$30:$W$49,5,0))</f>
        <v>0</v>
      </c>
      <c r="AM87" s="370">
        <f>IF(ISNA(VLOOKUP(E87,'Rennen 1'!$C$30:$W$49,10,0)),0,VLOOKUP(E87,'Rennen 1'!$C$30:$W$49,10,0))</f>
        <v>0</v>
      </c>
      <c r="AN87" s="370">
        <f>IF(ISNA(VLOOKUP(E87,'Rennen 1'!$C$30:$W$49,15,0)),0,VLOOKUP(E87,'Rennen 1'!$C$30:$W$49,15,0))</f>
        <v>0</v>
      </c>
      <c r="AO87" s="371">
        <f>IF(ISNA(VLOOKUP(E87,'Rennen 1'!$C$30:$W$49,20,0)),0,VLOOKUP(E87,'Rennen 1'!$C$30:$W$49,20,0))</f>
        <v>0</v>
      </c>
      <c r="AP87" s="369">
        <f>IF(ISNA(VLOOKUP(E87,'Rennen 2'!$C$30:$W$59,5,0)),0,VLOOKUP(E87,'Rennen 2'!$C$30:$W$59,5,0))</f>
        <v>0</v>
      </c>
      <c r="AQ87" s="370">
        <f>IF(ISNA(VLOOKUP(E87,'Rennen 2'!$C$30:$W$59,10,0)),0,VLOOKUP(E87,'Rennen 2'!$C$30:$W$59,10,0))</f>
        <v>0</v>
      </c>
      <c r="AR87" s="370">
        <f>IF(ISNA(VLOOKUP(E87,'Rennen 2'!$C$30:$W$59,15,0)),0,VLOOKUP(E87,'Rennen 2'!$C$30:$W$59,15,0))</f>
        <v>0</v>
      </c>
      <c r="AS87" s="371">
        <f>IF(ISNA(VLOOKUP(E87,'Rennen 2'!$C$30:$W$59,20,0)),0,VLOOKUP(E87,'Rennen 2'!$C$30:$W$59,20,0))</f>
        <v>0</v>
      </c>
      <c r="AT87" s="369">
        <f>IF(ISNA(VLOOKUP(E87,'Rennen 3'!$C$30:$W$49,5,0)),0,VLOOKUP(E87,'Rennen 3'!$C$30:$W$49,5,0))</f>
        <v>0</v>
      </c>
      <c r="AU87" s="370">
        <f>IF(ISNA(VLOOKUP(E87,'Rennen 3'!$C$30:$W$49,10,0)),0,VLOOKUP(E87,'Rennen 3'!$C$30:$W$49,10,0))</f>
        <v>0</v>
      </c>
      <c r="AV87" s="370">
        <f>IF(ISNA(VLOOKUP(E87,'Rennen 3'!$C$30:$W$49,15,0)),0,VLOOKUP(E87,'Rennen 3'!$C$30:$W$49,15,0))</f>
        <v>0</v>
      </c>
      <c r="AW87" s="371">
        <f>IF(ISNA(VLOOKUP(E87,'Rennen 3'!$C$30:$W$49,20,0)),0,VLOOKUP(E87,'Rennen 3'!$C$30:$W$49,20,0))</f>
        <v>0</v>
      </c>
      <c r="AX87" s="369">
        <f>IF(ISNA(VLOOKUP(E87,'Rennen 4'!$C$30:$W$49,5,0)),0,VLOOKUP(E87,'Rennen 4'!$C$30:$W$49,5,0))</f>
        <v>0</v>
      </c>
      <c r="AY87" s="370">
        <f>IF(ISNA(VLOOKUP(E87,'Rennen 4'!$C$30:$W$49,10,0)),0,VLOOKUP(E87,'Rennen 4'!$C$30:$W$49,10,0))</f>
        <v>0</v>
      </c>
      <c r="AZ87" s="370">
        <f>IF(ISNA(VLOOKUP(E87,'Rennen 4'!$C$30:$W$49,15,0)),0,VLOOKUP(E87,'Rennen 4'!$C$30:$W$49,15,0))</f>
        <v>0</v>
      </c>
      <c r="BA87" s="371">
        <f>IF(ISNA(VLOOKUP(E87,'Rennen 4'!$C$30:$W$49,20,0)),0,VLOOKUP(E87,'Rennen 4'!$C$30:$W$49,20,0))</f>
        <v>0</v>
      </c>
      <c r="BB87" s="369">
        <f>IF(ISNA(VLOOKUP(E87,'Rennen 5'!$C$30:$W$49,5,0)),0,VLOOKUP(E87,'Rennen 5'!$C$30:$W$49,5,0))</f>
        <v>0</v>
      </c>
      <c r="BC87" s="370">
        <f>IF(ISNA(VLOOKUP(E87,'Rennen 5'!$C$30:$W$49,10,0)),0,VLOOKUP(E87,'Rennen 5'!$C$30:$W$49,10,0))</f>
        <v>0</v>
      </c>
      <c r="BD87" s="370">
        <f>IF(ISNA(VLOOKUP(E87,'Rennen 5'!$C$30:$W$49,15,0)),0,VLOOKUP(E87,'Rennen 5'!$C$30:$W$49,15,0))</f>
        <v>0</v>
      </c>
      <c r="BE87" s="371">
        <f>IF(ISNA(VLOOKUP(E87,'Rennen 5'!$C$30:$W$49,20,0)),0,VLOOKUP(E87,'Rennen 5'!$C$30:$W$49,20,0))</f>
        <v>0</v>
      </c>
      <c r="BF87" s="369">
        <f>IF(ISNA(VLOOKUP(E87,'Rennen 6'!$C$30:$W$49,5,0)),0,VLOOKUP(E87,'Rennen 6'!$C$30:$W$49,5,0))</f>
        <v>0</v>
      </c>
      <c r="BG87" s="370">
        <f>IF(ISNA(VLOOKUP(E87,'Rennen 6'!$C$30:$W$49,10,0)),0,VLOOKUP(E87,'Rennen 6'!$C$30:$W$49,10,0))</f>
        <v>0</v>
      </c>
      <c r="BH87" s="370">
        <f>IF(ISNA(VLOOKUP(E87,'Rennen 6'!$C$30:$W$49,15,0)),0,VLOOKUP(E87,'Rennen 6'!$C$30:$W$49,15,0))</f>
        <v>0</v>
      </c>
      <c r="BI87" s="371">
        <f>IF(ISNA(VLOOKUP(E87,'Rennen 6'!$C$30:$W$49,20,0)),0,VLOOKUP(E87,'Rennen 6'!$C$30:$W$49,20,0))</f>
        <v>0</v>
      </c>
      <c r="BJ87" s="369">
        <f>IF(ISNA(VLOOKUP(E87,'Rennen 7'!$C$30:$W$49,5,0)),0,VLOOKUP(E87,'Rennen 7'!$C$30:$W$49,5,0))</f>
        <v>0</v>
      </c>
      <c r="BK87" s="370">
        <f>IF(ISNA(VLOOKUP(E87,'Rennen 7'!$C$30:$W$49,10,0)),0,VLOOKUP(E87,'Rennen 7'!$C$30:$W$49,10,0))</f>
        <v>0</v>
      </c>
      <c r="BL87" s="370">
        <f>IF(ISNA(VLOOKUP(E87,'Rennen 7'!$C$30:$W$49,15,0)),0,VLOOKUP(E87,'Rennen 7'!$C$30:$W$49,15,0))</f>
        <v>0</v>
      </c>
      <c r="BM87" s="371">
        <f>IF(ISNA(VLOOKUP(E87,'Rennen 7'!$C$30:$W$49,20,0)),0,VLOOKUP(E87,'Rennen 7'!$C$30:$W$49,20,0))</f>
        <v>0</v>
      </c>
      <c r="BN87" s="369">
        <f>IF(ISNA(VLOOKUP(E87,'Rennen 8'!$C$30:$W$58,5,0)),0,VLOOKUP(E87,'Rennen 8'!$C$30:$W$58,5,0))</f>
        <v>0</v>
      </c>
      <c r="BO87" s="370">
        <f>IF(ISNA(VLOOKUP(E87,'Rennen 8'!$C$30:$W$58,10,0)),0,VLOOKUP(E87,'Rennen 8'!$C$30:$W$58,10,0))</f>
        <v>0</v>
      </c>
      <c r="BP87" s="370">
        <f>IF(ISNA(VLOOKUP(E87,'Rennen 8'!$C$30:$W$58,15,0)),0,VLOOKUP(E87,'Rennen 8'!$C$30:$W$58,15,0))</f>
        <v>0</v>
      </c>
      <c r="BQ87" s="371">
        <f>IF(ISNA(VLOOKUP(E87,'Rennen 8'!$C$30:$W$58,20,0)),0,VLOOKUP(E87,'Rennen 8'!$C$30:$W$58,20,0))</f>
        <v>0</v>
      </c>
      <c r="BR87" s="373">
        <f>IF(ISNA(VLOOKUP(E87,'Rennen 1'!$C$30:$AE$59,27,0)),0,VLOOKUP(E87,'Rennen 1'!$C$30:$AE$59,27,0))</f>
        <v>0</v>
      </c>
      <c r="BS87" s="367">
        <f>IF(ISNA(VLOOKUP(E87,'Rennen 2'!$C$30:$AE$59,27,0)),0,VLOOKUP(E87,'Rennen 2'!$C$30:$AE$59,27,0))</f>
        <v>0</v>
      </c>
      <c r="BT87" s="367">
        <f>IF(ISNA(VLOOKUP(E87,'Rennen 3'!$C$30:$AE$59,27,0)),0,VLOOKUP(E87,'Rennen 3'!$C$30:$AE$59,27,0))</f>
        <v>0</v>
      </c>
      <c r="BU87" s="367">
        <f>IF(ISNA(VLOOKUP(E87,'Rennen 4'!$C$30:$AE$59,27,0)),0,VLOOKUP(E87,'Rennen 4'!$C$30:$AE$59,27,0))</f>
        <v>0</v>
      </c>
      <c r="BV87" s="367">
        <f>IF(ISNA(VLOOKUP(E87,'Rennen 5'!$C$30:$AE$59,27,0)),0,VLOOKUP(E87,'Rennen 5'!$C$30:$AE$59,27,0))</f>
        <v>0</v>
      </c>
      <c r="BW87" s="367">
        <f>IF(ISNA(VLOOKUP(E87,'Rennen 6'!$C$30:$AE$59,27,0)),0,VLOOKUP(E87,'Rennen 6'!$C$30:$AE$59,27,0))</f>
        <v>0</v>
      </c>
      <c r="BX87" s="367">
        <f>IF(ISNA(VLOOKUP(E87,'Rennen 7'!$C$30:$AE$59,27,0)),0,VLOOKUP(E87,'Rennen 7'!$C$30:$AE$59,27,0))</f>
        <v>0</v>
      </c>
      <c r="BY87" s="367">
        <f>IF(ISNA(VLOOKUP(E87,'Rennen 8'!$C$30:$AE$58,27,0)),0,VLOOKUP(E87,'Rennen 8'!$C$30:$AE$58,27,0))</f>
        <v>0</v>
      </c>
      <c r="BZ87" s="367">
        <f t="shared" si="30"/>
        <v>0</v>
      </c>
      <c r="CA87" s="372">
        <f t="shared" si="31"/>
        <v>0</v>
      </c>
      <c r="CB87" s="373">
        <f t="shared" si="32"/>
        <v>0</v>
      </c>
      <c r="CC87" s="376">
        <f t="shared" si="33"/>
        <v>0</v>
      </c>
      <c r="CD87" s="365">
        <f t="shared" si="34"/>
        <v>0</v>
      </c>
      <c r="CE87" s="755"/>
      <c r="CF87" s="755"/>
      <c r="CG87" s="26"/>
      <c r="CH87" s="26"/>
      <c r="CI87" s="348"/>
      <c r="CJ87" s="348"/>
      <c r="CK87" s="348"/>
    </row>
    <row r="88" spans="1:89" s="20" customFormat="1" ht="18" hidden="1" customHeight="1" x14ac:dyDescent="0.3">
      <c r="A88" s="5"/>
      <c r="B88" s="16">
        <v>59</v>
      </c>
      <c r="C88" s="16"/>
      <c r="D88" s="395" t="str">
        <f>VLOOKUP(E88,Fahrer!$B$5:$C$144,2,0)</f>
        <v>Köhn, Thomas</v>
      </c>
      <c r="E88" s="424">
        <v>61</v>
      </c>
      <c r="F88" s="368">
        <f>IF(ISNA(VLOOKUP(E88,'Rennen 1'!$C$30:$W$59,6,0)),0,VLOOKUP(E88,'Rennen 1'!$C$30:$W$59,6,0))</f>
        <v>0</v>
      </c>
      <c r="G88" s="374">
        <f>IF(ISNA(VLOOKUP(E88,'Rennen 1'!$C$30:$W$59,11,0)),0,VLOOKUP(E88,'Rennen 1'!$C$30:$W$59,11,0))</f>
        <v>0</v>
      </c>
      <c r="H88" s="374">
        <f>IF(ISNA(VLOOKUP(E88,'Rennen 1'!$C$30:$W$59,16,0)),0,VLOOKUP(E88,'Rennen 1'!$C$30:$W$59,16,0))</f>
        <v>0</v>
      </c>
      <c r="I88" s="375">
        <f>IF(ISNA(VLOOKUP(E88,'Rennen 1'!$C$30:$W$59,21,0)),0,VLOOKUP(E88,'Rennen 1'!$C$30:$W$59,21,0))</f>
        <v>0</v>
      </c>
      <c r="J88" s="366">
        <f>IF(ISNA(VLOOKUP(E88,'Rennen 2'!$C$30:$W$59,6,0)),0,VLOOKUP(E88,'Rennen 2'!$C$30:$W$59,6,0))</f>
        <v>0</v>
      </c>
      <c r="K88" s="366">
        <f>IF(ISNA(VLOOKUP(E88,'Rennen 2'!$C$30:$W$59,11,0)),0,VLOOKUP(E88,'Rennen 2'!$C$30:$W$59,11,0))</f>
        <v>0</v>
      </c>
      <c r="L88" s="366">
        <f>IF(ISNA(VLOOKUP(E88,'Rennen 2'!$C$30:$W$59,16,0)),0,VLOOKUP(E88,'Rennen 2'!$C$30:$W$59,16,0))</f>
        <v>0</v>
      </c>
      <c r="M88" s="366">
        <f>IF(ISNA(VLOOKUP(E88,'Rennen 2'!$C$30:$W$59,21,0)),0,VLOOKUP(E88,'Rennen 2'!$C$30:$W$59,21,0))</f>
        <v>0</v>
      </c>
      <c r="N88" s="365">
        <f>IF(ISNA(VLOOKUP(E88,'Rennen 3'!$C$30:$W$59,6,0)),0,VLOOKUP(E88,'Rennen 3'!$C$30:$W$59,6,0))</f>
        <v>0</v>
      </c>
      <c r="O88" s="366">
        <f>IF(ISNA(VLOOKUP(E88,'Rennen 3'!$C$30:$W$59,11,0)),0,VLOOKUP(E88,'Rennen 3'!$C$30:$W$59,11,0))</f>
        <v>0</v>
      </c>
      <c r="P88" s="366">
        <f>IF(ISNA(VLOOKUP(E88,'Rennen 3'!$C$30:$W$59,16,0)),0,VLOOKUP(E88,'Rennen 3'!$C$30:$W$59,16,0))</f>
        <v>0</v>
      </c>
      <c r="Q88" s="366">
        <f>IF(ISNA(VLOOKUP(E88,'Rennen 3'!$C$30:$W$59,21,0)),0,VLOOKUP(E88,'Rennen 3'!$C$30:$W$59,21,0))</f>
        <v>0</v>
      </c>
      <c r="R88" s="365">
        <f>IF(ISNA(VLOOKUP(E88,'Rennen 4'!$C$30:$W$59,6,0)),0,VLOOKUP(E88,'Rennen 4'!$C$30:$W$59,6,0))</f>
        <v>0</v>
      </c>
      <c r="S88" s="366">
        <f>IF(ISNA(VLOOKUP(E88,'Rennen 4'!$C$30:$W$59,11,0)),0,VLOOKUP(E88,'Rennen 4'!$C$30:$W$59,11,0))</f>
        <v>0</v>
      </c>
      <c r="T88" s="366">
        <f>IF(ISNA(VLOOKUP(E88,'Rennen 4'!$C$30:$W$59,16,0)),0,VLOOKUP(E88,'Rennen 4'!$C$30:$W$59,16,0))</f>
        <v>0</v>
      </c>
      <c r="U88" s="366">
        <f>IF(ISNA(VLOOKUP(E88,'Rennen 4'!$C$30:$W$59,21,0)),0,VLOOKUP(E88,'Rennen 4'!$C$30:$W$59,21,0))</f>
        <v>0</v>
      </c>
      <c r="V88" s="365">
        <f>IF(ISNA(VLOOKUP(E88,'Rennen 5'!$C$30:$W$59,6,0)),0,VLOOKUP(E88,'Rennen 5'!$C$30:$W$59,6,0))</f>
        <v>0</v>
      </c>
      <c r="W88" s="366">
        <f>IF(ISNA(VLOOKUP(E88,'Rennen 5'!$C$30:$W$59,11,0)),0,VLOOKUP(E88,'Rennen 5'!$C$30:$W$59,11,0))</f>
        <v>0</v>
      </c>
      <c r="X88" s="366">
        <f>IF(ISNA(VLOOKUP(E88,'Rennen 5'!$C$30:$W$59,16,0)),0,VLOOKUP(E88,'Rennen 5'!$C$30:$W$59,16,0))</f>
        <v>0</v>
      </c>
      <c r="Y88" s="367">
        <f>IF(ISNA(VLOOKUP(E88,'Rennen 5'!$C$30:$W$59,21,0)),0,VLOOKUP(E88,'Rennen 5'!$C$30:$W$59,21,0))</f>
        <v>0</v>
      </c>
      <c r="Z88" s="365">
        <f>IF(ISNA(VLOOKUP(E88,'Rennen 6'!$C$30:$W$59,6,0)),0,VLOOKUP(E88,'Rennen 6'!$C$30:$W$59,6,0))</f>
        <v>0</v>
      </c>
      <c r="AA88" s="366">
        <f>IF(ISNA(VLOOKUP(E88,'Rennen 6'!$C$30:$W$59,11,0)),0,VLOOKUP(E88,'Rennen 6'!$C$30:$W$59,11,0))</f>
        <v>0</v>
      </c>
      <c r="AB88" s="366">
        <f>IF(ISNA(VLOOKUP(E88,'Rennen 6'!$C$30:$W$59,16,0)),0,VLOOKUP(E88,'Rennen 6'!$C$30:$W$59,16,0))</f>
        <v>0</v>
      </c>
      <c r="AC88" s="367">
        <f>IF(ISNA(VLOOKUP(E88,'Rennen 6'!$C$30:$W$59,21,0)),0,VLOOKUP(E88,'Rennen 6'!$C$30:$W$59,21,0))</f>
        <v>0</v>
      </c>
      <c r="AD88" s="365">
        <f>IF(ISNA(VLOOKUP(E88,'Rennen 7'!$C$30:$W$59,6,0)),0,VLOOKUP(E88,'Rennen 7'!$C$30:$W$59,6,0))</f>
        <v>0</v>
      </c>
      <c r="AE88" s="366">
        <f>IF(ISNA(VLOOKUP(E88,'Rennen 7'!$C$30:$W$59,11,0)),0,VLOOKUP(E88,'Rennen 7'!$C$30:$W$59,11,0))</f>
        <v>0</v>
      </c>
      <c r="AF88" s="366">
        <f>IF(ISNA(VLOOKUP(E88,'Rennen 7'!$C$30:$W$59,16,0)),0,VLOOKUP(E88,'Rennen 7'!$C$30:$W$59,16,0))</f>
        <v>0</v>
      </c>
      <c r="AG88" s="367">
        <f>IF(ISNA(VLOOKUP(E88,'Rennen 7'!$C$30:$W$59,21,0)),0,VLOOKUP(E88,'Rennen 7'!$C$30:$W$59,21,0))</f>
        <v>0</v>
      </c>
      <c r="AH88" s="365">
        <f>IF(ISNA(VLOOKUP(E88,'Rennen 8'!$C$30:$W$58,6,0)),0,VLOOKUP(E88,'Rennen 8'!$C$30:$W$58,6,0))</f>
        <v>0</v>
      </c>
      <c r="AI88" s="366">
        <f>IF(ISNA(VLOOKUP(E88,'Rennen 8'!$C$30:$W$58,11,0)),0,VLOOKUP(E88,'Rennen 8'!$C$30:$W$58,11,0))</f>
        <v>0</v>
      </c>
      <c r="AJ88" s="366">
        <f>IF(ISNA(VLOOKUP(E88,'Rennen 8'!$C$30:$W$58,16,0)),0,VLOOKUP(E88,'Rennen 8'!$C$30:$W$58,16,0))</f>
        <v>0</v>
      </c>
      <c r="AK88" s="367">
        <f>IF(ISNA(VLOOKUP(E88,'Rennen 8'!$C$30:$W$58,21,0)),0,VLOOKUP(E88,'Rennen 8'!$C$30:$W$58,21,0))</f>
        <v>0</v>
      </c>
      <c r="AL88" s="369">
        <f>IF(ISNA(VLOOKUP(E88,'Rennen 1'!$C$30:$W$49,5,0)),0,VLOOKUP(E88,'Rennen 1'!$C$30:$W$49,5,0))</f>
        <v>0</v>
      </c>
      <c r="AM88" s="370">
        <f>IF(ISNA(VLOOKUP(E88,'Rennen 1'!$C$30:$W$49,10,0)),0,VLOOKUP(E88,'Rennen 1'!$C$30:$W$49,10,0))</f>
        <v>0</v>
      </c>
      <c r="AN88" s="370">
        <f>IF(ISNA(VLOOKUP(E88,'Rennen 1'!$C$30:$W$49,15,0)),0,VLOOKUP(E88,'Rennen 1'!$C$30:$W$49,15,0))</f>
        <v>0</v>
      </c>
      <c r="AO88" s="371">
        <f>IF(ISNA(VLOOKUP(E88,'Rennen 1'!$C$30:$W$49,20,0)),0,VLOOKUP(E88,'Rennen 1'!$C$30:$W$49,20,0))</f>
        <v>0</v>
      </c>
      <c r="AP88" s="369">
        <f>IF(ISNA(VLOOKUP(E88,'Rennen 2'!$C$30:$W$59,5,0)),0,VLOOKUP(E88,'Rennen 2'!$C$30:$W$59,5,0))</f>
        <v>0</v>
      </c>
      <c r="AQ88" s="370">
        <f>IF(ISNA(VLOOKUP(E88,'Rennen 2'!$C$30:$W$59,10,0)),0,VLOOKUP(E88,'Rennen 2'!$C$30:$W$59,10,0))</f>
        <v>0</v>
      </c>
      <c r="AR88" s="370">
        <f>IF(ISNA(VLOOKUP(E88,'Rennen 2'!$C$30:$W$59,15,0)),0,VLOOKUP(E88,'Rennen 2'!$C$30:$W$59,15,0))</f>
        <v>0</v>
      </c>
      <c r="AS88" s="371">
        <f>IF(ISNA(VLOOKUP(E88,'Rennen 2'!$C$30:$W$59,20,0)),0,VLOOKUP(E88,'Rennen 2'!$C$30:$W$59,20,0))</f>
        <v>0</v>
      </c>
      <c r="AT88" s="369">
        <f>IF(ISNA(VLOOKUP(E88,'Rennen 3'!$C$30:$W$49,5,0)),0,VLOOKUP(E88,'Rennen 3'!$C$30:$W$49,5,0))</f>
        <v>0</v>
      </c>
      <c r="AU88" s="370">
        <f>IF(ISNA(VLOOKUP(E88,'Rennen 3'!$C$30:$W$49,10,0)),0,VLOOKUP(E88,'Rennen 3'!$C$30:$W$49,10,0))</f>
        <v>0</v>
      </c>
      <c r="AV88" s="370">
        <f>IF(ISNA(VLOOKUP(E88,'Rennen 3'!$C$30:$W$49,15,0)),0,VLOOKUP(E88,'Rennen 3'!$C$30:$W$49,15,0))</f>
        <v>0</v>
      </c>
      <c r="AW88" s="371">
        <f>IF(ISNA(VLOOKUP(E88,'Rennen 3'!$C$30:$W$49,20,0)),0,VLOOKUP(E88,'Rennen 3'!$C$30:$W$49,20,0))</f>
        <v>0</v>
      </c>
      <c r="AX88" s="369">
        <f>IF(ISNA(VLOOKUP(E88,'Rennen 4'!$C$30:$W$49,5,0)),0,VLOOKUP(E88,'Rennen 4'!$C$30:$W$49,5,0))</f>
        <v>0</v>
      </c>
      <c r="AY88" s="370">
        <f>IF(ISNA(VLOOKUP(E88,'Rennen 4'!$C$30:$W$49,10,0)),0,VLOOKUP(E88,'Rennen 4'!$C$30:$W$49,10,0))</f>
        <v>0</v>
      </c>
      <c r="AZ88" s="370">
        <f>IF(ISNA(VLOOKUP(E88,'Rennen 4'!$C$30:$W$49,15,0)),0,VLOOKUP(E88,'Rennen 4'!$C$30:$W$49,15,0))</f>
        <v>0</v>
      </c>
      <c r="BA88" s="371">
        <f>IF(ISNA(VLOOKUP(E88,'Rennen 4'!$C$30:$W$49,20,0)),0,VLOOKUP(E88,'Rennen 4'!$C$30:$W$49,20,0))</f>
        <v>0</v>
      </c>
      <c r="BB88" s="369">
        <f>IF(ISNA(VLOOKUP(E88,'Rennen 5'!$C$30:$W$49,5,0)),0,VLOOKUP(E88,'Rennen 5'!$C$30:$W$49,5,0))</f>
        <v>0</v>
      </c>
      <c r="BC88" s="370">
        <f>IF(ISNA(VLOOKUP(E88,'Rennen 5'!$C$30:$W$49,10,0)),0,VLOOKUP(E88,'Rennen 5'!$C$30:$W$49,10,0))</f>
        <v>0</v>
      </c>
      <c r="BD88" s="370">
        <f>IF(ISNA(VLOOKUP(E88,'Rennen 5'!$C$30:$W$49,15,0)),0,VLOOKUP(E88,'Rennen 5'!$C$30:$W$49,15,0))</f>
        <v>0</v>
      </c>
      <c r="BE88" s="371">
        <f>IF(ISNA(VLOOKUP(E88,'Rennen 5'!$C$30:$W$49,20,0)),0,VLOOKUP(E88,'Rennen 5'!$C$30:$W$49,20,0))</f>
        <v>0</v>
      </c>
      <c r="BF88" s="369">
        <f>IF(ISNA(VLOOKUP(E88,'Rennen 6'!$C$30:$W$49,5,0)),0,VLOOKUP(E88,'Rennen 6'!$C$30:$W$49,5,0))</f>
        <v>0</v>
      </c>
      <c r="BG88" s="370">
        <f>IF(ISNA(VLOOKUP(E88,'Rennen 6'!$C$30:$W$49,10,0)),0,VLOOKUP(E88,'Rennen 6'!$C$30:$W$49,10,0))</f>
        <v>0</v>
      </c>
      <c r="BH88" s="370">
        <f>IF(ISNA(VLOOKUP(E88,'Rennen 6'!$C$30:$W$49,15,0)),0,VLOOKUP(E88,'Rennen 6'!$C$30:$W$49,15,0))</f>
        <v>0</v>
      </c>
      <c r="BI88" s="371">
        <f>IF(ISNA(VLOOKUP(E88,'Rennen 6'!$C$30:$W$49,20,0)),0,VLOOKUP(E88,'Rennen 6'!$C$30:$W$49,20,0))</f>
        <v>0</v>
      </c>
      <c r="BJ88" s="369">
        <f>IF(ISNA(VLOOKUP(E88,'Rennen 7'!$C$30:$W$49,5,0)),0,VLOOKUP(E88,'Rennen 7'!$C$30:$W$49,5,0))</f>
        <v>0</v>
      </c>
      <c r="BK88" s="370">
        <f>IF(ISNA(VLOOKUP(E88,'Rennen 7'!$C$30:$W$49,10,0)),0,VLOOKUP(E88,'Rennen 7'!$C$30:$W$49,10,0))</f>
        <v>0</v>
      </c>
      <c r="BL88" s="370">
        <f>IF(ISNA(VLOOKUP(E88,'Rennen 7'!$C$30:$W$49,15,0)),0,VLOOKUP(E88,'Rennen 7'!$C$30:$W$49,15,0))</f>
        <v>0</v>
      </c>
      <c r="BM88" s="371">
        <f>IF(ISNA(VLOOKUP(E88,'Rennen 7'!$C$30:$W$49,20,0)),0,VLOOKUP(E88,'Rennen 7'!$C$30:$W$49,20,0))</f>
        <v>0</v>
      </c>
      <c r="BN88" s="369">
        <f>IF(ISNA(VLOOKUP(E88,'Rennen 8'!$C$30:$W$58,5,0)),0,VLOOKUP(E88,'Rennen 8'!$C$30:$W$58,5,0))</f>
        <v>0</v>
      </c>
      <c r="BO88" s="370">
        <f>IF(ISNA(VLOOKUP(E88,'Rennen 8'!$C$30:$W$58,10,0)),0,VLOOKUP(E88,'Rennen 8'!$C$30:$W$58,10,0))</f>
        <v>0</v>
      </c>
      <c r="BP88" s="370">
        <f>IF(ISNA(VLOOKUP(E88,'Rennen 8'!$C$30:$W$58,15,0)),0,VLOOKUP(E88,'Rennen 8'!$C$30:$W$58,15,0))</f>
        <v>0</v>
      </c>
      <c r="BQ88" s="371">
        <f>IF(ISNA(VLOOKUP(E88,'Rennen 8'!$C$30:$W$58,20,0)),0,VLOOKUP(E88,'Rennen 8'!$C$30:$W$58,20,0))</f>
        <v>0</v>
      </c>
      <c r="BR88" s="373">
        <f>IF(ISNA(VLOOKUP(E88,'Rennen 1'!$C$30:$AE$59,27,0)),0,VLOOKUP(E88,'Rennen 1'!$C$30:$AE$59,27,0))</f>
        <v>0</v>
      </c>
      <c r="BS88" s="367">
        <f>IF(ISNA(VLOOKUP(E88,'Rennen 2'!$C$30:$AE$59,27,0)),0,VLOOKUP(E88,'Rennen 2'!$C$30:$AE$59,27,0))</f>
        <v>0</v>
      </c>
      <c r="BT88" s="367">
        <f>IF(ISNA(VLOOKUP(E88,'Rennen 3'!$C$30:$AE$59,27,0)),0,VLOOKUP(E88,'Rennen 3'!$C$30:$AE$59,27,0))</f>
        <v>0</v>
      </c>
      <c r="BU88" s="367">
        <f>IF(ISNA(VLOOKUP(E88,'Rennen 4'!$C$30:$AE$59,27,0)),0,VLOOKUP(E88,'Rennen 4'!$C$30:$AE$59,27,0))</f>
        <v>0</v>
      </c>
      <c r="BV88" s="367">
        <f>IF(ISNA(VLOOKUP(E88,'Rennen 5'!$C$30:$AE$59,27,0)),0,VLOOKUP(E88,'Rennen 5'!$C$30:$AE$59,27,0))</f>
        <v>0</v>
      </c>
      <c r="BW88" s="367">
        <f>IF(ISNA(VLOOKUP(E88,'Rennen 6'!$C$30:$AE$59,27,0)),0,VLOOKUP(E88,'Rennen 6'!$C$30:$AE$59,27,0))</f>
        <v>0</v>
      </c>
      <c r="BX88" s="367">
        <f>IF(ISNA(VLOOKUP(E88,'Rennen 7'!$C$30:$AE$59,27,0)),0,VLOOKUP(E88,'Rennen 7'!$C$30:$AE$59,27,0))</f>
        <v>0</v>
      </c>
      <c r="BY88" s="367">
        <f>IF(ISNA(VLOOKUP(E88,'Rennen 8'!$C$30:$AE$58,27,0)),0,VLOOKUP(E88,'Rennen 8'!$C$30:$AE$58,27,0))</f>
        <v>0</v>
      </c>
      <c r="BZ88" s="367">
        <f t="shared" si="30"/>
        <v>0</v>
      </c>
      <c r="CA88" s="372">
        <f t="shared" si="31"/>
        <v>0</v>
      </c>
      <c r="CB88" s="373">
        <f t="shared" si="32"/>
        <v>0</v>
      </c>
      <c r="CC88" s="366">
        <f t="shared" si="33"/>
        <v>0</v>
      </c>
      <c r="CD88" s="365">
        <f t="shared" si="34"/>
        <v>0</v>
      </c>
      <c r="CE88" s="755"/>
      <c r="CF88" s="755"/>
      <c r="CG88" s="26"/>
      <c r="CH88" s="26"/>
      <c r="CI88" s="348"/>
      <c r="CJ88" s="348"/>
      <c r="CK88" s="348"/>
    </row>
    <row r="89" spans="1:89" s="20" customFormat="1" ht="18" hidden="1" customHeight="1" x14ac:dyDescent="0.3">
      <c r="A89" s="5"/>
      <c r="B89" s="16">
        <v>60</v>
      </c>
      <c r="C89" s="16"/>
      <c r="D89" s="395" t="str">
        <f>VLOOKUP(E89,Fahrer!$B$5:$C$144,2,0)</f>
        <v>Pump, Pascal</v>
      </c>
      <c r="E89" s="424">
        <v>59</v>
      </c>
      <c r="F89" s="368">
        <f>IF(ISNA(VLOOKUP(E89,'Rennen 1'!$C$30:$W$59,6,0)),0,VLOOKUP(E89,'Rennen 1'!$C$30:$W$59,6,0))</f>
        <v>0</v>
      </c>
      <c r="G89" s="374">
        <f>IF(ISNA(VLOOKUP(E89,'Rennen 1'!$C$30:$W$59,11,0)),0,VLOOKUP(E89,'Rennen 1'!$C$30:$W$59,11,0))</f>
        <v>0</v>
      </c>
      <c r="H89" s="374">
        <f>IF(ISNA(VLOOKUP(E89,'Rennen 1'!$C$30:$W$59,16,0)),0,VLOOKUP(E89,'Rennen 1'!$C$30:$W$59,16,0))</f>
        <v>0</v>
      </c>
      <c r="I89" s="375">
        <f>IF(ISNA(VLOOKUP(E89,'Rennen 1'!$C$30:$W$59,21,0)),0,VLOOKUP(E89,'Rennen 1'!$C$30:$W$59,21,0))</f>
        <v>0</v>
      </c>
      <c r="J89" s="366">
        <f>IF(ISNA(VLOOKUP(E89,'Rennen 2'!$C$30:$W$59,6,0)),0,VLOOKUP(E89,'Rennen 2'!$C$30:$W$59,6,0))</f>
        <v>0</v>
      </c>
      <c r="K89" s="366">
        <f>IF(ISNA(VLOOKUP(E89,'Rennen 2'!$C$30:$W$59,11,0)),0,VLOOKUP(E89,'Rennen 2'!$C$30:$W$59,11,0))</f>
        <v>0</v>
      </c>
      <c r="L89" s="366">
        <f>IF(ISNA(VLOOKUP(E89,'Rennen 2'!$C$30:$W$59,16,0)),0,VLOOKUP(E89,'Rennen 2'!$C$30:$W$59,16,0))</f>
        <v>0</v>
      </c>
      <c r="M89" s="366">
        <f>IF(ISNA(VLOOKUP(E89,'Rennen 2'!$C$30:$W$59,21,0)),0,VLOOKUP(E89,'Rennen 2'!$C$30:$W$59,21,0))</f>
        <v>0</v>
      </c>
      <c r="N89" s="365">
        <f>IF(ISNA(VLOOKUP(E89,'Rennen 3'!$C$30:$W$59,6,0)),0,VLOOKUP(E89,'Rennen 3'!$C$30:$W$59,6,0))</f>
        <v>0</v>
      </c>
      <c r="O89" s="366">
        <f>IF(ISNA(VLOOKUP(E89,'Rennen 3'!$C$30:$W$59,11,0)),0,VLOOKUP(E89,'Rennen 3'!$C$30:$W$59,11,0))</f>
        <v>0</v>
      </c>
      <c r="P89" s="366">
        <f>IF(ISNA(VLOOKUP(E89,'Rennen 3'!$C$30:$W$59,16,0)),0,VLOOKUP(E89,'Rennen 3'!$C$30:$W$59,16,0))</f>
        <v>0</v>
      </c>
      <c r="Q89" s="366">
        <f>IF(ISNA(VLOOKUP(E89,'Rennen 3'!$C$30:$W$59,21,0)),0,VLOOKUP(E89,'Rennen 3'!$C$30:$W$59,21,0))</f>
        <v>0</v>
      </c>
      <c r="R89" s="365">
        <f>IF(ISNA(VLOOKUP(E89,'Rennen 4'!$C$30:$W$59,6,0)),0,VLOOKUP(E89,'Rennen 4'!$C$30:$W$59,6,0))</f>
        <v>0</v>
      </c>
      <c r="S89" s="366">
        <f>IF(ISNA(VLOOKUP(E89,'Rennen 4'!$C$30:$W$59,11,0)),0,VLOOKUP(E89,'Rennen 4'!$C$30:$W$59,11,0))</f>
        <v>0</v>
      </c>
      <c r="T89" s="366">
        <f>IF(ISNA(VLOOKUP(E89,'Rennen 4'!$C$30:$W$59,16,0)),0,VLOOKUP(E89,'Rennen 4'!$C$30:$W$59,16,0))</f>
        <v>0</v>
      </c>
      <c r="U89" s="366">
        <f>IF(ISNA(VLOOKUP(E89,'Rennen 4'!$C$30:$W$59,21,0)),0,VLOOKUP(E89,'Rennen 4'!$C$30:$W$59,21,0))</f>
        <v>0</v>
      </c>
      <c r="V89" s="365">
        <f>IF(ISNA(VLOOKUP(E89,'Rennen 5'!$C$30:$W$59,6,0)),0,VLOOKUP(E89,'Rennen 5'!$C$30:$W$59,6,0))</f>
        <v>0</v>
      </c>
      <c r="W89" s="366">
        <f>IF(ISNA(VLOOKUP(E89,'Rennen 5'!$C$30:$W$59,11,0)),0,VLOOKUP(E89,'Rennen 5'!$C$30:$W$59,11,0))</f>
        <v>0</v>
      </c>
      <c r="X89" s="366">
        <f>IF(ISNA(VLOOKUP(E89,'Rennen 5'!$C$30:$W$59,16,0)),0,VLOOKUP(E89,'Rennen 5'!$C$30:$W$59,16,0))</f>
        <v>0</v>
      </c>
      <c r="Y89" s="367">
        <f>IF(ISNA(VLOOKUP(E89,'Rennen 5'!$C$30:$W$59,21,0)),0,VLOOKUP(E89,'Rennen 5'!$C$30:$W$59,21,0))</f>
        <v>0</v>
      </c>
      <c r="Z89" s="365">
        <f>IF(ISNA(VLOOKUP(E89,'Rennen 6'!$C$30:$W$59,6,0)),0,VLOOKUP(E89,'Rennen 6'!$C$30:$W$59,6,0))</f>
        <v>0</v>
      </c>
      <c r="AA89" s="366">
        <f>IF(ISNA(VLOOKUP(E89,'Rennen 6'!$C$30:$W$59,11,0)),0,VLOOKUP(E89,'Rennen 6'!$C$30:$W$59,11,0))</f>
        <v>0</v>
      </c>
      <c r="AB89" s="366">
        <f>IF(ISNA(VLOOKUP(E89,'Rennen 6'!$C$30:$W$59,16,0)),0,VLOOKUP(E89,'Rennen 6'!$C$30:$W$59,16,0))</f>
        <v>0</v>
      </c>
      <c r="AC89" s="367">
        <f>IF(ISNA(VLOOKUP(E89,'Rennen 6'!$C$30:$W$59,21,0)),0,VLOOKUP(E89,'Rennen 6'!$C$30:$W$59,21,0))</f>
        <v>0</v>
      </c>
      <c r="AD89" s="365">
        <f>IF(ISNA(VLOOKUP(E89,'Rennen 7'!$C$30:$W$59,6,0)),0,VLOOKUP(E89,'Rennen 7'!$C$30:$W$59,6,0))</f>
        <v>0</v>
      </c>
      <c r="AE89" s="366">
        <f>IF(ISNA(VLOOKUP(E89,'Rennen 7'!$C$30:$W$59,11,0)),0,VLOOKUP(E89,'Rennen 7'!$C$30:$W$59,11,0))</f>
        <v>0</v>
      </c>
      <c r="AF89" s="366">
        <f>IF(ISNA(VLOOKUP(E89,'Rennen 7'!$C$30:$W$59,16,0)),0,VLOOKUP(E89,'Rennen 7'!$C$30:$W$59,16,0))</f>
        <v>0</v>
      </c>
      <c r="AG89" s="367">
        <f>IF(ISNA(VLOOKUP(E89,'Rennen 7'!$C$30:$W$59,21,0)),0,VLOOKUP(E89,'Rennen 7'!$C$30:$W$59,21,0))</f>
        <v>0</v>
      </c>
      <c r="AH89" s="365">
        <f>IF(ISNA(VLOOKUP(E89,'Rennen 8'!$C$30:$W$58,6,0)),0,VLOOKUP(E89,'Rennen 8'!$C$30:$W$58,6,0))</f>
        <v>0</v>
      </c>
      <c r="AI89" s="366">
        <f>IF(ISNA(VLOOKUP(E89,'Rennen 8'!$C$30:$W$58,11,0)),0,VLOOKUP(E89,'Rennen 8'!$C$30:$W$58,11,0))</f>
        <v>0</v>
      </c>
      <c r="AJ89" s="366">
        <f>IF(ISNA(VLOOKUP(E89,'Rennen 8'!$C$30:$W$58,16,0)),0,VLOOKUP(E89,'Rennen 8'!$C$30:$W$58,16,0))</f>
        <v>0</v>
      </c>
      <c r="AK89" s="367">
        <f>IF(ISNA(VLOOKUP(E89,'Rennen 8'!$C$30:$W$58,21,0)),0,VLOOKUP(E89,'Rennen 8'!$C$30:$W$58,21,0))</f>
        <v>0</v>
      </c>
      <c r="AL89" s="369">
        <f>IF(ISNA(VLOOKUP(E89,'Rennen 1'!$C$30:$W$49,5,0)),0,VLOOKUP(E89,'Rennen 1'!$C$30:$W$49,5,0))</f>
        <v>0</v>
      </c>
      <c r="AM89" s="370">
        <f>IF(ISNA(VLOOKUP(E89,'Rennen 1'!$C$30:$W$49,10,0)),0,VLOOKUP(E89,'Rennen 1'!$C$30:$W$49,10,0))</f>
        <v>0</v>
      </c>
      <c r="AN89" s="370">
        <f>IF(ISNA(VLOOKUP(E89,'Rennen 1'!$C$30:$W$49,15,0)),0,VLOOKUP(E89,'Rennen 1'!$C$30:$W$49,15,0))</f>
        <v>0</v>
      </c>
      <c r="AO89" s="371">
        <f>IF(ISNA(VLOOKUP(E89,'Rennen 1'!$C$30:$W$49,20,0)),0,VLOOKUP(E89,'Rennen 1'!$C$30:$W$49,20,0))</f>
        <v>0</v>
      </c>
      <c r="AP89" s="369">
        <f>IF(ISNA(VLOOKUP(E89,'Rennen 2'!$C$30:$W$59,5,0)),0,VLOOKUP(E89,'Rennen 2'!$C$30:$W$59,5,0))</f>
        <v>0</v>
      </c>
      <c r="AQ89" s="370">
        <f>IF(ISNA(VLOOKUP(E89,'Rennen 2'!$C$30:$W$59,10,0)),0,VLOOKUP(E89,'Rennen 2'!$C$30:$W$59,10,0))</f>
        <v>0</v>
      </c>
      <c r="AR89" s="370">
        <f>IF(ISNA(VLOOKUP(E89,'Rennen 2'!$C$30:$W$59,15,0)),0,VLOOKUP(E89,'Rennen 2'!$C$30:$W$59,15,0))</f>
        <v>0</v>
      </c>
      <c r="AS89" s="371">
        <f>IF(ISNA(VLOOKUP(E89,'Rennen 2'!$C$30:$W$59,20,0)),0,VLOOKUP(E89,'Rennen 2'!$C$30:$W$59,20,0))</f>
        <v>0</v>
      </c>
      <c r="AT89" s="369">
        <f>IF(ISNA(VLOOKUP(E89,'Rennen 3'!$C$30:$W$49,5,0)),0,VLOOKUP(E89,'Rennen 3'!$C$30:$W$49,5,0))</f>
        <v>0</v>
      </c>
      <c r="AU89" s="370">
        <f>IF(ISNA(VLOOKUP(E89,'Rennen 3'!$C$30:$W$49,10,0)),0,VLOOKUP(E89,'Rennen 3'!$C$30:$W$49,10,0))</f>
        <v>0</v>
      </c>
      <c r="AV89" s="370">
        <f>IF(ISNA(VLOOKUP(E89,'Rennen 3'!$C$30:$W$49,15,0)),0,VLOOKUP(E89,'Rennen 3'!$C$30:$W$49,15,0))</f>
        <v>0</v>
      </c>
      <c r="AW89" s="371">
        <f>IF(ISNA(VLOOKUP(E89,'Rennen 3'!$C$30:$W$49,20,0)),0,VLOOKUP(E89,'Rennen 3'!$C$30:$W$49,20,0))</f>
        <v>0</v>
      </c>
      <c r="AX89" s="369">
        <f>IF(ISNA(VLOOKUP(E89,'Rennen 4'!$C$30:$W$49,5,0)),0,VLOOKUP(E89,'Rennen 4'!$C$30:$W$49,5,0))</f>
        <v>0</v>
      </c>
      <c r="AY89" s="370">
        <f>IF(ISNA(VLOOKUP(E89,'Rennen 4'!$C$30:$W$49,10,0)),0,VLOOKUP(E89,'Rennen 4'!$C$30:$W$49,10,0))</f>
        <v>0</v>
      </c>
      <c r="AZ89" s="370">
        <f>IF(ISNA(VLOOKUP(E89,'Rennen 4'!$C$30:$W$49,15,0)),0,VLOOKUP(E89,'Rennen 4'!$C$30:$W$49,15,0))</f>
        <v>0</v>
      </c>
      <c r="BA89" s="371">
        <f>IF(ISNA(VLOOKUP(E89,'Rennen 4'!$C$30:$W$49,20,0)),0,VLOOKUP(E89,'Rennen 4'!$C$30:$W$49,20,0))</f>
        <v>0</v>
      </c>
      <c r="BB89" s="369">
        <f>IF(ISNA(VLOOKUP(E89,'Rennen 5'!$C$30:$W$49,5,0)),0,VLOOKUP(E89,'Rennen 5'!$C$30:$W$49,5,0))</f>
        <v>0</v>
      </c>
      <c r="BC89" s="370">
        <f>IF(ISNA(VLOOKUP(E89,'Rennen 5'!$C$30:$W$49,10,0)),0,VLOOKUP(E89,'Rennen 5'!$C$30:$W$49,10,0))</f>
        <v>0</v>
      </c>
      <c r="BD89" s="370">
        <f>IF(ISNA(VLOOKUP(E89,'Rennen 5'!$C$30:$W$49,15,0)),0,VLOOKUP(E89,'Rennen 5'!$C$30:$W$49,15,0))</f>
        <v>0</v>
      </c>
      <c r="BE89" s="371">
        <f>IF(ISNA(VLOOKUP(E89,'Rennen 5'!$C$30:$W$49,20,0)),0,VLOOKUP(E89,'Rennen 5'!$C$30:$W$49,20,0))</f>
        <v>0</v>
      </c>
      <c r="BF89" s="369">
        <f>IF(ISNA(VLOOKUP(E89,'Rennen 6'!$C$30:$W$49,5,0)),0,VLOOKUP(E89,'Rennen 6'!$C$30:$W$49,5,0))</f>
        <v>0</v>
      </c>
      <c r="BG89" s="370">
        <f>IF(ISNA(VLOOKUP(E89,'Rennen 6'!$C$30:$W$49,10,0)),0,VLOOKUP(E89,'Rennen 6'!$C$30:$W$49,10,0))</f>
        <v>0</v>
      </c>
      <c r="BH89" s="370">
        <f>IF(ISNA(VLOOKUP(E89,'Rennen 6'!$C$30:$W$49,15,0)),0,VLOOKUP(E89,'Rennen 6'!$C$30:$W$49,15,0))</f>
        <v>0</v>
      </c>
      <c r="BI89" s="371">
        <f>IF(ISNA(VLOOKUP(E89,'Rennen 6'!$C$30:$W$49,20,0)),0,VLOOKUP(E89,'Rennen 6'!$C$30:$W$49,20,0))</f>
        <v>0</v>
      </c>
      <c r="BJ89" s="369">
        <f>IF(ISNA(VLOOKUP(E89,'Rennen 7'!$C$30:$W$49,5,0)),0,VLOOKUP(E89,'Rennen 7'!$C$30:$W$49,5,0))</f>
        <v>0</v>
      </c>
      <c r="BK89" s="370">
        <f>IF(ISNA(VLOOKUP(E89,'Rennen 7'!$C$30:$W$49,10,0)),0,VLOOKUP(E89,'Rennen 7'!$C$30:$W$49,10,0))</f>
        <v>0</v>
      </c>
      <c r="BL89" s="370">
        <f>IF(ISNA(VLOOKUP(E89,'Rennen 7'!$C$30:$W$49,15,0)),0,VLOOKUP(E89,'Rennen 7'!$C$30:$W$49,15,0))</f>
        <v>0</v>
      </c>
      <c r="BM89" s="371">
        <f>IF(ISNA(VLOOKUP(E89,'Rennen 7'!$C$30:$W$49,20,0)),0,VLOOKUP(E89,'Rennen 7'!$C$30:$W$49,20,0))</f>
        <v>0</v>
      </c>
      <c r="BN89" s="369">
        <f>IF(ISNA(VLOOKUP(E89,'Rennen 8'!$C$30:$W$58,5,0)),0,VLOOKUP(E89,'Rennen 8'!$C$30:$W$58,5,0))</f>
        <v>0</v>
      </c>
      <c r="BO89" s="370">
        <f>IF(ISNA(VLOOKUP(E89,'Rennen 8'!$C$30:$W$58,10,0)),0,VLOOKUP(E89,'Rennen 8'!$C$30:$W$58,10,0))</f>
        <v>0</v>
      </c>
      <c r="BP89" s="370">
        <f>IF(ISNA(VLOOKUP(E89,'Rennen 8'!$C$30:$W$58,15,0)),0,VLOOKUP(E89,'Rennen 8'!$C$30:$W$58,15,0))</f>
        <v>0</v>
      </c>
      <c r="BQ89" s="371">
        <f>IF(ISNA(VLOOKUP(E89,'Rennen 8'!$C$30:$W$58,20,0)),0,VLOOKUP(E89,'Rennen 8'!$C$30:$W$58,20,0))</f>
        <v>0</v>
      </c>
      <c r="BR89" s="373">
        <f>IF(ISNA(VLOOKUP(E89,'Rennen 1'!$C$30:$AE$59,27,0)),0,VLOOKUP(E89,'Rennen 1'!$C$30:$AE$59,27,0))</f>
        <v>0</v>
      </c>
      <c r="BS89" s="367">
        <f>IF(ISNA(VLOOKUP(E89,'Rennen 2'!$C$30:$AE$59,27,0)),0,VLOOKUP(E89,'Rennen 2'!$C$30:$AE$59,27,0))</f>
        <v>0</v>
      </c>
      <c r="BT89" s="367">
        <f>IF(ISNA(VLOOKUP(E89,'Rennen 3'!$C$30:$AE$59,27,0)),0,VLOOKUP(E89,'Rennen 3'!$C$30:$AE$59,27,0))</f>
        <v>0</v>
      </c>
      <c r="BU89" s="367">
        <f>IF(ISNA(VLOOKUP(E89,'Rennen 4'!$C$30:$AE$59,27,0)),0,VLOOKUP(E89,'Rennen 4'!$C$30:$AE$59,27,0))</f>
        <v>0</v>
      </c>
      <c r="BV89" s="367">
        <f>IF(ISNA(VLOOKUP(E89,'Rennen 5'!$C$30:$AE$59,27,0)),0,VLOOKUP(E89,'Rennen 5'!$C$30:$AE$59,27,0))</f>
        <v>0</v>
      </c>
      <c r="BW89" s="367">
        <f>IF(ISNA(VLOOKUP(E89,'Rennen 6'!$C$30:$AE$59,27,0)),0,VLOOKUP(E89,'Rennen 6'!$C$30:$AE$59,27,0))</f>
        <v>0</v>
      </c>
      <c r="BX89" s="367">
        <f>IF(ISNA(VLOOKUP(E89,'Rennen 7'!$C$30:$AE$59,27,0)),0,VLOOKUP(E89,'Rennen 7'!$C$30:$AE$59,27,0))</f>
        <v>0</v>
      </c>
      <c r="BY89" s="367">
        <f>IF(ISNA(VLOOKUP(E89,'Rennen 8'!$C$30:$AE$58,27,0)),0,VLOOKUP(E89,'Rennen 8'!$C$30:$AE$58,27,0))</f>
        <v>0</v>
      </c>
      <c r="BZ89" s="367">
        <f t="shared" si="30"/>
        <v>0</v>
      </c>
      <c r="CA89" s="372">
        <f t="shared" si="31"/>
        <v>0</v>
      </c>
      <c r="CB89" s="373">
        <f t="shared" si="32"/>
        <v>0</v>
      </c>
      <c r="CC89" s="365">
        <f t="shared" si="33"/>
        <v>0</v>
      </c>
      <c r="CD89" s="365">
        <f t="shared" si="34"/>
        <v>0</v>
      </c>
      <c r="CE89" s="755"/>
      <c r="CF89" s="755"/>
      <c r="CG89" s="26"/>
      <c r="CH89" s="26"/>
      <c r="CI89" s="348"/>
      <c r="CJ89" s="348"/>
      <c r="CK89" s="348"/>
    </row>
    <row r="90" spans="1:89" s="20" customFormat="1" ht="18" hidden="1" customHeight="1" x14ac:dyDescent="0.3">
      <c r="A90" s="5"/>
      <c r="B90" s="16">
        <v>61</v>
      </c>
      <c r="C90" s="16"/>
      <c r="D90" s="390" t="str">
        <f>VLOOKUP(E90,Fahrer!$B$5:$C$144,2,0)</f>
        <v>Herder, Gian Luca</v>
      </c>
      <c r="E90" s="389">
        <v>58</v>
      </c>
      <c r="F90" s="409">
        <f>IF(ISNA(VLOOKUP(E90,'Rennen 1'!$C$30:$W$59,6,0)),0,VLOOKUP(E90,'Rennen 1'!$C$30:$W$59,6,0))</f>
        <v>0</v>
      </c>
      <c r="G90" s="410">
        <f>IF(ISNA(VLOOKUP(E90,'Rennen 1'!$C$30:$W$59,11,0)),0,VLOOKUP(E90,'Rennen 1'!$C$30:$W$59,11,0))</f>
        <v>0</v>
      </c>
      <c r="H90" s="410">
        <f>IF(ISNA(VLOOKUP(E90,'Rennen 1'!$C$30:$W$59,16,0)),0,VLOOKUP(E90,'Rennen 1'!$C$30:$W$59,16,0))</f>
        <v>0</v>
      </c>
      <c r="I90" s="411">
        <f>IF(ISNA(VLOOKUP(E90,'Rennen 1'!$C$30:$W$59,21,0)),0,VLOOKUP(E90,'Rennen 1'!$C$30:$W$59,21,0))</f>
        <v>0</v>
      </c>
      <c r="J90" s="392">
        <f>IF(ISNA(VLOOKUP(E90,'Rennen 2'!$C$30:$W$59,6,0)),0,VLOOKUP(E90,'Rennen 2'!$C$30:$W$59,6,0))</f>
        <v>0</v>
      </c>
      <c r="K90" s="392">
        <f>IF(ISNA(VLOOKUP(E90,'Rennen 2'!$C$30:$W$59,11,0)),0,VLOOKUP(E90,'Rennen 2'!$C$30:$W$59,11,0))</f>
        <v>0</v>
      </c>
      <c r="L90" s="392">
        <f>IF(ISNA(VLOOKUP(E90,'Rennen 2'!$C$30:$W$59,16,0)),0,VLOOKUP(E90,'Rennen 2'!$C$30:$W$59,16,0))</f>
        <v>0</v>
      </c>
      <c r="M90" s="392">
        <f>IF(ISNA(VLOOKUP(E90,'Rennen 2'!$C$30:$W$59,21,0)),0,VLOOKUP(E90,'Rennen 2'!$C$30:$W$59,21,0))</f>
        <v>0</v>
      </c>
      <c r="N90" s="391">
        <f>IF(ISNA(VLOOKUP(E90,'Rennen 3'!$C$30:$W$59,6,0)),0,VLOOKUP(E90,'Rennen 3'!$C$30:$W$59,6,0))</f>
        <v>0</v>
      </c>
      <c r="O90" s="392">
        <f>IF(ISNA(VLOOKUP(E90,'Rennen 3'!$C$30:$W$59,11,0)),0,VLOOKUP(E90,'Rennen 3'!$C$30:$W$59,11,0))</f>
        <v>0</v>
      </c>
      <c r="P90" s="392">
        <f>IF(ISNA(VLOOKUP(E90,'Rennen 3'!$C$30:$W$59,16,0)),0,VLOOKUP(E90,'Rennen 3'!$C$30:$W$59,16,0))</f>
        <v>0</v>
      </c>
      <c r="Q90" s="392">
        <f>IF(ISNA(VLOOKUP(E90,'Rennen 3'!$C$30:$W$59,21,0)),0,VLOOKUP(E90,'Rennen 3'!$C$30:$W$59,21,0))</f>
        <v>0</v>
      </c>
      <c r="R90" s="391">
        <f>IF(ISNA(VLOOKUP(E90,'Rennen 4'!$C$30:$W$59,6,0)),0,VLOOKUP(E90,'Rennen 4'!$C$30:$W$59,6,0))</f>
        <v>0</v>
      </c>
      <c r="S90" s="392">
        <f>IF(ISNA(VLOOKUP(E90,'Rennen 4'!$C$30:$W$59,11,0)),0,VLOOKUP(E90,'Rennen 4'!$C$30:$W$59,11,0))</f>
        <v>0</v>
      </c>
      <c r="T90" s="392">
        <f>IF(ISNA(VLOOKUP(E90,'Rennen 4'!$C$30:$W$59,16,0)),0,VLOOKUP(E90,'Rennen 4'!$C$30:$W$59,16,0))</f>
        <v>0</v>
      </c>
      <c r="U90" s="392">
        <f>IF(ISNA(VLOOKUP(E90,'Rennen 4'!$C$30:$W$59,21,0)),0,VLOOKUP(E90,'Rennen 4'!$C$30:$W$59,21,0))</f>
        <v>0</v>
      </c>
      <c r="V90" s="391">
        <f>IF(ISNA(VLOOKUP(E90,'Rennen 5'!$C$30:$W$59,6,0)),0,VLOOKUP(E90,'Rennen 5'!$C$30:$W$59,6,0))</f>
        <v>0</v>
      </c>
      <c r="W90" s="392">
        <f>IF(ISNA(VLOOKUP(E90,'Rennen 5'!$C$30:$W$59,11,0)),0,VLOOKUP(E90,'Rennen 5'!$C$30:$W$59,11,0))</f>
        <v>0</v>
      </c>
      <c r="X90" s="392">
        <f>IF(ISNA(VLOOKUP(E90,'Rennen 5'!$C$30:$W$59,16,0)),0,VLOOKUP(E90,'Rennen 5'!$C$30:$W$59,16,0))</f>
        <v>0</v>
      </c>
      <c r="Y90" s="393">
        <f>IF(ISNA(VLOOKUP(E90,'Rennen 5'!$C$30:$W$59,21,0)),0,VLOOKUP(E90,'Rennen 5'!$C$30:$W$59,21,0))</f>
        <v>0</v>
      </c>
      <c r="Z90" s="391">
        <f>IF(ISNA(VLOOKUP(E90,'Rennen 6'!$C$30:$W$59,6,0)),0,VLOOKUP(E90,'Rennen 6'!$C$30:$W$59,6,0))</f>
        <v>0</v>
      </c>
      <c r="AA90" s="392">
        <f>IF(ISNA(VLOOKUP(E90,'Rennen 6'!$C$30:$W$59,11,0)),0,VLOOKUP(E90,'Rennen 6'!$C$30:$W$59,11,0))</f>
        <v>0</v>
      </c>
      <c r="AB90" s="392">
        <f>IF(ISNA(VLOOKUP(E90,'Rennen 6'!$C$30:$W$59,16,0)),0,VLOOKUP(E90,'Rennen 6'!$C$30:$W$59,16,0))</f>
        <v>0</v>
      </c>
      <c r="AC90" s="393">
        <f>IF(ISNA(VLOOKUP(E90,'Rennen 6'!$C$30:$W$59,21,0)),0,VLOOKUP(E90,'Rennen 6'!$C$30:$W$59,21,0))</f>
        <v>0</v>
      </c>
      <c r="AD90" s="391">
        <f>IF(ISNA(VLOOKUP(E90,'Rennen 7'!$C$30:$W$59,6,0)),0,VLOOKUP(E90,'Rennen 7'!$C$30:$W$59,6,0))</f>
        <v>0</v>
      </c>
      <c r="AE90" s="392">
        <f>IF(ISNA(VLOOKUP(E90,'Rennen 7'!$C$30:$W$59,11,0)),0,VLOOKUP(E90,'Rennen 7'!$C$30:$W$59,11,0))</f>
        <v>0</v>
      </c>
      <c r="AF90" s="392">
        <f>IF(ISNA(VLOOKUP(E90,'Rennen 7'!$C$30:$W$59,16,0)),0,VLOOKUP(E90,'Rennen 7'!$C$30:$W$59,16,0))</f>
        <v>0</v>
      </c>
      <c r="AG90" s="393">
        <f>IF(ISNA(VLOOKUP(E90,'Rennen 7'!$C$30:$W$59,21,0)),0,VLOOKUP(E90,'Rennen 7'!$C$30:$W$59,21,0))</f>
        <v>0</v>
      </c>
      <c r="AH90" s="391">
        <f>IF(ISNA(VLOOKUP(E90,'Rennen 8'!$C$30:$W$58,6,0)),0,VLOOKUP(E90,'Rennen 8'!$C$30:$W$58,6,0))</f>
        <v>0</v>
      </c>
      <c r="AI90" s="392">
        <f>IF(ISNA(VLOOKUP(E90,'Rennen 8'!$C$30:$W$58,11,0)),0,VLOOKUP(E90,'Rennen 8'!$C$30:$W$58,11,0))</f>
        <v>0</v>
      </c>
      <c r="AJ90" s="392">
        <f>IF(ISNA(VLOOKUP(E90,'Rennen 8'!$C$30:$W$58,16,0)),0,VLOOKUP(E90,'Rennen 8'!$C$30:$W$58,16,0))</f>
        <v>0</v>
      </c>
      <c r="AK90" s="393">
        <f>IF(ISNA(VLOOKUP(E90,'Rennen 8'!$C$30:$W$58,21,0)),0,VLOOKUP(E90,'Rennen 8'!$C$30:$W$58,21,0))</f>
        <v>0</v>
      </c>
      <c r="AL90" s="412">
        <f>IF(ISNA(VLOOKUP(E90,'Rennen 1'!$C$30:$W$49,5,0)),0,VLOOKUP(E90,'Rennen 1'!$C$30:$W$49,5,0))</f>
        <v>0</v>
      </c>
      <c r="AM90" s="413">
        <f>IF(ISNA(VLOOKUP(E90,'Rennen 1'!$C$30:$W$49,10,0)),0,VLOOKUP(E90,'Rennen 1'!$C$30:$W$49,10,0))</f>
        <v>0</v>
      </c>
      <c r="AN90" s="413">
        <f>IF(ISNA(VLOOKUP(E90,'Rennen 1'!$C$30:$W$49,15,0)),0,VLOOKUP(E90,'Rennen 1'!$C$30:$W$49,15,0))</f>
        <v>0</v>
      </c>
      <c r="AO90" s="414">
        <f>IF(ISNA(VLOOKUP(E90,'Rennen 1'!$C$30:$W$49,20,0)),0,VLOOKUP(E90,'Rennen 1'!$C$30:$W$49,20,0))</f>
        <v>0</v>
      </c>
      <c r="AP90" s="412">
        <f>IF(ISNA(VLOOKUP(E90,'Rennen 2'!$C$30:$W$59,5,0)),0,VLOOKUP(E90,'Rennen 2'!$C$30:$W$59,5,0))</f>
        <v>0</v>
      </c>
      <c r="AQ90" s="413">
        <f>IF(ISNA(VLOOKUP(E90,'Rennen 2'!$C$30:$W$59,10,0)),0,VLOOKUP(E90,'Rennen 2'!$C$30:$W$59,10,0))</f>
        <v>0</v>
      </c>
      <c r="AR90" s="413">
        <f>IF(ISNA(VLOOKUP(E90,'Rennen 2'!$C$30:$W$59,15,0)),0,VLOOKUP(E90,'Rennen 2'!$C$30:$W$59,15,0))</f>
        <v>0</v>
      </c>
      <c r="AS90" s="414">
        <f>IF(ISNA(VLOOKUP(E90,'Rennen 2'!$C$30:$W$59,20,0)),0,VLOOKUP(E90,'Rennen 2'!$C$30:$W$59,20,0))</f>
        <v>0</v>
      </c>
      <c r="AT90" s="412">
        <f>IF(ISNA(VLOOKUP(E90,'Rennen 3'!$C$30:$W$49,5,0)),0,VLOOKUP(E90,'Rennen 3'!$C$30:$W$49,5,0))</f>
        <v>0</v>
      </c>
      <c r="AU90" s="413">
        <f>IF(ISNA(VLOOKUP(E90,'Rennen 3'!$C$30:$W$49,10,0)),0,VLOOKUP(E90,'Rennen 3'!$C$30:$W$49,10,0))</f>
        <v>0</v>
      </c>
      <c r="AV90" s="413">
        <f>IF(ISNA(VLOOKUP(E90,'Rennen 3'!$C$30:$W$49,15,0)),0,VLOOKUP(E90,'Rennen 3'!$C$30:$W$49,15,0))</f>
        <v>0</v>
      </c>
      <c r="AW90" s="414">
        <f>IF(ISNA(VLOOKUP(E90,'Rennen 3'!$C$30:$W$49,20,0)),0,VLOOKUP(E90,'Rennen 3'!$C$30:$W$49,20,0))</f>
        <v>0</v>
      </c>
      <c r="AX90" s="412">
        <f>IF(ISNA(VLOOKUP(E90,'Rennen 4'!$C$30:$W$49,5,0)),0,VLOOKUP(E90,'Rennen 4'!$C$30:$W$49,5,0))</f>
        <v>0</v>
      </c>
      <c r="AY90" s="413">
        <f>IF(ISNA(VLOOKUP(E90,'Rennen 4'!$C$30:$W$49,10,0)),0,VLOOKUP(E90,'Rennen 4'!$C$30:$W$49,10,0))</f>
        <v>0</v>
      </c>
      <c r="AZ90" s="413">
        <f>IF(ISNA(VLOOKUP(E90,'Rennen 4'!$C$30:$W$49,15,0)),0,VLOOKUP(E90,'Rennen 4'!$C$30:$W$49,15,0))</f>
        <v>0</v>
      </c>
      <c r="BA90" s="414">
        <f>IF(ISNA(VLOOKUP(E90,'Rennen 4'!$C$30:$W$49,20,0)),0,VLOOKUP(E90,'Rennen 4'!$C$30:$W$49,20,0))</f>
        <v>0</v>
      </c>
      <c r="BB90" s="412">
        <f>IF(ISNA(VLOOKUP(E90,'Rennen 5'!$C$30:$W$49,5,0)),0,VLOOKUP(E90,'Rennen 5'!$C$30:$W$49,5,0))</f>
        <v>0</v>
      </c>
      <c r="BC90" s="413">
        <f>IF(ISNA(VLOOKUP(E90,'Rennen 5'!$C$30:$W$49,10,0)),0,VLOOKUP(E90,'Rennen 5'!$C$30:$W$49,10,0))</f>
        <v>0</v>
      </c>
      <c r="BD90" s="413">
        <f>IF(ISNA(VLOOKUP(E90,'Rennen 5'!$C$30:$W$49,15,0)),0,VLOOKUP(E90,'Rennen 5'!$C$30:$W$49,15,0))</f>
        <v>0</v>
      </c>
      <c r="BE90" s="414">
        <f>IF(ISNA(VLOOKUP(E90,'Rennen 5'!$C$30:$W$49,20,0)),0,VLOOKUP(E90,'Rennen 5'!$C$30:$W$49,20,0))</f>
        <v>0</v>
      </c>
      <c r="BF90" s="412">
        <f>IF(ISNA(VLOOKUP(E90,'Rennen 6'!$C$30:$W$49,5,0)),0,VLOOKUP(E90,'Rennen 6'!$C$30:$W$49,5,0))</f>
        <v>0</v>
      </c>
      <c r="BG90" s="413">
        <f>IF(ISNA(VLOOKUP(E90,'Rennen 6'!$C$30:$W$49,10,0)),0,VLOOKUP(E90,'Rennen 6'!$C$30:$W$49,10,0))</f>
        <v>0</v>
      </c>
      <c r="BH90" s="413">
        <f>IF(ISNA(VLOOKUP(E90,'Rennen 6'!$C$30:$W$49,15,0)),0,VLOOKUP(E90,'Rennen 6'!$C$30:$W$49,15,0))</f>
        <v>0</v>
      </c>
      <c r="BI90" s="414">
        <f>IF(ISNA(VLOOKUP(E90,'Rennen 6'!$C$30:$W$49,20,0)),0,VLOOKUP(E90,'Rennen 6'!$C$30:$W$49,20,0))</f>
        <v>0</v>
      </c>
      <c r="BJ90" s="412">
        <f>IF(ISNA(VLOOKUP(E90,'Rennen 7'!$C$30:$W$49,5,0)),0,VLOOKUP(E90,'Rennen 7'!$C$30:$W$49,5,0))</f>
        <v>0</v>
      </c>
      <c r="BK90" s="413">
        <f>IF(ISNA(VLOOKUP(E90,'Rennen 7'!$C$30:$W$49,10,0)),0,VLOOKUP(E90,'Rennen 7'!$C$30:$W$49,10,0))</f>
        <v>0</v>
      </c>
      <c r="BL90" s="413">
        <f>IF(ISNA(VLOOKUP(E90,'Rennen 7'!$C$30:$W$49,15,0)),0,VLOOKUP(E90,'Rennen 7'!$C$30:$W$49,15,0))</f>
        <v>0</v>
      </c>
      <c r="BM90" s="414">
        <f>IF(ISNA(VLOOKUP(E90,'Rennen 7'!$C$30:$W$49,20,0)),0,VLOOKUP(E90,'Rennen 7'!$C$30:$W$49,20,0))</f>
        <v>0</v>
      </c>
      <c r="BN90" s="412">
        <f>IF(ISNA(VLOOKUP(E90,'Rennen 8'!$C$30:$W$58,5,0)),0,VLOOKUP(E90,'Rennen 8'!$C$30:$W$58,5,0))</f>
        <v>0</v>
      </c>
      <c r="BO90" s="413">
        <f>IF(ISNA(VLOOKUP(E90,'Rennen 8'!$C$30:$W$58,10,0)),0,VLOOKUP(E90,'Rennen 8'!$C$30:$W$58,10,0))</f>
        <v>0</v>
      </c>
      <c r="BP90" s="413">
        <f>IF(ISNA(VLOOKUP(E90,'Rennen 8'!$C$30:$W$58,15,0)),0,VLOOKUP(E90,'Rennen 8'!$C$30:$W$58,15,0))</f>
        <v>0</v>
      </c>
      <c r="BQ90" s="414">
        <f>IF(ISNA(VLOOKUP(E90,'Rennen 8'!$C$30:$W$58,20,0)),0,VLOOKUP(E90,'Rennen 8'!$C$30:$W$58,20,0))</f>
        <v>0</v>
      </c>
      <c r="BR90" s="394">
        <f>IF(ISNA(VLOOKUP(E90,'Rennen 1'!$C$30:$AE$59,27,0)),0,VLOOKUP(E90,'Rennen 1'!$C$30:$AE$59,27,0))</f>
        <v>0</v>
      </c>
      <c r="BS90" s="393">
        <f>IF(ISNA(VLOOKUP(E90,'Rennen 2'!$C$30:$AE$59,27,0)),0,VLOOKUP(E90,'Rennen 2'!$C$30:$AE$59,27,0))</f>
        <v>0</v>
      </c>
      <c r="BT90" s="393">
        <f>IF(ISNA(VLOOKUP(E90,'Rennen 3'!$C$30:$AE$59,27,0)),0,VLOOKUP(E90,'Rennen 3'!$C$30:$AE$59,27,0))</f>
        <v>0</v>
      </c>
      <c r="BU90" s="393">
        <f>IF(ISNA(VLOOKUP(E90,'Rennen 4'!$C$30:$AE$59,27,0)),0,VLOOKUP(E90,'Rennen 4'!$C$30:$AE$59,27,0))</f>
        <v>0</v>
      </c>
      <c r="BV90" s="393">
        <f>IF(ISNA(VLOOKUP(E90,'Rennen 5'!$C$30:$AE$59,27,0)),0,VLOOKUP(E90,'Rennen 5'!$C$30:$AE$59,27,0))</f>
        <v>0</v>
      </c>
      <c r="BW90" s="393">
        <f>IF(ISNA(VLOOKUP(E90,'Rennen 6'!$C$30:$AE$59,27,0)),0,VLOOKUP(E90,'Rennen 6'!$C$30:$AE$59,27,0))</f>
        <v>0</v>
      </c>
      <c r="BX90" s="393">
        <f>IF(ISNA(VLOOKUP(E90,'Rennen 7'!$C$30:$AE$59,27,0)),0,VLOOKUP(E90,'Rennen 7'!$C$30:$AE$59,27,0))</f>
        <v>0</v>
      </c>
      <c r="BY90" s="393">
        <f>IF(ISNA(VLOOKUP(E90,'Rennen 8'!$C$30:$AE$58,27,0)),0,VLOOKUP(E90,'Rennen 8'!$C$30:$AE$58,27,0))</f>
        <v>0</v>
      </c>
      <c r="BZ90" s="393">
        <f t="shared" si="30"/>
        <v>0</v>
      </c>
      <c r="CA90" s="415">
        <f t="shared" si="31"/>
        <v>0</v>
      </c>
      <c r="CB90" s="394">
        <f t="shared" si="32"/>
        <v>0</v>
      </c>
      <c r="CC90" s="343">
        <f t="shared" si="33"/>
        <v>0</v>
      </c>
      <c r="CD90" s="391">
        <f t="shared" si="34"/>
        <v>0</v>
      </c>
      <c r="CE90" s="755"/>
      <c r="CF90" s="755"/>
      <c r="CG90" s="26"/>
      <c r="CH90" s="26"/>
      <c r="CI90" s="348"/>
      <c r="CJ90" s="348"/>
      <c r="CK90" s="348"/>
    </row>
    <row r="91" spans="1:89" s="20" customFormat="1" ht="18" hidden="1" customHeight="1" x14ac:dyDescent="0.3">
      <c r="A91" s="5"/>
      <c r="B91" s="16">
        <v>62</v>
      </c>
      <c r="C91" s="16"/>
      <c r="D91" s="390" t="str">
        <f>VLOOKUP(E91,Fahrer!$B$5:$C$144,2,0)</f>
        <v>Jakubzig, Lennart</v>
      </c>
      <c r="E91" s="389">
        <v>56</v>
      </c>
      <c r="F91" s="409">
        <f>IF(ISNA(VLOOKUP(E91,'Rennen 1'!$C$30:$W$59,6,0)),0,VLOOKUP(E91,'Rennen 1'!$C$30:$W$59,6,0))</f>
        <v>0</v>
      </c>
      <c r="G91" s="410">
        <f>IF(ISNA(VLOOKUP(E91,'Rennen 1'!$C$30:$W$59,11,0)),0,VLOOKUP(E91,'Rennen 1'!$C$30:$W$59,11,0))</f>
        <v>0</v>
      </c>
      <c r="H91" s="410">
        <f>IF(ISNA(VLOOKUP(E91,'Rennen 1'!$C$30:$W$59,16,0)),0,VLOOKUP(E91,'Rennen 1'!$C$30:$W$59,16,0))</f>
        <v>0</v>
      </c>
      <c r="I91" s="411">
        <f>IF(ISNA(VLOOKUP(E91,'Rennen 1'!$C$30:$W$59,21,0)),0,VLOOKUP(E91,'Rennen 1'!$C$30:$W$59,21,0))</f>
        <v>0</v>
      </c>
      <c r="J91" s="392">
        <f>IF(ISNA(VLOOKUP(E91,'Rennen 2'!$C$30:$W$59,6,0)),0,VLOOKUP(E91,'Rennen 2'!$C$30:$W$59,6,0))</f>
        <v>0</v>
      </c>
      <c r="K91" s="392">
        <f>IF(ISNA(VLOOKUP(E91,'Rennen 2'!$C$30:$W$59,11,0)),0,VLOOKUP(E91,'Rennen 2'!$C$30:$W$59,11,0))</f>
        <v>0</v>
      </c>
      <c r="L91" s="392">
        <f>IF(ISNA(VLOOKUP(E91,'Rennen 2'!$C$30:$W$59,16,0)),0,VLOOKUP(E91,'Rennen 2'!$C$30:$W$59,16,0))</f>
        <v>0</v>
      </c>
      <c r="M91" s="392">
        <f>IF(ISNA(VLOOKUP(E91,'Rennen 2'!$C$30:$W$59,21,0)),0,VLOOKUP(E91,'Rennen 2'!$C$30:$W$59,21,0))</f>
        <v>0</v>
      </c>
      <c r="N91" s="391">
        <f>IF(ISNA(VLOOKUP(E91,'Rennen 3'!$C$30:$W$59,6,0)),0,VLOOKUP(E91,'Rennen 3'!$C$30:$W$59,6,0))</f>
        <v>0</v>
      </c>
      <c r="O91" s="392">
        <f>IF(ISNA(VLOOKUP(E91,'Rennen 3'!$C$30:$W$59,11,0)),0,VLOOKUP(E91,'Rennen 3'!$C$30:$W$59,11,0))</f>
        <v>0</v>
      </c>
      <c r="P91" s="392">
        <f>IF(ISNA(VLOOKUP(E91,'Rennen 3'!$C$30:$W$59,16,0)),0,VLOOKUP(E91,'Rennen 3'!$C$30:$W$59,16,0))</f>
        <v>0</v>
      </c>
      <c r="Q91" s="392">
        <f>IF(ISNA(VLOOKUP(E91,'Rennen 3'!$C$30:$W$59,21,0)),0,VLOOKUP(E91,'Rennen 3'!$C$30:$W$59,21,0))</f>
        <v>0</v>
      </c>
      <c r="R91" s="391">
        <f>IF(ISNA(VLOOKUP(E91,'Rennen 4'!$C$30:$W$59,6,0)),0,VLOOKUP(E91,'Rennen 4'!$C$30:$W$59,6,0))</f>
        <v>0</v>
      </c>
      <c r="S91" s="392">
        <f>IF(ISNA(VLOOKUP(E91,'Rennen 4'!$C$30:$W$59,11,0)),0,VLOOKUP(E91,'Rennen 4'!$C$30:$W$59,11,0))</f>
        <v>0</v>
      </c>
      <c r="T91" s="392">
        <f>IF(ISNA(VLOOKUP(E91,'Rennen 4'!$C$30:$W$59,16,0)),0,VLOOKUP(E91,'Rennen 4'!$C$30:$W$59,16,0))</f>
        <v>0</v>
      </c>
      <c r="U91" s="392">
        <f>IF(ISNA(VLOOKUP(E91,'Rennen 4'!$C$30:$W$59,21,0)),0,VLOOKUP(E91,'Rennen 4'!$C$30:$W$59,21,0))</f>
        <v>0</v>
      </c>
      <c r="V91" s="391">
        <f>IF(ISNA(VLOOKUP(E91,'Rennen 5'!$C$30:$W$59,6,0)),0,VLOOKUP(E91,'Rennen 5'!$C$30:$W$59,6,0))</f>
        <v>0</v>
      </c>
      <c r="W91" s="392">
        <f>IF(ISNA(VLOOKUP(E91,'Rennen 5'!$C$30:$W$59,11,0)),0,VLOOKUP(E91,'Rennen 5'!$C$30:$W$59,11,0))</f>
        <v>0</v>
      </c>
      <c r="X91" s="392">
        <f>IF(ISNA(VLOOKUP(E91,'Rennen 5'!$C$30:$W$59,16,0)),0,VLOOKUP(E91,'Rennen 5'!$C$30:$W$59,16,0))</f>
        <v>0</v>
      </c>
      <c r="Y91" s="393">
        <f>IF(ISNA(VLOOKUP(E91,'Rennen 5'!$C$30:$W$59,21,0)),0,VLOOKUP(E91,'Rennen 5'!$C$30:$W$59,21,0))</f>
        <v>0</v>
      </c>
      <c r="Z91" s="391">
        <f>IF(ISNA(VLOOKUP(E91,'Rennen 6'!$C$30:$W$59,6,0)),0,VLOOKUP(E91,'Rennen 6'!$C$30:$W$59,6,0))</f>
        <v>0</v>
      </c>
      <c r="AA91" s="392">
        <f>IF(ISNA(VLOOKUP(E91,'Rennen 6'!$C$30:$W$59,11,0)),0,VLOOKUP(E91,'Rennen 6'!$C$30:$W$59,11,0))</f>
        <v>0</v>
      </c>
      <c r="AB91" s="392">
        <f>IF(ISNA(VLOOKUP(E91,'Rennen 6'!$C$30:$W$59,16,0)),0,VLOOKUP(E91,'Rennen 6'!$C$30:$W$59,16,0))</f>
        <v>0</v>
      </c>
      <c r="AC91" s="393">
        <f>IF(ISNA(VLOOKUP(E91,'Rennen 6'!$C$30:$W$59,21,0)),0,VLOOKUP(E91,'Rennen 6'!$C$30:$W$59,21,0))</f>
        <v>0</v>
      </c>
      <c r="AD91" s="391">
        <f>IF(ISNA(VLOOKUP(E91,'Rennen 7'!$C$30:$W$59,6,0)),0,VLOOKUP(E91,'Rennen 7'!$C$30:$W$59,6,0))</f>
        <v>0</v>
      </c>
      <c r="AE91" s="392">
        <f>IF(ISNA(VLOOKUP(E91,'Rennen 7'!$C$30:$W$59,11,0)),0,VLOOKUP(E91,'Rennen 7'!$C$30:$W$59,11,0))</f>
        <v>0</v>
      </c>
      <c r="AF91" s="392">
        <f>IF(ISNA(VLOOKUP(E91,'Rennen 7'!$C$30:$W$59,16,0)),0,VLOOKUP(E91,'Rennen 7'!$C$30:$W$59,16,0))</f>
        <v>0</v>
      </c>
      <c r="AG91" s="393">
        <f>IF(ISNA(VLOOKUP(E91,'Rennen 7'!$C$30:$W$59,21,0)),0,VLOOKUP(E91,'Rennen 7'!$C$30:$W$59,21,0))</f>
        <v>0</v>
      </c>
      <c r="AH91" s="391">
        <f>IF(ISNA(VLOOKUP(E91,'Rennen 8'!$C$30:$W$58,6,0)),0,VLOOKUP(E91,'Rennen 8'!$C$30:$W$58,6,0))</f>
        <v>0</v>
      </c>
      <c r="AI91" s="392">
        <f>IF(ISNA(VLOOKUP(E91,'Rennen 8'!$C$30:$W$58,11,0)),0,VLOOKUP(E91,'Rennen 8'!$C$30:$W$58,11,0))</f>
        <v>0</v>
      </c>
      <c r="AJ91" s="392">
        <f>IF(ISNA(VLOOKUP(E91,'Rennen 8'!$C$30:$W$58,16,0)),0,VLOOKUP(E91,'Rennen 8'!$C$30:$W$58,16,0))</f>
        <v>0</v>
      </c>
      <c r="AK91" s="393">
        <f>IF(ISNA(VLOOKUP(E91,'Rennen 8'!$C$30:$W$58,21,0)),0,VLOOKUP(E91,'Rennen 8'!$C$30:$W$58,21,0))</f>
        <v>0</v>
      </c>
      <c r="AL91" s="412">
        <f>IF(ISNA(VLOOKUP(E91,'Rennen 1'!$C$30:$W$49,5,0)),0,VLOOKUP(E91,'Rennen 1'!$C$30:$W$49,5,0))</f>
        <v>0</v>
      </c>
      <c r="AM91" s="413">
        <f>IF(ISNA(VLOOKUP(E91,'Rennen 1'!$C$30:$W$49,10,0)),0,VLOOKUP(E91,'Rennen 1'!$C$30:$W$49,10,0))</f>
        <v>0</v>
      </c>
      <c r="AN91" s="413">
        <f>IF(ISNA(VLOOKUP(E91,'Rennen 1'!$C$30:$W$49,15,0)),0,VLOOKUP(E91,'Rennen 1'!$C$30:$W$49,15,0))</f>
        <v>0</v>
      </c>
      <c r="AO91" s="414">
        <f>IF(ISNA(VLOOKUP(E91,'Rennen 1'!$C$30:$W$49,20,0)),0,VLOOKUP(E91,'Rennen 1'!$C$30:$W$49,20,0))</f>
        <v>0</v>
      </c>
      <c r="AP91" s="412">
        <f>IF(ISNA(VLOOKUP(E91,'Rennen 2'!$C$30:$W$59,5,0)),0,VLOOKUP(E91,'Rennen 2'!$C$30:$W$59,5,0))</f>
        <v>0</v>
      </c>
      <c r="AQ91" s="413">
        <f>IF(ISNA(VLOOKUP(E91,'Rennen 2'!$C$30:$W$59,10,0)),0,VLOOKUP(E91,'Rennen 2'!$C$30:$W$59,10,0))</f>
        <v>0</v>
      </c>
      <c r="AR91" s="413">
        <f>IF(ISNA(VLOOKUP(E91,'Rennen 2'!$C$30:$W$59,15,0)),0,VLOOKUP(E91,'Rennen 2'!$C$30:$W$59,15,0))</f>
        <v>0</v>
      </c>
      <c r="AS91" s="414">
        <f>IF(ISNA(VLOOKUP(E91,'Rennen 2'!$C$30:$W$59,20,0)),0,VLOOKUP(E91,'Rennen 2'!$C$30:$W$59,20,0))</f>
        <v>0</v>
      </c>
      <c r="AT91" s="412">
        <f>IF(ISNA(VLOOKUP(E91,'Rennen 3'!$C$30:$W$49,5,0)),0,VLOOKUP(E91,'Rennen 3'!$C$30:$W$49,5,0))</f>
        <v>0</v>
      </c>
      <c r="AU91" s="413">
        <f>IF(ISNA(VLOOKUP(E91,'Rennen 3'!$C$30:$W$49,10,0)),0,VLOOKUP(E91,'Rennen 3'!$C$30:$W$49,10,0))</f>
        <v>0</v>
      </c>
      <c r="AV91" s="413">
        <f>IF(ISNA(VLOOKUP(E91,'Rennen 3'!$C$30:$W$49,15,0)),0,VLOOKUP(E91,'Rennen 3'!$C$30:$W$49,15,0))</f>
        <v>0</v>
      </c>
      <c r="AW91" s="414">
        <f>IF(ISNA(VLOOKUP(E91,'Rennen 3'!$C$30:$W$49,20,0)),0,VLOOKUP(E91,'Rennen 3'!$C$30:$W$49,20,0))</f>
        <v>0</v>
      </c>
      <c r="AX91" s="412">
        <f>IF(ISNA(VLOOKUP(E91,'Rennen 4'!$C$30:$W$49,5,0)),0,VLOOKUP(E91,'Rennen 4'!$C$30:$W$49,5,0))</f>
        <v>0</v>
      </c>
      <c r="AY91" s="413">
        <f>IF(ISNA(VLOOKUP(E91,'Rennen 4'!$C$30:$W$49,10,0)),0,VLOOKUP(E91,'Rennen 4'!$C$30:$W$49,10,0))</f>
        <v>0</v>
      </c>
      <c r="AZ91" s="413">
        <f>IF(ISNA(VLOOKUP(E91,'Rennen 4'!$C$30:$W$49,15,0)),0,VLOOKUP(E91,'Rennen 4'!$C$30:$W$49,15,0))</f>
        <v>0</v>
      </c>
      <c r="BA91" s="414">
        <f>IF(ISNA(VLOOKUP(E91,'Rennen 4'!$C$30:$W$49,20,0)),0,VLOOKUP(E91,'Rennen 4'!$C$30:$W$49,20,0))</f>
        <v>0</v>
      </c>
      <c r="BB91" s="412">
        <f>IF(ISNA(VLOOKUP(E91,'Rennen 5'!$C$30:$W$49,5,0)),0,VLOOKUP(E91,'Rennen 5'!$C$30:$W$49,5,0))</f>
        <v>0</v>
      </c>
      <c r="BC91" s="413">
        <f>IF(ISNA(VLOOKUP(E91,'Rennen 5'!$C$30:$W$49,10,0)),0,VLOOKUP(E91,'Rennen 5'!$C$30:$W$49,10,0))</f>
        <v>0</v>
      </c>
      <c r="BD91" s="413">
        <f>IF(ISNA(VLOOKUP(E91,'Rennen 5'!$C$30:$W$49,15,0)),0,VLOOKUP(E91,'Rennen 5'!$C$30:$W$49,15,0))</f>
        <v>0</v>
      </c>
      <c r="BE91" s="414">
        <f>IF(ISNA(VLOOKUP(E91,'Rennen 5'!$C$30:$W$49,20,0)),0,VLOOKUP(E91,'Rennen 5'!$C$30:$W$49,20,0))</f>
        <v>0</v>
      </c>
      <c r="BF91" s="412">
        <f>IF(ISNA(VLOOKUP(E91,'Rennen 6'!$C$30:$W$49,5,0)),0,VLOOKUP(E91,'Rennen 6'!$C$30:$W$49,5,0))</f>
        <v>0</v>
      </c>
      <c r="BG91" s="413">
        <f>IF(ISNA(VLOOKUP(E91,'Rennen 6'!$C$30:$W$49,10,0)),0,VLOOKUP(E91,'Rennen 6'!$C$30:$W$49,10,0))</f>
        <v>0</v>
      </c>
      <c r="BH91" s="413">
        <f>IF(ISNA(VLOOKUP(E91,'Rennen 6'!$C$30:$W$49,15,0)),0,VLOOKUP(E91,'Rennen 6'!$C$30:$W$49,15,0))</f>
        <v>0</v>
      </c>
      <c r="BI91" s="414">
        <f>IF(ISNA(VLOOKUP(E91,'Rennen 6'!$C$30:$W$49,20,0)),0,VLOOKUP(E91,'Rennen 6'!$C$30:$W$49,20,0))</f>
        <v>0</v>
      </c>
      <c r="BJ91" s="412">
        <f>IF(ISNA(VLOOKUP(E91,'Rennen 7'!$C$30:$W$49,5,0)),0,VLOOKUP(E91,'Rennen 7'!$C$30:$W$49,5,0))</f>
        <v>0</v>
      </c>
      <c r="BK91" s="413">
        <f>IF(ISNA(VLOOKUP(E91,'Rennen 7'!$C$30:$W$49,10,0)),0,VLOOKUP(E91,'Rennen 7'!$C$30:$W$49,10,0))</f>
        <v>0</v>
      </c>
      <c r="BL91" s="413">
        <f>IF(ISNA(VLOOKUP(E91,'Rennen 7'!$C$30:$W$49,15,0)),0,VLOOKUP(E91,'Rennen 7'!$C$30:$W$49,15,0))</f>
        <v>0</v>
      </c>
      <c r="BM91" s="414">
        <f>IF(ISNA(VLOOKUP(E91,'Rennen 7'!$C$30:$W$49,20,0)),0,VLOOKUP(E91,'Rennen 7'!$C$30:$W$49,20,0))</f>
        <v>0</v>
      </c>
      <c r="BN91" s="412">
        <f>IF(ISNA(VLOOKUP(E91,'Rennen 8'!$C$30:$W$58,5,0)),0,VLOOKUP(E91,'Rennen 8'!$C$30:$W$58,5,0))</f>
        <v>0</v>
      </c>
      <c r="BO91" s="413">
        <f>IF(ISNA(VLOOKUP(E91,'Rennen 8'!$C$30:$W$58,10,0)),0,VLOOKUP(E91,'Rennen 8'!$C$30:$W$58,10,0))</f>
        <v>0</v>
      </c>
      <c r="BP91" s="413">
        <f>IF(ISNA(VLOOKUP(E91,'Rennen 8'!$C$30:$W$58,15,0)),0,VLOOKUP(E91,'Rennen 8'!$C$30:$W$58,15,0))</f>
        <v>0</v>
      </c>
      <c r="BQ91" s="414">
        <f>IF(ISNA(VLOOKUP(E91,'Rennen 8'!$C$30:$W$58,20,0)),0,VLOOKUP(E91,'Rennen 8'!$C$30:$W$58,20,0))</f>
        <v>0</v>
      </c>
      <c r="BR91" s="394">
        <f>IF(ISNA(VLOOKUP(E91,'Rennen 1'!$C$30:$AE$59,27,0)),0,VLOOKUP(E91,'Rennen 1'!$C$30:$AE$59,27,0))</f>
        <v>0</v>
      </c>
      <c r="BS91" s="393">
        <f>IF(ISNA(VLOOKUP(E91,'Rennen 2'!$C$30:$AE$59,27,0)),0,VLOOKUP(E91,'Rennen 2'!$C$30:$AE$59,27,0))</f>
        <v>0</v>
      </c>
      <c r="BT91" s="393">
        <f>IF(ISNA(VLOOKUP(E91,'Rennen 3'!$C$30:$AE$59,27,0)),0,VLOOKUP(E91,'Rennen 3'!$C$30:$AE$59,27,0))</f>
        <v>0</v>
      </c>
      <c r="BU91" s="393">
        <f>IF(ISNA(VLOOKUP(E91,'Rennen 4'!$C$30:$AE$59,27,0)),0,VLOOKUP(E91,'Rennen 4'!$C$30:$AE$59,27,0))</f>
        <v>0</v>
      </c>
      <c r="BV91" s="393">
        <f>IF(ISNA(VLOOKUP(E91,'Rennen 5'!$C$30:$AE$59,27,0)),0,VLOOKUP(E91,'Rennen 5'!$C$30:$AE$59,27,0))</f>
        <v>0</v>
      </c>
      <c r="BW91" s="393">
        <f>IF(ISNA(VLOOKUP(E91,'Rennen 6'!$C$30:$AE$59,27,0)),0,VLOOKUP(E91,'Rennen 6'!$C$30:$AE$59,27,0))</f>
        <v>0</v>
      </c>
      <c r="BX91" s="393">
        <f>IF(ISNA(VLOOKUP(E91,'Rennen 7'!$C$30:$AE$59,27,0)),0,VLOOKUP(E91,'Rennen 7'!$C$30:$AE$59,27,0))</f>
        <v>0</v>
      </c>
      <c r="BY91" s="393">
        <f>IF(ISNA(VLOOKUP(E91,'Rennen 8'!$C$30:$AE$58,27,0)),0,VLOOKUP(E91,'Rennen 8'!$C$30:$AE$58,27,0))</f>
        <v>0</v>
      </c>
      <c r="BZ91" s="393">
        <f t="shared" si="30"/>
        <v>0</v>
      </c>
      <c r="CA91" s="415">
        <f t="shared" si="31"/>
        <v>0</v>
      </c>
      <c r="CB91" s="394">
        <f t="shared" si="32"/>
        <v>0</v>
      </c>
      <c r="CC91" s="391">
        <f t="shared" si="33"/>
        <v>0</v>
      </c>
      <c r="CD91" s="391">
        <f t="shared" si="34"/>
        <v>0</v>
      </c>
      <c r="CE91" s="755"/>
      <c r="CF91" s="755"/>
      <c r="CG91" s="26"/>
      <c r="CH91" s="26"/>
      <c r="CI91" s="348"/>
      <c r="CJ91" s="348"/>
      <c r="CK91" s="348"/>
    </row>
    <row r="92" spans="1:89" s="20" customFormat="1" ht="18" hidden="1" customHeight="1" x14ac:dyDescent="0.3">
      <c r="A92" s="5"/>
      <c r="B92" s="16">
        <v>63</v>
      </c>
      <c r="C92" s="16"/>
      <c r="D92" s="395" t="str">
        <f>VLOOKUP(E92,Fahrer!$B$5:$C$144,2,0)</f>
        <v>Zschoyan, Björn</v>
      </c>
      <c r="E92" s="424">
        <v>55</v>
      </c>
      <c r="F92" s="368">
        <f>IF(ISNA(VLOOKUP(E92,'Rennen 1'!$C$30:$W$59,6,0)),0,VLOOKUP(E92,'Rennen 1'!$C$30:$W$59,6,0))</f>
        <v>0</v>
      </c>
      <c r="G92" s="374">
        <f>IF(ISNA(VLOOKUP(E92,'Rennen 1'!$C$30:$W$59,11,0)),0,VLOOKUP(E92,'Rennen 1'!$C$30:$W$59,11,0))</f>
        <v>0</v>
      </c>
      <c r="H92" s="374">
        <f>IF(ISNA(VLOOKUP(E92,'Rennen 1'!$C$30:$W$59,16,0)),0,VLOOKUP(E92,'Rennen 1'!$C$30:$W$59,16,0))</f>
        <v>0</v>
      </c>
      <c r="I92" s="375">
        <f>IF(ISNA(VLOOKUP(E92,'Rennen 1'!$C$30:$W$59,21,0)),0,VLOOKUP(E92,'Rennen 1'!$C$30:$W$59,21,0))</f>
        <v>0</v>
      </c>
      <c r="J92" s="366">
        <f>IF(ISNA(VLOOKUP(E92,'Rennen 2'!$C$30:$W$59,6,0)),0,VLOOKUP(E92,'Rennen 2'!$C$30:$W$59,6,0))</f>
        <v>0</v>
      </c>
      <c r="K92" s="366">
        <f>IF(ISNA(VLOOKUP(E92,'Rennen 2'!$C$30:$W$59,11,0)),0,VLOOKUP(E92,'Rennen 2'!$C$30:$W$59,11,0))</f>
        <v>0</v>
      </c>
      <c r="L92" s="366">
        <f>IF(ISNA(VLOOKUP(E92,'Rennen 2'!$C$30:$W$59,16,0)),0,VLOOKUP(E92,'Rennen 2'!$C$30:$W$59,16,0))</f>
        <v>0</v>
      </c>
      <c r="M92" s="366">
        <f>IF(ISNA(VLOOKUP(E92,'Rennen 2'!$C$30:$W$59,21,0)),0,VLOOKUP(E92,'Rennen 2'!$C$30:$W$59,21,0))</f>
        <v>0</v>
      </c>
      <c r="N92" s="365">
        <f>IF(ISNA(VLOOKUP(E92,'Rennen 3'!$C$30:$W$59,6,0)),0,VLOOKUP(E92,'Rennen 3'!$C$30:$W$59,6,0))</f>
        <v>0</v>
      </c>
      <c r="O92" s="366">
        <f>IF(ISNA(VLOOKUP(E92,'Rennen 3'!$C$30:$W$59,11,0)),0,VLOOKUP(E92,'Rennen 3'!$C$30:$W$59,11,0))</f>
        <v>0</v>
      </c>
      <c r="P92" s="366">
        <f>IF(ISNA(VLOOKUP(E92,'Rennen 3'!$C$30:$W$59,16,0)),0,VLOOKUP(E92,'Rennen 3'!$C$30:$W$59,16,0))</f>
        <v>0</v>
      </c>
      <c r="Q92" s="366">
        <f>IF(ISNA(VLOOKUP(E92,'Rennen 3'!$C$30:$W$59,21,0)),0,VLOOKUP(E92,'Rennen 3'!$C$30:$W$59,21,0))</f>
        <v>0</v>
      </c>
      <c r="R92" s="365">
        <f>IF(ISNA(VLOOKUP(E92,'Rennen 4'!$C$30:$W$59,6,0)),0,VLOOKUP(E92,'Rennen 4'!$C$30:$W$59,6,0))</f>
        <v>0</v>
      </c>
      <c r="S92" s="366">
        <f>IF(ISNA(VLOOKUP(E92,'Rennen 4'!$C$30:$W$59,11,0)),0,VLOOKUP(E92,'Rennen 4'!$C$30:$W$59,11,0))</f>
        <v>0</v>
      </c>
      <c r="T92" s="366">
        <f>IF(ISNA(VLOOKUP(E92,'Rennen 4'!$C$30:$W$59,16,0)),0,VLOOKUP(E92,'Rennen 4'!$C$30:$W$59,16,0))</f>
        <v>0</v>
      </c>
      <c r="U92" s="366">
        <f>IF(ISNA(VLOOKUP(E92,'Rennen 4'!$C$30:$W$59,21,0)),0,VLOOKUP(E92,'Rennen 4'!$C$30:$W$59,21,0))</f>
        <v>0</v>
      </c>
      <c r="V92" s="365">
        <f>IF(ISNA(VLOOKUP(E92,'Rennen 5'!$C$30:$W$59,6,0)),0,VLOOKUP(E92,'Rennen 5'!$C$30:$W$59,6,0))</f>
        <v>0</v>
      </c>
      <c r="W92" s="366">
        <f>IF(ISNA(VLOOKUP(E92,'Rennen 5'!$C$30:$W$59,11,0)),0,VLOOKUP(E92,'Rennen 5'!$C$30:$W$59,11,0))</f>
        <v>0</v>
      </c>
      <c r="X92" s="366">
        <f>IF(ISNA(VLOOKUP(E92,'Rennen 5'!$C$30:$W$59,16,0)),0,VLOOKUP(E92,'Rennen 5'!$C$30:$W$59,16,0))</f>
        <v>0</v>
      </c>
      <c r="Y92" s="367">
        <f>IF(ISNA(VLOOKUP(E92,'Rennen 5'!$C$30:$W$59,21,0)),0,VLOOKUP(E92,'Rennen 5'!$C$30:$W$59,21,0))</f>
        <v>0</v>
      </c>
      <c r="Z92" s="365">
        <f>IF(ISNA(VLOOKUP(E92,'Rennen 6'!$C$30:$W$59,6,0)),0,VLOOKUP(E92,'Rennen 6'!$C$30:$W$59,6,0))</f>
        <v>0</v>
      </c>
      <c r="AA92" s="366">
        <f>IF(ISNA(VLOOKUP(E92,'Rennen 6'!$C$30:$W$59,11,0)),0,VLOOKUP(E92,'Rennen 6'!$C$30:$W$59,11,0))</f>
        <v>0</v>
      </c>
      <c r="AB92" s="366">
        <f>IF(ISNA(VLOOKUP(E92,'Rennen 6'!$C$30:$W$59,16,0)),0,VLOOKUP(E92,'Rennen 6'!$C$30:$W$59,16,0))</f>
        <v>0</v>
      </c>
      <c r="AC92" s="367">
        <f>IF(ISNA(VLOOKUP(E92,'Rennen 6'!$C$30:$W$59,21,0)),0,VLOOKUP(E92,'Rennen 6'!$C$30:$W$59,21,0))</f>
        <v>0</v>
      </c>
      <c r="AD92" s="365">
        <f>IF(ISNA(VLOOKUP(E92,'Rennen 7'!$C$30:$W$59,6,0)),0,VLOOKUP(E92,'Rennen 7'!$C$30:$W$59,6,0))</f>
        <v>0</v>
      </c>
      <c r="AE92" s="366">
        <f>IF(ISNA(VLOOKUP(E92,'Rennen 7'!$C$30:$W$59,11,0)),0,VLOOKUP(E92,'Rennen 7'!$C$30:$W$59,11,0))</f>
        <v>0</v>
      </c>
      <c r="AF92" s="366">
        <f>IF(ISNA(VLOOKUP(E92,'Rennen 7'!$C$30:$W$59,16,0)),0,VLOOKUP(E92,'Rennen 7'!$C$30:$W$59,16,0))</f>
        <v>0</v>
      </c>
      <c r="AG92" s="367">
        <f>IF(ISNA(VLOOKUP(E92,'Rennen 7'!$C$30:$W$59,21,0)),0,VLOOKUP(E92,'Rennen 7'!$C$30:$W$59,21,0))</f>
        <v>0</v>
      </c>
      <c r="AH92" s="365">
        <f>IF(ISNA(VLOOKUP(E92,'Rennen 8'!$C$30:$W$58,6,0)),0,VLOOKUP(E92,'Rennen 8'!$C$30:$W$58,6,0))</f>
        <v>0</v>
      </c>
      <c r="AI92" s="366">
        <f>IF(ISNA(VLOOKUP(E92,'Rennen 8'!$C$30:$W$58,11,0)),0,VLOOKUP(E92,'Rennen 8'!$C$30:$W$58,11,0))</f>
        <v>0</v>
      </c>
      <c r="AJ92" s="366">
        <f>IF(ISNA(VLOOKUP(E92,'Rennen 8'!$C$30:$W$58,16,0)),0,VLOOKUP(E92,'Rennen 8'!$C$30:$W$58,16,0))</f>
        <v>0</v>
      </c>
      <c r="AK92" s="367">
        <f>IF(ISNA(VLOOKUP(E92,'Rennen 8'!$C$30:$W$58,21,0)),0,VLOOKUP(E92,'Rennen 8'!$C$30:$W$58,21,0))</f>
        <v>0</v>
      </c>
      <c r="AL92" s="369">
        <f>IF(ISNA(VLOOKUP(E92,'Rennen 1'!$C$30:$W$49,5,0)),0,VLOOKUP(E92,'Rennen 1'!$C$30:$W$49,5,0))</f>
        <v>0</v>
      </c>
      <c r="AM92" s="370">
        <f>IF(ISNA(VLOOKUP(E92,'Rennen 1'!$C$30:$W$49,10,0)),0,VLOOKUP(E92,'Rennen 1'!$C$30:$W$49,10,0))</f>
        <v>0</v>
      </c>
      <c r="AN92" s="370">
        <f>IF(ISNA(VLOOKUP(E92,'Rennen 1'!$C$30:$W$49,15,0)),0,VLOOKUP(E92,'Rennen 1'!$C$30:$W$49,15,0))</f>
        <v>0</v>
      </c>
      <c r="AO92" s="371">
        <f>IF(ISNA(VLOOKUP(E92,'Rennen 1'!$C$30:$W$49,20,0)),0,VLOOKUP(E92,'Rennen 1'!$C$30:$W$49,20,0))</f>
        <v>0</v>
      </c>
      <c r="AP92" s="369">
        <f>IF(ISNA(VLOOKUP(E92,'Rennen 2'!$C$30:$W$59,5,0)),0,VLOOKUP(E92,'Rennen 2'!$C$30:$W$59,5,0))</f>
        <v>0</v>
      </c>
      <c r="AQ92" s="370">
        <f>IF(ISNA(VLOOKUP(E92,'Rennen 2'!$C$30:$W$59,10,0)),0,VLOOKUP(E92,'Rennen 2'!$C$30:$W$59,10,0))</f>
        <v>0</v>
      </c>
      <c r="AR92" s="370">
        <f>IF(ISNA(VLOOKUP(E92,'Rennen 2'!$C$30:$W$59,15,0)),0,VLOOKUP(E92,'Rennen 2'!$C$30:$W$59,15,0))</f>
        <v>0</v>
      </c>
      <c r="AS92" s="371">
        <f>IF(ISNA(VLOOKUP(E92,'Rennen 2'!$C$30:$W$59,20,0)),0,VLOOKUP(E92,'Rennen 2'!$C$30:$W$59,20,0))</f>
        <v>0</v>
      </c>
      <c r="AT92" s="369">
        <f>IF(ISNA(VLOOKUP(E92,'Rennen 3'!$C$30:$W$49,5,0)),0,VLOOKUP(E92,'Rennen 3'!$C$30:$W$49,5,0))</f>
        <v>0</v>
      </c>
      <c r="AU92" s="370">
        <f>IF(ISNA(VLOOKUP(E92,'Rennen 3'!$C$30:$W$49,10,0)),0,VLOOKUP(E92,'Rennen 3'!$C$30:$W$49,10,0))</f>
        <v>0</v>
      </c>
      <c r="AV92" s="370">
        <f>IF(ISNA(VLOOKUP(E92,'Rennen 3'!$C$30:$W$49,15,0)),0,VLOOKUP(E92,'Rennen 3'!$C$30:$W$49,15,0))</f>
        <v>0</v>
      </c>
      <c r="AW92" s="371">
        <f>IF(ISNA(VLOOKUP(E92,'Rennen 3'!$C$30:$W$49,20,0)),0,VLOOKUP(E92,'Rennen 3'!$C$30:$W$49,20,0))</f>
        <v>0</v>
      </c>
      <c r="AX92" s="369">
        <f>IF(ISNA(VLOOKUP(E92,'Rennen 4'!$C$30:$W$49,5,0)),0,VLOOKUP(E92,'Rennen 4'!$C$30:$W$49,5,0))</f>
        <v>0</v>
      </c>
      <c r="AY92" s="370">
        <f>IF(ISNA(VLOOKUP(E92,'Rennen 4'!$C$30:$W$49,10,0)),0,VLOOKUP(E92,'Rennen 4'!$C$30:$W$49,10,0))</f>
        <v>0</v>
      </c>
      <c r="AZ92" s="370">
        <f>IF(ISNA(VLOOKUP(E92,'Rennen 4'!$C$30:$W$49,15,0)),0,VLOOKUP(E92,'Rennen 4'!$C$30:$W$49,15,0))</f>
        <v>0</v>
      </c>
      <c r="BA92" s="371">
        <f>IF(ISNA(VLOOKUP(E92,'Rennen 4'!$C$30:$W$49,20,0)),0,VLOOKUP(E92,'Rennen 4'!$C$30:$W$49,20,0))</f>
        <v>0</v>
      </c>
      <c r="BB92" s="369">
        <f>IF(ISNA(VLOOKUP(E92,'Rennen 5'!$C$30:$W$49,5,0)),0,VLOOKUP(E92,'Rennen 5'!$C$30:$W$49,5,0))</f>
        <v>0</v>
      </c>
      <c r="BC92" s="370">
        <f>IF(ISNA(VLOOKUP(E92,'Rennen 5'!$C$30:$W$49,10,0)),0,VLOOKUP(E92,'Rennen 5'!$C$30:$W$49,10,0))</f>
        <v>0</v>
      </c>
      <c r="BD92" s="370">
        <f>IF(ISNA(VLOOKUP(E92,'Rennen 5'!$C$30:$W$49,15,0)),0,VLOOKUP(E92,'Rennen 5'!$C$30:$W$49,15,0))</f>
        <v>0</v>
      </c>
      <c r="BE92" s="371">
        <f>IF(ISNA(VLOOKUP(E92,'Rennen 5'!$C$30:$W$49,20,0)),0,VLOOKUP(E92,'Rennen 5'!$C$30:$W$49,20,0))</f>
        <v>0</v>
      </c>
      <c r="BF92" s="369">
        <f>IF(ISNA(VLOOKUP(E92,'Rennen 6'!$C$30:$W$49,5,0)),0,VLOOKUP(E92,'Rennen 6'!$C$30:$W$49,5,0))</f>
        <v>0</v>
      </c>
      <c r="BG92" s="370">
        <f>IF(ISNA(VLOOKUP(E92,'Rennen 6'!$C$30:$W$49,10,0)),0,VLOOKUP(E92,'Rennen 6'!$C$30:$W$49,10,0))</f>
        <v>0</v>
      </c>
      <c r="BH92" s="370">
        <f>IF(ISNA(VLOOKUP(E92,'Rennen 6'!$C$30:$W$49,15,0)),0,VLOOKUP(E92,'Rennen 6'!$C$30:$W$49,15,0))</f>
        <v>0</v>
      </c>
      <c r="BI92" s="371">
        <f>IF(ISNA(VLOOKUP(E92,'Rennen 6'!$C$30:$W$49,20,0)),0,VLOOKUP(E92,'Rennen 6'!$C$30:$W$49,20,0))</f>
        <v>0</v>
      </c>
      <c r="BJ92" s="369">
        <f>IF(ISNA(VLOOKUP(E92,'Rennen 7'!$C$30:$W$49,5,0)),0,VLOOKUP(E92,'Rennen 7'!$C$30:$W$49,5,0))</f>
        <v>0</v>
      </c>
      <c r="BK92" s="370">
        <f>IF(ISNA(VLOOKUP(E92,'Rennen 7'!$C$30:$W$49,10,0)),0,VLOOKUP(E92,'Rennen 7'!$C$30:$W$49,10,0))</f>
        <v>0</v>
      </c>
      <c r="BL92" s="370">
        <f>IF(ISNA(VLOOKUP(E92,'Rennen 7'!$C$30:$W$49,15,0)),0,VLOOKUP(E92,'Rennen 7'!$C$30:$W$49,15,0))</f>
        <v>0</v>
      </c>
      <c r="BM92" s="371">
        <f>IF(ISNA(VLOOKUP(E92,'Rennen 7'!$C$30:$W$49,20,0)),0,VLOOKUP(E92,'Rennen 7'!$C$30:$W$49,20,0))</f>
        <v>0</v>
      </c>
      <c r="BN92" s="369">
        <f>IF(ISNA(VLOOKUP(E92,'Rennen 8'!$C$30:$W$58,5,0)),0,VLOOKUP(E92,'Rennen 8'!$C$30:$W$58,5,0))</f>
        <v>0</v>
      </c>
      <c r="BO92" s="370">
        <f>IF(ISNA(VLOOKUP(E92,'Rennen 8'!$C$30:$W$58,10,0)),0,VLOOKUP(E92,'Rennen 8'!$C$30:$W$58,10,0))</f>
        <v>0</v>
      </c>
      <c r="BP92" s="370">
        <f>IF(ISNA(VLOOKUP(E92,'Rennen 8'!$C$30:$W$58,15,0)),0,VLOOKUP(E92,'Rennen 8'!$C$30:$W$58,15,0))</f>
        <v>0</v>
      </c>
      <c r="BQ92" s="371">
        <f>IF(ISNA(VLOOKUP(E92,'Rennen 8'!$C$30:$W$58,20,0)),0,VLOOKUP(E92,'Rennen 8'!$C$30:$W$58,20,0))</f>
        <v>0</v>
      </c>
      <c r="BR92" s="373">
        <f>IF(ISNA(VLOOKUP(E92,'Rennen 1'!$C$30:$AE$59,27,0)),0,VLOOKUP(E92,'Rennen 1'!$C$30:$AE$59,27,0))</f>
        <v>0</v>
      </c>
      <c r="BS92" s="367">
        <f>IF(ISNA(VLOOKUP(E92,'Rennen 2'!$C$30:$AE$59,27,0)),0,VLOOKUP(E92,'Rennen 2'!$C$30:$AE$59,27,0))</f>
        <v>0</v>
      </c>
      <c r="BT92" s="367">
        <f>IF(ISNA(VLOOKUP(E92,'Rennen 3'!$C$30:$AE$59,27,0)),0,VLOOKUP(E92,'Rennen 3'!$C$30:$AE$59,27,0))</f>
        <v>0</v>
      </c>
      <c r="BU92" s="367">
        <f>IF(ISNA(VLOOKUP(E92,'Rennen 4'!$C$30:$AE$59,27,0)),0,VLOOKUP(E92,'Rennen 4'!$C$30:$AE$59,27,0))</f>
        <v>0</v>
      </c>
      <c r="BV92" s="367">
        <f>IF(ISNA(VLOOKUP(E92,'Rennen 5'!$C$30:$AE$59,27,0)),0,VLOOKUP(E92,'Rennen 5'!$C$30:$AE$59,27,0))</f>
        <v>0</v>
      </c>
      <c r="BW92" s="367">
        <f>IF(ISNA(VLOOKUP(E92,'Rennen 6'!$C$30:$AE$59,27,0)),0,VLOOKUP(E92,'Rennen 6'!$C$30:$AE$59,27,0))</f>
        <v>0</v>
      </c>
      <c r="BX92" s="367">
        <f>IF(ISNA(VLOOKUP(E92,'Rennen 7'!$C$30:$AE$59,27,0)),0,VLOOKUP(E92,'Rennen 7'!$C$30:$AE$59,27,0))</f>
        <v>0</v>
      </c>
      <c r="BY92" s="367">
        <f>IF(ISNA(VLOOKUP(E92,'Rennen 8'!$C$30:$AE$58,27,0)),0,VLOOKUP(E92,'Rennen 8'!$C$30:$AE$58,27,0))</f>
        <v>0</v>
      </c>
      <c r="BZ92" s="367">
        <f t="shared" si="30"/>
        <v>0</v>
      </c>
      <c r="CA92" s="372">
        <f t="shared" si="31"/>
        <v>0</v>
      </c>
      <c r="CB92" s="373">
        <f t="shared" si="32"/>
        <v>0</v>
      </c>
      <c r="CC92" s="366">
        <f t="shared" si="33"/>
        <v>0</v>
      </c>
      <c r="CD92" s="365">
        <f t="shared" si="34"/>
        <v>0</v>
      </c>
      <c r="CE92" s="755"/>
      <c r="CF92" s="755"/>
      <c r="CG92" s="26"/>
      <c r="CH92" s="26"/>
      <c r="CI92" s="348"/>
      <c r="CJ92" s="348"/>
      <c r="CK92" s="348"/>
    </row>
    <row r="93" spans="1:89" s="20" customFormat="1" ht="18" hidden="1" customHeight="1" x14ac:dyDescent="0.3">
      <c r="A93" s="5"/>
      <c r="B93" s="16">
        <v>64</v>
      </c>
      <c r="C93" s="16"/>
      <c r="D93" s="395" t="str">
        <f>VLOOKUP(E93,Fahrer!$B$5:$C$144,2,0)</f>
        <v>Stelljes, Merlin</v>
      </c>
      <c r="E93" s="424">
        <v>53</v>
      </c>
      <c r="F93" s="368">
        <f>IF(ISNA(VLOOKUP(E93,'Rennen 1'!$C$30:$W$59,6,0)),0,VLOOKUP(E93,'Rennen 1'!$C$30:$W$59,6,0))</f>
        <v>0</v>
      </c>
      <c r="G93" s="374">
        <f>IF(ISNA(VLOOKUP(E93,'Rennen 1'!$C$30:$W$59,11,0)),0,VLOOKUP(E93,'Rennen 1'!$C$30:$W$59,11,0))</f>
        <v>0</v>
      </c>
      <c r="H93" s="374">
        <f>IF(ISNA(VLOOKUP(E93,'Rennen 1'!$C$30:$W$59,16,0)),0,VLOOKUP(E93,'Rennen 1'!$C$30:$W$59,16,0))</f>
        <v>0</v>
      </c>
      <c r="I93" s="375">
        <f>IF(ISNA(VLOOKUP(E93,'Rennen 1'!$C$30:$W$59,21,0)),0,VLOOKUP(E93,'Rennen 1'!$C$30:$W$59,21,0))</f>
        <v>0</v>
      </c>
      <c r="J93" s="366">
        <f>IF(ISNA(VLOOKUP(E93,'Rennen 2'!$C$30:$W$59,6,0)),0,VLOOKUP(E93,'Rennen 2'!$C$30:$W$59,6,0))</f>
        <v>0</v>
      </c>
      <c r="K93" s="366">
        <f>IF(ISNA(VLOOKUP(E93,'Rennen 2'!$C$30:$W$59,11,0)),0,VLOOKUP(E93,'Rennen 2'!$C$30:$W$59,11,0))</f>
        <v>0</v>
      </c>
      <c r="L93" s="366">
        <f>IF(ISNA(VLOOKUP(E93,'Rennen 2'!$C$30:$W$59,16,0)),0,VLOOKUP(E93,'Rennen 2'!$C$30:$W$59,16,0))</f>
        <v>0</v>
      </c>
      <c r="M93" s="366">
        <f>IF(ISNA(VLOOKUP(E93,'Rennen 2'!$C$30:$W$59,21,0)),0,VLOOKUP(E93,'Rennen 2'!$C$30:$W$59,21,0))</f>
        <v>0</v>
      </c>
      <c r="N93" s="365">
        <f>IF(ISNA(VLOOKUP(E93,'Rennen 3'!$C$30:$W$59,6,0)),0,VLOOKUP(E93,'Rennen 3'!$C$30:$W$59,6,0))</f>
        <v>0</v>
      </c>
      <c r="O93" s="366">
        <f>IF(ISNA(VLOOKUP(E93,'Rennen 3'!$C$30:$W$59,11,0)),0,VLOOKUP(E93,'Rennen 3'!$C$30:$W$59,11,0))</f>
        <v>0</v>
      </c>
      <c r="P93" s="366">
        <f>IF(ISNA(VLOOKUP(E93,'Rennen 3'!$C$30:$W$59,16,0)),0,VLOOKUP(E93,'Rennen 3'!$C$30:$W$59,16,0))</f>
        <v>0</v>
      </c>
      <c r="Q93" s="366">
        <f>IF(ISNA(VLOOKUP(E93,'Rennen 3'!$C$30:$W$59,21,0)),0,VLOOKUP(E93,'Rennen 3'!$C$30:$W$59,21,0))</f>
        <v>0</v>
      </c>
      <c r="R93" s="365">
        <f>IF(ISNA(VLOOKUP(E93,'Rennen 4'!$C$30:$W$59,6,0)),0,VLOOKUP(E93,'Rennen 4'!$C$30:$W$59,6,0))</f>
        <v>0</v>
      </c>
      <c r="S93" s="366">
        <f>IF(ISNA(VLOOKUP(E93,'Rennen 4'!$C$30:$W$59,11,0)),0,VLOOKUP(E93,'Rennen 4'!$C$30:$W$59,11,0))</f>
        <v>0</v>
      </c>
      <c r="T93" s="366">
        <f>IF(ISNA(VLOOKUP(E93,'Rennen 4'!$C$30:$W$59,16,0)),0,VLOOKUP(E93,'Rennen 4'!$C$30:$W$59,16,0))</f>
        <v>0</v>
      </c>
      <c r="U93" s="366">
        <f>IF(ISNA(VLOOKUP(E93,'Rennen 4'!$C$30:$W$59,21,0)),0,VLOOKUP(E93,'Rennen 4'!$C$30:$W$59,21,0))</f>
        <v>0</v>
      </c>
      <c r="V93" s="365">
        <f>IF(ISNA(VLOOKUP(E93,'Rennen 5'!$C$30:$W$59,6,0)),0,VLOOKUP(E93,'Rennen 5'!$C$30:$W$59,6,0))</f>
        <v>0</v>
      </c>
      <c r="W93" s="366">
        <f>IF(ISNA(VLOOKUP(E93,'Rennen 5'!$C$30:$W$59,11,0)),0,VLOOKUP(E93,'Rennen 5'!$C$30:$W$59,11,0))</f>
        <v>0</v>
      </c>
      <c r="X93" s="366">
        <f>IF(ISNA(VLOOKUP(E93,'Rennen 5'!$C$30:$W$59,16,0)),0,VLOOKUP(E93,'Rennen 5'!$C$30:$W$59,16,0))</f>
        <v>0</v>
      </c>
      <c r="Y93" s="367">
        <f>IF(ISNA(VLOOKUP(E93,'Rennen 5'!$C$30:$W$59,21,0)),0,VLOOKUP(E93,'Rennen 5'!$C$30:$W$59,21,0))</f>
        <v>0</v>
      </c>
      <c r="Z93" s="365">
        <f>IF(ISNA(VLOOKUP(E93,'Rennen 6'!$C$30:$W$59,6,0)),0,VLOOKUP(E93,'Rennen 6'!$C$30:$W$59,6,0))</f>
        <v>0</v>
      </c>
      <c r="AA93" s="366">
        <f>IF(ISNA(VLOOKUP(E93,'Rennen 6'!$C$30:$W$59,11,0)),0,VLOOKUP(E93,'Rennen 6'!$C$30:$W$59,11,0))</f>
        <v>0</v>
      </c>
      <c r="AB93" s="366">
        <f>IF(ISNA(VLOOKUP(E93,'Rennen 6'!$C$30:$W$59,16,0)),0,VLOOKUP(E93,'Rennen 6'!$C$30:$W$59,16,0))</f>
        <v>0</v>
      </c>
      <c r="AC93" s="367">
        <f>IF(ISNA(VLOOKUP(E93,'Rennen 6'!$C$30:$W$59,21,0)),0,VLOOKUP(E93,'Rennen 6'!$C$30:$W$59,21,0))</f>
        <v>0</v>
      </c>
      <c r="AD93" s="365">
        <f>IF(ISNA(VLOOKUP(E93,'Rennen 7'!$C$30:$W$59,6,0)),0,VLOOKUP(E93,'Rennen 7'!$C$30:$W$59,6,0))</f>
        <v>0</v>
      </c>
      <c r="AE93" s="366">
        <f>IF(ISNA(VLOOKUP(E93,'Rennen 7'!$C$30:$W$59,11,0)),0,VLOOKUP(E93,'Rennen 7'!$C$30:$W$59,11,0))</f>
        <v>0</v>
      </c>
      <c r="AF93" s="366">
        <f>IF(ISNA(VLOOKUP(E93,'Rennen 7'!$C$30:$W$59,16,0)),0,VLOOKUP(E93,'Rennen 7'!$C$30:$W$59,16,0))</f>
        <v>0</v>
      </c>
      <c r="AG93" s="367">
        <f>IF(ISNA(VLOOKUP(E93,'Rennen 7'!$C$30:$W$59,21,0)),0,VLOOKUP(E93,'Rennen 7'!$C$30:$W$59,21,0))</f>
        <v>0</v>
      </c>
      <c r="AH93" s="365">
        <f>IF(ISNA(VLOOKUP(E93,'Rennen 8'!$C$30:$W$58,6,0)),0,VLOOKUP(E93,'Rennen 8'!$C$30:$W$58,6,0))</f>
        <v>0</v>
      </c>
      <c r="AI93" s="366">
        <f>IF(ISNA(VLOOKUP(E93,'Rennen 8'!$C$30:$W$58,11,0)),0,VLOOKUP(E93,'Rennen 8'!$C$30:$W$58,11,0))</f>
        <v>0</v>
      </c>
      <c r="AJ93" s="366">
        <f>IF(ISNA(VLOOKUP(E93,'Rennen 8'!$C$30:$W$58,16,0)),0,VLOOKUP(E93,'Rennen 8'!$C$30:$W$58,16,0))</f>
        <v>0</v>
      </c>
      <c r="AK93" s="367">
        <f>IF(ISNA(VLOOKUP(E93,'Rennen 8'!$C$30:$W$58,21,0)),0,VLOOKUP(E93,'Rennen 8'!$C$30:$W$58,21,0))</f>
        <v>0</v>
      </c>
      <c r="AL93" s="369">
        <f>IF(ISNA(VLOOKUP(E93,'Rennen 1'!$C$30:$W$49,5,0)),0,VLOOKUP(E93,'Rennen 1'!$C$30:$W$49,5,0))</f>
        <v>0</v>
      </c>
      <c r="AM93" s="370">
        <f>IF(ISNA(VLOOKUP(E93,'Rennen 1'!$C$30:$W$49,10,0)),0,VLOOKUP(E93,'Rennen 1'!$C$30:$W$49,10,0))</f>
        <v>0</v>
      </c>
      <c r="AN93" s="370">
        <f>IF(ISNA(VLOOKUP(E93,'Rennen 1'!$C$30:$W$49,15,0)),0,VLOOKUP(E93,'Rennen 1'!$C$30:$W$49,15,0))</f>
        <v>0</v>
      </c>
      <c r="AO93" s="371">
        <f>IF(ISNA(VLOOKUP(E93,'Rennen 1'!$C$30:$W$49,20,0)),0,VLOOKUP(E93,'Rennen 1'!$C$30:$W$49,20,0))</f>
        <v>0</v>
      </c>
      <c r="AP93" s="369">
        <f>IF(ISNA(VLOOKUP(E93,'Rennen 2'!$C$30:$W$59,5,0)),0,VLOOKUP(E93,'Rennen 2'!$C$30:$W$59,5,0))</f>
        <v>0</v>
      </c>
      <c r="AQ93" s="370">
        <f>IF(ISNA(VLOOKUP(E93,'Rennen 2'!$C$30:$W$59,10,0)),0,VLOOKUP(E93,'Rennen 2'!$C$30:$W$59,10,0))</f>
        <v>0</v>
      </c>
      <c r="AR93" s="370">
        <f>IF(ISNA(VLOOKUP(E93,'Rennen 2'!$C$30:$W$59,15,0)),0,VLOOKUP(E93,'Rennen 2'!$C$30:$W$59,15,0))</f>
        <v>0</v>
      </c>
      <c r="AS93" s="371">
        <f>IF(ISNA(VLOOKUP(E93,'Rennen 2'!$C$30:$W$59,20,0)),0,VLOOKUP(E93,'Rennen 2'!$C$30:$W$59,20,0))</f>
        <v>0</v>
      </c>
      <c r="AT93" s="369">
        <f>IF(ISNA(VLOOKUP(E93,'Rennen 3'!$C$30:$W$49,5,0)),0,VLOOKUP(E93,'Rennen 3'!$C$30:$W$49,5,0))</f>
        <v>0</v>
      </c>
      <c r="AU93" s="370">
        <f>IF(ISNA(VLOOKUP(E93,'Rennen 3'!$C$30:$W$49,10,0)),0,VLOOKUP(E93,'Rennen 3'!$C$30:$W$49,10,0))</f>
        <v>0</v>
      </c>
      <c r="AV93" s="370">
        <f>IF(ISNA(VLOOKUP(E93,'Rennen 3'!$C$30:$W$49,15,0)),0,VLOOKUP(E93,'Rennen 3'!$C$30:$W$49,15,0))</f>
        <v>0</v>
      </c>
      <c r="AW93" s="371">
        <f>IF(ISNA(VLOOKUP(E93,'Rennen 3'!$C$30:$W$49,20,0)),0,VLOOKUP(E93,'Rennen 3'!$C$30:$W$49,20,0))</f>
        <v>0</v>
      </c>
      <c r="AX93" s="369">
        <f>IF(ISNA(VLOOKUP(E93,'Rennen 4'!$C$30:$W$49,5,0)),0,VLOOKUP(E93,'Rennen 4'!$C$30:$W$49,5,0))</f>
        <v>0</v>
      </c>
      <c r="AY93" s="370">
        <f>IF(ISNA(VLOOKUP(E93,'Rennen 4'!$C$30:$W$49,10,0)),0,VLOOKUP(E93,'Rennen 4'!$C$30:$W$49,10,0))</f>
        <v>0</v>
      </c>
      <c r="AZ93" s="370">
        <f>IF(ISNA(VLOOKUP(E93,'Rennen 4'!$C$30:$W$49,15,0)),0,VLOOKUP(E93,'Rennen 4'!$C$30:$W$49,15,0))</f>
        <v>0</v>
      </c>
      <c r="BA93" s="371">
        <f>IF(ISNA(VLOOKUP(E93,'Rennen 4'!$C$30:$W$49,20,0)),0,VLOOKUP(E93,'Rennen 4'!$C$30:$W$49,20,0))</f>
        <v>0</v>
      </c>
      <c r="BB93" s="369">
        <f>IF(ISNA(VLOOKUP(E93,'Rennen 5'!$C$30:$W$49,5,0)),0,VLOOKUP(E93,'Rennen 5'!$C$30:$W$49,5,0))</f>
        <v>0</v>
      </c>
      <c r="BC93" s="370">
        <f>IF(ISNA(VLOOKUP(E93,'Rennen 5'!$C$30:$W$49,10,0)),0,VLOOKUP(E93,'Rennen 5'!$C$30:$W$49,10,0))</f>
        <v>0</v>
      </c>
      <c r="BD93" s="370">
        <f>IF(ISNA(VLOOKUP(E93,'Rennen 5'!$C$30:$W$49,15,0)),0,VLOOKUP(E93,'Rennen 5'!$C$30:$W$49,15,0))</f>
        <v>0</v>
      </c>
      <c r="BE93" s="371">
        <f>IF(ISNA(VLOOKUP(E93,'Rennen 5'!$C$30:$W$49,20,0)),0,VLOOKUP(E93,'Rennen 5'!$C$30:$W$49,20,0))</f>
        <v>0</v>
      </c>
      <c r="BF93" s="369">
        <f>IF(ISNA(VLOOKUP(E93,'Rennen 6'!$C$30:$W$49,5,0)),0,VLOOKUP(E93,'Rennen 6'!$C$30:$W$49,5,0))</f>
        <v>0</v>
      </c>
      <c r="BG93" s="370">
        <f>IF(ISNA(VLOOKUP(E93,'Rennen 6'!$C$30:$W$49,10,0)),0,VLOOKUP(E93,'Rennen 6'!$C$30:$W$49,10,0))</f>
        <v>0</v>
      </c>
      <c r="BH93" s="370">
        <f>IF(ISNA(VLOOKUP(E93,'Rennen 6'!$C$30:$W$49,15,0)),0,VLOOKUP(E93,'Rennen 6'!$C$30:$W$49,15,0))</f>
        <v>0</v>
      </c>
      <c r="BI93" s="371">
        <f>IF(ISNA(VLOOKUP(E93,'Rennen 6'!$C$30:$W$49,20,0)),0,VLOOKUP(E93,'Rennen 6'!$C$30:$W$49,20,0))</f>
        <v>0</v>
      </c>
      <c r="BJ93" s="369">
        <f>IF(ISNA(VLOOKUP(E93,'Rennen 7'!$C$30:$W$49,5,0)),0,VLOOKUP(E93,'Rennen 7'!$C$30:$W$49,5,0))</f>
        <v>0</v>
      </c>
      <c r="BK93" s="370">
        <f>IF(ISNA(VLOOKUP(E93,'Rennen 7'!$C$30:$W$49,10,0)),0,VLOOKUP(E93,'Rennen 7'!$C$30:$W$49,10,0))</f>
        <v>0</v>
      </c>
      <c r="BL93" s="370">
        <f>IF(ISNA(VLOOKUP(E93,'Rennen 7'!$C$30:$W$49,15,0)),0,VLOOKUP(E93,'Rennen 7'!$C$30:$W$49,15,0))</f>
        <v>0</v>
      </c>
      <c r="BM93" s="371">
        <f>IF(ISNA(VLOOKUP(E93,'Rennen 7'!$C$30:$W$49,20,0)),0,VLOOKUP(E93,'Rennen 7'!$C$30:$W$49,20,0))</f>
        <v>0</v>
      </c>
      <c r="BN93" s="369">
        <f>IF(ISNA(VLOOKUP(E93,'Rennen 8'!$C$30:$W$58,5,0)),0,VLOOKUP(E93,'Rennen 8'!$C$30:$W$58,5,0))</f>
        <v>0</v>
      </c>
      <c r="BO93" s="370">
        <f>IF(ISNA(VLOOKUP(E93,'Rennen 8'!$C$30:$W$58,10,0)),0,VLOOKUP(E93,'Rennen 8'!$C$30:$W$58,10,0))</f>
        <v>0</v>
      </c>
      <c r="BP93" s="370">
        <f>IF(ISNA(VLOOKUP(E93,'Rennen 8'!$C$30:$W$58,15,0)),0,VLOOKUP(E93,'Rennen 8'!$C$30:$W$58,15,0))</f>
        <v>0</v>
      </c>
      <c r="BQ93" s="371">
        <f>IF(ISNA(VLOOKUP(E93,'Rennen 8'!$C$30:$W$58,20,0)),0,VLOOKUP(E93,'Rennen 8'!$C$30:$W$58,20,0))</f>
        <v>0</v>
      </c>
      <c r="BR93" s="373">
        <f>IF(ISNA(VLOOKUP(E93,'Rennen 1'!$C$30:$AE$59,27,0)),0,VLOOKUP(E93,'Rennen 1'!$C$30:$AE$59,27,0))</f>
        <v>0</v>
      </c>
      <c r="BS93" s="367">
        <f>IF(ISNA(VLOOKUP(E93,'Rennen 2'!$C$30:$AE$59,27,0)),0,VLOOKUP(E93,'Rennen 2'!$C$30:$AE$59,27,0))</f>
        <v>0</v>
      </c>
      <c r="BT93" s="367">
        <f>IF(ISNA(VLOOKUP(E93,'Rennen 3'!$C$30:$AE$59,27,0)),0,VLOOKUP(E93,'Rennen 3'!$C$30:$AE$59,27,0))</f>
        <v>0</v>
      </c>
      <c r="BU93" s="367">
        <f>IF(ISNA(VLOOKUP(E93,'Rennen 4'!$C$30:$AE$59,27,0)),0,VLOOKUP(E93,'Rennen 4'!$C$30:$AE$59,27,0))</f>
        <v>0</v>
      </c>
      <c r="BV93" s="367">
        <f>IF(ISNA(VLOOKUP(E93,'Rennen 5'!$C$30:$AE$59,27,0)),0,VLOOKUP(E93,'Rennen 5'!$C$30:$AE$59,27,0))</f>
        <v>0</v>
      </c>
      <c r="BW93" s="367">
        <f>IF(ISNA(VLOOKUP(E93,'Rennen 6'!$C$30:$AE$59,27,0)),0,VLOOKUP(E93,'Rennen 6'!$C$30:$AE$59,27,0))</f>
        <v>0</v>
      </c>
      <c r="BX93" s="367">
        <f>IF(ISNA(VLOOKUP(E93,'Rennen 7'!$C$30:$AE$59,27,0)),0,VLOOKUP(E93,'Rennen 7'!$C$30:$AE$59,27,0))</f>
        <v>0</v>
      </c>
      <c r="BY93" s="367">
        <f>IF(ISNA(VLOOKUP(E93,'Rennen 8'!$C$30:$AE$58,27,0)),0,VLOOKUP(E93,'Rennen 8'!$C$30:$AE$58,27,0))</f>
        <v>0</v>
      </c>
      <c r="BZ93" s="367">
        <f t="shared" si="30"/>
        <v>0</v>
      </c>
      <c r="CA93" s="372">
        <f t="shared" si="31"/>
        <v>0</v>
      </c>
      <c r="CB93" s="373">
        <f t="shared" si="32"/>
        <v>0</v>
      </c>
      <c r="CC93" s="376">
        <f t="shared" si="33"/>
        <v>0</v>
      </c>
      <c r="CD93" s="365">
        <f t="shared" si="34"/>
        <v>0</v>
      </c>
      <c r="CE93" s="755"/>
      <c r="CF93" s="755"/>
      <c r="CG93" s="26"/>
      <c r="CH93" s="26"/>
      <c r="CI93" s="348"/>
      <c r="CJ93" s="348"/>
      <c r="CK93" s="348"/>
    </row>
    <row r="94" spans="1:89" s="20" customFormat="1" ht="18" hidden="1" customHeight="1" x14ac:dyDescent="0.3">
      <c r="A94" s="5"/>
      <c r="B94" s="16">
        <v>65</v>
      </c>
      <c r="C94" s="16"/>
      <c r="D94" s="390" t="str">
        <f>VLOOKUP(E94,Fahrer!$B$5:$C$144,2,0)</f>
        <v>Brockmann, Philipp</v>
      </c>
      <c r="E94" s="389">
        <v>52</v>
      </c>
      <c r="F94" s="409">
        <f>IF(ISNA(VLOOKUP(E94,'Rennen 1'!$C$30:$W$59,6,0)),0,VLOOKUP(E94,'Rennen 1'!$C$30:$W$59,6,0))</f>
        <v>0</v>
      </c>
      <c r="G94" s="410">
        <f>IF(ISNA(VLOOKUP(E94,'Rennen 1'!$C$30:$W$59,11,0)),0,VLOOKUP(E94,'Rennen 1'!$C$30:$W$59,11,0))</f>
        <v>0</v>
      </c>
      <c r="H94" s="410">
        <f>IF(ISNA(VLOOKUP(E94,'Rennen 1'!$C$30:$W$59,16,0)),0,VLOOKUP(E94,'Rennen 1'!$C$30:$W$59,16,0))</f>
        <v>0</v>
      </c>
      <c r="I94" s="411">
        <f>IF(ISNA(VLOOKUP(E94,'Rennen 1'!$C$30:$W$59,21,0)),0,VLOOKUP(E94,'Rennen 1'!$C$30:$W$59,21,0))</f>
        <v>0</v>
      </c>
      <c r="J94" s="392">
        <f>IF(ISNA(VLOOKUP(E94,'Rennen 2'!$C$30:$W$59,6,0)),0,VLOOKUP(E94,'Rennen 2'!$C$30:$W$59,6,0))</f>
        <v>0</v>
      </c>
      <c r="K94" s="392">
        <f>IF(ISNA(VLOOKUP(E94,'Rennen 2'!$C$30:$W$59,11,0)),0,VLOOKUP(E94,'Rennen 2'!$C$30:$W$59,11,0))</f>
        <v>0</v>
      </c>
      <c r="L94" s="392">
        <f>IF(ISNA(VLOOKUP(E94,'Rennen 2'!$C$30:$W$59,16,0)),0,VLOOKUP(E94,'Rennen 2'!$C$30:$W$59,16,0))</f>
        <v>0</v>
      </c>
      <c r="M94" s="392">
        <f>IF(ISNA(VLOOKUP(E94,'Rennen 2'!$C$30:$W$59,21,0)),0,VLOOKUP(E94,'Rennen 2'!$C$30:$W$59,21,0))</f>
        <v>0</v>
      </c>
      <c r="N94" s="391">
        <f>IF(ISNA(VLOOKUP(E94,'Rennen 3'!$C$30:$W$59,6,0)),0,VLOOKUP(E94,'Rennen 3'!$C$30:$W$59,6,0))</f>
        <v>0</v>
      </c>
      <c r="O94" s="392">
        <f>IF(ISNA(VLOOKUP(E94,'Rennen 3'!$C$30:$W$59,11,0)),0,VLOOKUP(E94,'Rennen 3'!$C$30:$W$59,11,0))</f>
        <v>0</v>
      </c>
      <c r="P94" s="392">
        <f>IF(ISNA(VLOOKUP(E94,'Rennen 3'!$C$30:$W$59,16,0)),0,VLOOKUP(E94,'Rennen 3'!$C$30:$W$59,16,0))</f>
        <v>0</v>
      </c>
      <c r="Q94" s="392">
        <f>IF(ISNA(VLOOKUP(E94,'Rennen 3'!$C$30:$W$59,21,0)),0,VLOOKUP(E94,'Rennen 3'!$C$30:$W$59,21,0))</f>
        <v>0</v>
      </c>
      <c r="R94" s="391">
        <f>IF(ISNA(VLOOKUP(E94,'Rennen 4'!$C$30:$W$59,6,0)),0,VLOOKUP(E94,'Rennen 4'!$C$30:$W$59,6,0))</f>
        <v>0</v>
      </c>
      <c r="S94" s="392">
        <f>IF(ISNA(VLOOKUP(E94,'Rennen 4'!$C$30:$W$59,11,0)),0,VLOOKUP(E94,'Rennen 4'!$C$30:$W$59,11,0))</f>
        <v>0</v>
      </c>
      <c r="T94" s="392">
        <f>IF(ISNA(VLOOKUP(E94,'Rennen 4'!$C$30:$W$59,16,0)),0,VLOOKUP(E94,'Rennen 4'!$C$30:$W$59,16,0))</f>
        <v>0</v>
      </c>
      <c r="U94" s="392">
        <f>IF(ISNA(VLOOKUP(E94,'Rennen 4'!$C$30:$W$59,21,0)),0,VLOOKUP(E94,'Rennen 4'!$C$30:$W$59,21,0))</f>
        <v>0</v>
      </c>
      <c r="V94" s="391">
        <f>IF(ISNA(VLOOKUP(E94,'Rennen 5'!$C$30:$W$59,6,0)),0,VLOOKUP(E94,'Rennen 5'!$C$30:$W$59,6,0))</f>
        <v>0</v>
      </c>
      <c r="W94" s="392">
        <f>IF(ISNA(VLOOKUP(E94,'Rennen 5'!$C$30:$W$59,11,0)),0,VLOOKUP(E94,'Rennen 5'!$C$30:$W$59,11,0))</f>
        <v>0</v>
      </c>
      <c r="X94" s="392">
        <f>IF(ISNA(VLOOKUP(E94,'Rennen 5'!$C$30:$W$59,16,0)),0,VLOOKUP(E94,'Rennen 5'!$C$30:$W$59,16,0))</f>
        <v>0</v>
      </c>
      <c r="Y94" s="393">
        <f>IF(ISNA(VLOOKUP(E94,'Rennen 5'!$C$30:$W$59,21,0)),0,VLOOKUP(E94,'Rennen 5'!$C$30:$W$59,21,0))</f>
        <v>0</v>
      </c>
      <c r="Z94" s="391">
        <f>IF(ISNA(VLOOKUP(E94,'Rennen 6'!$C$30:$W$59,6,0)),0,VLOOKUP(E94,'Rennen 6'!$C$30:$W$59,6,0))</f>
        <v>0</v>
      </c>
      <c r="AA94" s="392">
        <f>IF(ISNA(VLOOKUP(E94,'Rennen 6'!$C$30:$W$59,11,0)),0,VLOOKUP(E94,'Rennen 6'!$C$30:$W$59,11,0))</f>
        <v>0</v>
      </c>
      <c r="AB94" s="392">
        <f>IF(ISNA(VLOOKUP(E94,'Rennen 6'!$C$30:$W$59,16,0)),0,VLOOKUP(E94,'Rennen 6'!$C$30:$W$59,16,0))</f>
        <v>0</v>
      </c>
      <c r="AC94" s="393">
        <f>IF(ISNA(VLOOKUP(E94,'Rennen 6'!$C$30:$W$59,21,0)),0,VLOOKUP(E94,'Rennen 6'!$C$30:$W$59,21,0))</f>
        <v>0</v>
      </c>
      <c r="AD94" s="391">
        <f>IF(ISNA(VLOOKUP(E94,'Rennen 7'!$C$30:$W$59,6,0)),0,VLOOKUP(E94,'Rennen 7'!$C$30:$W$59,6,0))</f>
        <v>29</v>
      </c>
      <c r="AE94" s="392">
        <f>IF(ISNA(VLOOKUP(E94,'Rennen 7'!$C$30:$W$59,11,0)),0,VLOOKUP(E94,'Rennen 7'!$C$30:$W$59,11,0))</f>
        <v>29</v>
      </c>
      <c r="AF94" s="392">
        <f>IF(ISNA(VLOOKUP(E94,'Rennen 7'!$C$30:$W$59,16,0)),0,VLOOKUP(E94,'Rennen 7'!$C$30:$W$59,16,0))</f>
        <v>29</v>
      </c>
      <c r="AG94" s="393">
        <f>IF(ISNA(VLOOKUP(E94,'Rennen 7'!$C$30:$W$59,21,0)),0,VLOOKUP(E94,'Rennen 7'!$C$30:$W$59,21,0))</f>
        <v>31</v>
      </c>
      <c r="AH94" s="391">
        <f>IF(ISNA(VLOOKUP(E94,'Rennen 8'!$C$30:$W$58,6,0)),0,VLOOKUP(E94,'Rennen 8'!$C$30:$W$58,6,0))</f>
        <v>0</v>
      </c>
      <c r="AI94" s="392">
        <f>IF(ISNA(VLOOKUP(E94,'Rennen 8'!$C$30:$W$58,11,0)),0,VLOOKUP(E94,'Rennen 8'!$C$30:$W$58,11,0))</f>
        <v>0</v>
      </c>
      <c r="AJ94" s="392">
        <f>IF(ISNA(VLOOKUP(E94,'Rennen 8'!$C$30:$W$58,16,0)),0,VLOOKUP(E94,'Rennen 8'!$C$30:$W$58,16,0))</f>
        <v>0</v>
      </c>
      <c r="AK94" s="393">
        <f>IF(ISNA(VLOOKUP(E94,'Rennen 8'!$C$30:$W$58,21,0)),0,VLOOKUP(E94,'Rennen 8'!$C$30:$W$58,21,0))</f>
        <v>0</v>
      </c>
      <c r="AL94" s="412">
        <f>IF(ISNA(VLOOKUP(E94,'Rennen 1'!$C$30:$W$49,5,0)),0,VLOOKUP(E94,'Rennen 1'!$C$30:$W$49,5,0))</f>
        <v>0</v>
      </c>
      <c r="AM94" s="413">
        <f>IF(ISNA(VLOOKUP(E94,'Rennen 1'!$C$30:$W$49,10,0)),0,VLOOKUP(E94,'Rennen 1'!$C$30:$W$49,10,0))</f>
        <v>0</v>
      </c>
      <c r="AN94" s="413">
        <f>IF(ISNA(VLOOKUP(E94,'Rennen 1'!$C$30:$W$49,15,0)),0,VLOOKUP(E94,'Rennen 1'!$C$30:$W$49,15,0))</f>
        <v>0</v>
      </c>
      <c r="AO94" s="414">
        <f>IF(ISNA(VLOOKUP(E94,'Rennen 1'!$C$30:$W$49,20,0)),0,VLOOKUP(E94,'Rennen 1'!$C$30:$W$49,20,0))</f>
        <v>0</v>
      </c>
      <c r="AP94" s="412">
        <f>IF(ISNA(VLOOKUP(E94,'Rennen 2'!$C$30:$W$59,5,0)),0,VLOOKUP(E94,'Rennen 2'!$C$30:$W$59,5,0))</f>
        <v>0</v>
      </c>
      <c r="AQ94" s="413">
        <f>IF(ISNA(VLOOKUP(E94,'Rennen 2'!$C$30:$W$59,10,0)),0,VLOOKUP(E94,'Rennen 2'!$C$30:$W$59,10,0))</f>
        <v>0</v>
      </c>
      <c r="AR94" s="413">
        <f>IF(ISNA(VLOOKUP(E94,'Rennen 2'!$C$30:$W$59,15,0)),0,VLOOKUP(E94,'Rennen 2'!$C$30:$W$59,15,0))</f>
        <v>0</v>
      </c>
      <c r="AS94" s="414">
        <f>IF(ISNA(VLOOKUP(E94,'Rennen 2'!$C$30:$W$59,20,0)),0,VLOOKUP(E94,'Rennen 2'!$C$30:$W$59,20,0))</f>
        <v>0</v>
      </c>
      <c r="AT94" s="412">
        <f>IF(ISNA(VLOOKUP(E94,'Rennen 3'!$C$30:$W$49,5,0)),0,VLOOKUP(E94,'Rennen 3'!$C$30:$W$49,5,0))</f>
        <v>0</v>
      </c>
      <c r="AU94" s="413">
        <f>IF(ISNA(VLOOKUP(E94,'Rennen 3'!$C$30:$W$49,10,0)),0,VLOOKUP(E94,'Rennen 3'!$C$30:$W$49,10,0))</f>
        <v>0</v>
      </c>
      <c r="AV94" s="413">
        <f>IF(ISNA(VLOOKUP(E94,'Rennen 3'!$C$30:$W$49,15,0)),0,VLOOKUP(E94,'Rennen 3'!$C$30:$W$49,15,0))</f>
        <v>0</v>
      </c>
      <c r="AW94" s="414">
        <f>IF(ISNA(VLOOKUP(E94,'Rennen 3'!$C$30:$W$49,20,0)),0,VLOOKUP(E94,'Rennen 3'!$C$30:$W$49,20,0))</f>
        <v>0</v>
      </c>
      <c r="AX94" s="412">
        <f>IF(ISNA(VLOOKUP(E94,'Rennen 4'!$C$30:$W$49,5,0)),0,VLOOKUP(E94,'Rennen 4'!$C$30:$W$49,5,0))</f>
        <v>0</v>
      </c>
      <c r="AY94" s="413">
        <f>IF(ISNA(VLOOKUP(E94,'Rennen 4'!$C$30:$W$49,10,0)),0,VLOOKUP(E94,'Rennen 4'!$C$30:$W$49,10,0))</f>
        <v>0</v>
      </c>
      <c r="AZ94" s="413">
        <f>IF(ISNA(VLOOKUP(E94,'Rennen 4'!$C$30:$W$49,15,0)),0,VLOOKUP(E94,'Rennen 4'!$C$30:$W$49,15,0))</f>
        <v>0</v>
      </c>
      <c r="BA94" s="414">
        <f>IF(ISNA(VLOOKUP(E94,'Rennen 4'!$C$30:$W$49,20,0)),0,VLOOKUP(E94,'Rennen 4'!$C$30:$W$49,20,0))</f>
        <v>0</v>
      </c>
      <c r="BB94" s="412">
        <f>IF(ISNA(VLOOKUP(E94,'Rennen 5'!$C$30:$W$49,5,0)),0,VLOOKUP(E94,'Rennen 5'!$C$30:$W$49,5,0))</f>
        <v>0</v>
      </c>
      <c r="BC94" s="413">
        <f>IF(ISNA(VLOOKUP(E94,'Rennen 5'!$C$30:$W$49,10,0)),0,VLOOKUP(E94,'Rennen 5'!$C$30:$W$49,10,0))</f>
        <v>0</v>
      </c>
      <c r="BD94" s="413">
        <f>IF(ISNA(VLOOKUP(E94,'Rennen 5'!$C$30:$W$49,15,0)),0,VLOOKUP(E94,'Rennen 5'!$C$30:$W$49,15,0))</f>
        <v>0</v>
      </c>
      <c r="BE94" s="414">
        <f>IF(ISNA(VLOOKUP(E94,'Rennen 5'!$C$30:$W$49,20,0)),0,VLOOKUP(E94,'Rennen 5'!$C$30:$W$49,20,0))</f>
        <v>0</v>
      </c>
      <c r="BF94" s="412">
        <f>IF(ISNA(VLOOKUP(E94,'Rennen 6'!$C$30:$W$49,5,0)),0,VLOOKUP(E94,'Rennen 6'!$C$30:$W$49,5,0))</f>
        <v>0</v>
      </c>
      <c r="BG94" s="413">
        <f>IF(ISNA(VLOOKUP(E94,'Rennen 6'!$C$30:$W$49,10,0)),0,VLOOKUP(E94,'Rennen 6'!$C$30:$W$49,10,0))</f>
        <v>0</v>
      </c>
      <c r="BH94" s="413">
        <f>IF(ISNA(VLOOKUP(E94,'Rennen 6'!$C$30:$W$49,15,0)),0,VLOOKUP(E94,'Rennen 6'!$C$30:$W$49,15,0))</f>
        <v>0</v>
      </c>
      <c r="BI94" s="414">
        <f>IF(ISNA(VLOOKUP(E94,'Rennen 6'!$C$30:$W$49,20,0)),0,VLOOKUP(E94,'Rennen 6'!$C$30:$W$49,20,0))</f>
        <v>0</v>
      </c>
      <c r="BJ94" s="412">
        <f>IF(ISNA(VLOOKUP(E94,'Rennen 7'!$C$30:$W$49,5,0)),0,VLOOKUP(E94,'Rennen 7'!$C$30:$W$49,5,0))</f>
        <v>29</v>
      </c>
      <c r="BK94" s="413">
        <f>IF(ISNA(VLOOKUP(E94,'Rennen 7'!$C$30:$W$49,10,0)),0,VLOOKUP(E94,'Rennen 7'!$C$30:$W$49,10,0))</f>
        <v>29</v>
      </c>
      <c r="BL94" s="413">
        <f>IF(ISNA(VLOOKUP(E94,'Rennen 7'!$C$30:$W$49,15,0)),0,VLOOKUP(E94,'Rennen 7'!$C$30:$W$49,15,0))</f>
        <v>29</v>
      </c>
      <c r="BM94" s="414">
        <f>IF(ISNA(VLOOKUP(E94,'Rennen 7'!$C$30:$W$49,20,0)),0,VLOOKUP(E94,'Rennen 7'!$C$30:$W$49,20,0))</f>
        <v>31</v>
      </c>
      <c r="BN94" s="412">
        <f>IF(ISNA(VLOOKUP(E94,'Rennen 8'!$C$30:$W$58,5,0)),0,VLOOKUP(E94,'Rennen 8'!$C$30:$W$58,5,0))</f>
        <v>0</v>
      </c>
      <c r="BO94" s="413">
        <f>IF(ISNA(VLOOKUP(E94,'Rennen 8'!$C$30:$W$58,10,0)),0,VLOOKUP(E94,'Rennen 8'!$C$30:$W$58,10,0))</f>
        <v>0</v>
      </c>
      <c r="BP94" s="413">
        <f>IF(ISNA(VLOOKUP(E94,'Rennen 8'!$C$30:$W$58,15,0)),0,VLOOKUP(E94,'Rennen 8'!$C$30:$W$58,15,0))</f>
        <v>0</v>
      </c>
      <c r="BQ94" s="414">
        <f>IF(ISNA(VLOOKUP(E94,'Rennen 8'!$C$30:$W$58,20,0)),0,VLOOKUP(E94,'Rennen 8'!$C$30:$W$58,20,0))</f>
        <v>0</v>
      </c>
      <c r="BR94" s="394">
        <f>IF(ISNA(VLOOKUP(E94,'Rennen 1'!$C$30:$AE$59,27,0)),0,VLOOKUP(E94,'Rennen 1'!$C$30:$AE$59,27,0))</f>
        <v>0</v>
      </c>
      <c r="BS94" s="393">
        <f>IF(ISNA(VLOOKUP(E94,'Rennen 2'!$C$30:$AE$59,27,0)),0,VLOOKUP(E94,'Rennen 2'!$C$30:$AE$59,27,0))</f>
        <v>0</v>
      </c>
      <c r="BT94" s="393">
        <f>IF(ISNA(VLOOKUP(E94,'Rennen 3'!$C$30:$AE$59,27,0)),0,VLOOKUP(E94,'Rennen 3'!$C$30:$AE$59,27,0))</f>
        <v>0</v>
      </c>
      <c r="BU94" s="393">
        <f>IF(ISNA(VLOOKUP(E94,'Rennen 4'!$C$30:$AE$59,27,0)),0,VLOOKUP(E94,'Rennen 4'!$C$30:$AE$59,27,0))</f>
        <v>0</v>
      </c>
      <c r="BV94" s="393">
        <f>IF(ISNA(VLOOKUP(E94,'Rennen 5'!$C$30:$AE$59,27,0)),0,VLOOKUP(E94,'Rennen 5'!$C$30:$AE$59,27,0))</f>
        <v>0</v>
      </c>
      <c r="BW94" s="393">
        <f>IF(ISNA(VLOOKUP(E94,'Rennen 6'!$C$30:$AE$59,27,0)),0,VLOOKUP(E94,'Rennen 6'!$C$30:$AE$59,27,0))</f>
        <v>0</v>
      </c>
      <c r="BX94" s="393">
        <f>IF(ISNA(VLOOKUP(E94,'Rennen 7'!$C$30:$AE$59,27,0)),0,VLOOKUP(E94,'Rennen 7'!$C$30:$AE$59,27,0))</f>
        <v>0</v>
      </c>
      <c r="BY94" s="393">
        <f>IF(ISNA(VLOOKUP(E94,'Rennen 8'!$C$30:$AE$58,27,0)),0,VLOOKUP(E94,'Rennen 8'!$C$30:$AE$58,27,0))</f>
        <v>0</v>
      </c>
      <c r="BZ94" s="393">
        <f t="shared" ref="BZ94:BZ109" si="35">SUM(BR94:BY94)</f>
        <v>0</v>
      </c>
      <c r="CA94" s="415">
        <f t="shared" ref="CA94:CA109" si="36">LARGE(AL94:BQ94,1)+LARGE(AL94:BQ94,2)+LARGE(AL94:BQ94,3)+LARGE(AL94:BQ94,4)+LARGE(AL94:BQ94,5)+LARGE(AL94:BQ94,6)+LARGE(AL94:BQ94,7)+LARGE(AL94:BQ94,8)+LARGE(AL94:BQ94,9)+LARGE(AL94:BQ94,10)+LARGE(AL94:BQ94,11)+LARGE(AL94:BQ94,12)+LARGE(AL94:BQ94,13)+LARGE(AL94:BQ94,14)+LARGE(AL94:BQ94,15)+LARGE(AL94:BQ94,16)+LARGE(AL94:BQ94,17)+LARGE(AL94:BQ94,18)+LARGE(AL94:BQ94,19)+LARGE(AL94:BQ94,20)+LARGE(AL94:BQ94,21)+LARGE(AL94:BQ94,22)</f>
        <v>118</v>
      </c>
      <c r="CB94" s="394">
        <f t="shared" ref="CB94:CB109" si="37">SUM(F94:AK94)</f>
        <v>118</v>
      </c>
      <c r="CC94" s="343">
        <f t="shared" ref="CC94:CC109" si="38">LARGE(AL94:BQ94,1)+LARGE(AL94:BQ94,2)+LARGE(AL94:BQ94,3)+LARGE(AL94:BQ94,4)+LARGE(AL94:BQ94,5)+LARGE(AL94:BQ94,6)+LARGE(AL94:BQ94,7)+LARGE(AL94:BQ94,8)+LARGE(AL94:BQ94,9)+LARGE(AL94:BQ94,10)+LARGE(AL94:BQ94,11)+LARGE(AL94:BQ94,12)+LARGE(AL94:BQ94,13)+LARGE(AL94:BQ94,14)+LARGE(AL94:BQ94,15)+LARGE(AL94:BQ94,16)+LARGE(AL94:BQ94,17)+LARGE(AL94:BQ94,18)+LARGE(AL94:BQ94,19)+LARGE(AL94:BQ94,20)+LARGE(AL94:BQ94,21)+LARGE(AL94:BQ94,22)</f>
        <v>118</v>
      </c>
      <c r="CD94" s="391">
        <f t="shared" ref="CD94:CD109" si="39">(BZ94+CC94)</f>
        <v>118</v>
      </c>
      <c r="CE94" s="755"/>
      <c r="CF94" s="755"/>
      <c r="CG94" s="26"/>
      <c r="CH94" s="26"/>
      <c r="CI94" s="348"/>
      <c r="CJ94" s="348"/>
      <c r="CK94" s="348"/>
    </row>
    <row r="95" spans="1:89" s="20" customFormat="1" ht="18" hidden="1" customHeight="1" x14ac:dyDescent="0.3">
      <c r="A95" s="5"/>
      <c r="B95" s="16">
        <v>66</v>
      </c>
      <c r="C95" s="16"/>
      <c r="D95" s="395" t="str">
        <f>VLOOKUP(E95,Fahrer!$B$5:$C$144,2,0)</f>
        <v>Keskic, Filip</v>
      </c>
      <c r="E95" s="424">
        <v>51</v>
      </c>
      <c r="F95" s="368">
        <f>IF(ISNA(VLOOKUP(E95,'Rennen 1'!$C$30:$W$59,6,0)),0,VLOOKUP(E95,'Rennen 1'!$C$30:$W$59,6,0))</f>
        <v>0</v>
      </c>
      <c r="G95" s="374">
        <f>IF(ISNA(VLOOKUP(E95,'Rennen 1'!$C$30:$W$59,11,0)),0,VLOOKUP(E95,'Rennen 1'!$C$30:$W$59,11,0))</f>
        <v>0</v>
      </c>
      <c r="H95" s="374">
        <f>IF(ISNA(VLOOKUP(E95,'Rennen 1'!$C$30:$W$59,16,0)),0,VLOOKUP(E95,'Rennen 1'!$C$30:$W$59,16,0))</f>
        <v>0</v>
      </c>
      <c r="I95" s="375">
        <f>IF(ISNA(VLOOKUP(E95,'Rennen 1'!$C$30:$W$59,21,0)),0,VLOOKUP(E95,'Rennen 1'!$C$30:$W$59,21,0))</f>
        <v>0</v>
      </c>
      <c r="J95" s="366">
        <f>IF(ISNA(VLOOKUP(E95,'Rennen 2'!$C$30:$W$59,6,0)),0,VLOOKUP(E95,'Rennen 2'!$C$30:$W$59,6,0))</f>
        <v>0</v>
      </c>
      <c r="K95" s="366">
        <f>IF(ISNA(VLOOKUP(E95,'Rennen 2'!$C$30:$W$59,11,0)),0,VLOOKUP(E95,'Rennen 2'!$C$30:$W$59,11,0))</f>
        <v>0</v>
      </c>
      <c r="L95" s="366">
        <f>IF(ISNA(VLOOKUP(E95,'Rennen 2'!$C$30:$W$59,16,0)),0,VLOOKUP(E95,'Rennen 2'!$C$30:$W$59,16,0))</f>
        <v>0</v>
      </c>
      <c r="M95" s="366">
        <f>IF(ISNA(VLOOKUP(E95,'Rennen 2'!$C$30:$W$59,21,0)),0,VLOOKUP(E95,'Rennen 2'!$C$30:$W$59,21,0))</f>
        <v>0</v>
      </c>
      <c r="N95" s="365">
        <f>IF(ISNA(VLOOKUP(E95,'Rennen 3'!$C$30:$W$59,6,0)),0,VLOOKUP(E95,'Rennen 3'!$C$30:$W$59,6,0))</f>
        <v>0</v>
      </c>
      <c r="O95" s="366">
        <f>IF(ISNA(VLOOKUP(E95,'Rennen 3'!$C$30:$W$59,11,0)),0,VLOOKUP(E95,'Rennen 3'!$C$30:$W$59,11,0))</f>
        <v>0</v>
      </c>
      <c r="P95" s="366">
        <f>IF(ISNA(VLOOKUP(E95,'Rennen 3'!$C$30:$W$59,16,0)),0,VLOOKUP(E95,'Rennen 3'!$C$30:$W$59,16,0))</f>
        <v>0</v>
      </c>
      <c r="Q95" s="366">
        <f>IF(ISNA(VLOOKUP(E95,'Rennen 3'!$C$30:$W$59,21,0)),0,VLOOKUP(E95,'Rennen 3'!$C$30:$W$59,21,0))</f>
        <v>0</v>
      </c>
      <c r="R95" s="365">
        <f>IF(ISNA(VLOOKUP(E95,'Rennen 4'!$C$30:$W$59,6,0)),0,VLOOKUP(E95,'Rennen 4'!$C$30:$W$59,6,0))</f>
        <v>0</v>
      </c>
      <c r="S95" s="366">
        <f>IF(ISNA(VLOOKUP(E95,'Rennen 4'!$C$30:$W$59,11,0)),0,VLOOKUP(E95,'Rennen 4'!$C$30:$W$59,11,0))</f>
        <v>0</v>
      </c>
      <c r="T95" s="366">
        <f>IF(ISNA(VLOOKUP(E95,'Rennen 4'!$C$30:$W$59,16,0)),0,VLOOKUP(E95,'Rennen 4'!$C$30:$W$59,16,0))</f>
        <v>0</v>
      </c>
      <c r="U95" s="366">
        <f>IF(ISNA(VLOOKUP(E95,'Rennen 4'!$C$30:$W$59,21,0)),0,VLOOKUP(E95,'Rennen 4'!$C$30:$W$59,21,0))</f>
        <v>0</v>
      </c>
      <c r="V95" s="365">
        <f>IF(ISNA(VLOOKUP(E95,'Rennen 5'!$C$30:$W$59,6,0)),0,VLOOKUP(E95,'Rennen 5'!$C$30:$W$59,6,0))</f>
        <v>0</v>
      </c>
      <c r="W95" s="366">
        <f>IF(ISNA(VLOOKUP(E95,'Rennen 5'!$C$30:$W$59,11,0)),0,VLOOKUP(E95,'Rennen 5'!$C$30:$W$59,11,0))</f>
        <v>0</v>
      </c>
      <c r="X95" s="366">
        <f>IF(ISNA(VLOOKUP(E95,'Rennen 5'!$C$30:$W$59,16,0)),0,VLOOKUP(E95,'Rennen 5'!$C$30:$W$59,16,0))</f>
        <v>0</v>
      </c>
      <c r="Y95" s="367">
        <f>IF(ISNA(VLOOKUP(E95,'Rennen 5'!$C$30:$W$59,21,0)),0,VLOOKUP(E95,'Rennen 5'!$C$30:$W$59,21,0))</f>
        <v>0</v>
      </c>
      <c r="Z95" s="365">
        <f>IF(ISNA(VLOOKUP(E95,'Rennen 6'!$C$30:$W$59,6,0)),0,VLOOKUP(E95,'Rennen 6'!$C$30:$W$59,6,0))</f>
        <v>0</v>
      </c>
      <c r="AA95" s="366">
        <f>IF(ISNA(VLOOKUP(E95,'Rennen 6'!$C$30:$W$59,11,0)),0,VLOOKUP(E95,'Rennen 6'!$C$30:$W$59,11,0))</f>
        <v>0</v>
      </c>
      <c r="AB95" s="366">
        <f>IF(ISNA(VLOOKUP(E95,'Rennen 6'!$C$30:$W$59,16,0)),0,VLOOKUP(E95,'Rennen 6'!$C$30:$W$59,16,0))</f>
        <v>0</v>
      </c>
      <c r="AC95" s="367">
        <f>IF(ISNA(VLOOKUP(E95,'Rennen 6'!$C$30:$W$59,21,0)),0,VLOOKUP(E95,'Rennen 6'!$C$30:$W$59,21,0))</f>
        <v>0</v>
      </c>
      <c r="AD95" s="365">
        <f>IF(ISNA(VLOOKUP(E95,'Rennen 7'!$C$30:$W$59,6,0)),0,VLOOKUP(E95,'Rennen 7'!$C$30:$W$59,6,0))</f>
        <v>0</v>
      </c>
      <c r="AE95" s="366">
        <f>IF(ISNA(VLOOKUP(E95,'Rennen 7'!$C$30:$W$59,11,0)),0,VLOOKUP(E95,'Rennen 7'!$C$30:$W$59,11,0))</f>
        <v>0</v>
      </c>
      <c r="AF95" s="366">
        <f>IF(ISNA(VLOOKUP(E95,'Rennen 7'!$C$30:$W$59,16,0)),0,VLOOKUP(E95,'Rennen 7'!$C$30:$W$59,16,0))</f>
        <v>0</v>
      </c>
      <c r="AG95" s="367">
        <f>IF(ISNA(VLOOKUP(E95,'Rennen 7'!$C$30:$W$59,21,0)),0,VLOOKUP(E95,'Rennen 7'!$C$30:$W$59,21,0))</f>
        <v>0</v>
      </c>
      <c r="AH95" s="365">
        <f>IF(ISNA(VLOOKUP(E95,'Rennen 8'!$C$30:$W$58,6,0)),0,VLOOKUP(E95,'Rennen 8'!$C$30:$W$58,6,0))</f>
        <v>0</v>
      </c>
      <c r="AI95" s="366">
        <f>IF(ISNA(VLOOKUP(E95,'Rennen 8'!$C$30:$W$58,11,0)),0,VLOOKUP(E95,'Rennen 8'!$C$30:$W$58,11,0))</f>
        <v>0</v>
      </c>
      <c r="AJ95" s="366">
        <f>IF(ISNA(VLOOKUP(E95,'Rennen 8'!$C$30:$W$58,16,0)),0,VLOOKUP(E95,'Rennen 8'!$C$30:$W$58,16,0))</f>
        <v>0</v>
      </c>
      <c r="AK95" s="367">
        <f>IF(ISNA(VLOOKUP(E95,'Rennen 8'!$C$30:$W$58,21,0)),0,VLOOKUP(E95,'Rennen 8'!$C$30:$W$58,21,0))</f>
        <v>0</v>
      </c>
      <c r="AL95" s="369">
        <f>IF(ISNA(VLOOKUP(E95,'Rennen 1'!$C$30:$W$49,5,0)),0,VLOOKUP(E95,'Rennen 1'!$C$30:$W$49,5,0))</f>
        <v>0</v>
      </c>
      <c r="AM95" s="370">
        <f>IF(ISNA(VLOOKUP(E95,'Rennen 1'!$C$30:$W$49,10,0)),0,VLOOKUP(E95,'Rennen 1'!$C$30:$W$49,10,0))</f>
        <v>0</v>
      </c>
      <c r="AN95" s="370">
        <f>IF(ISNA(VLOOKUP(E95,'Rennen 1'!$C$30:$W$49,15,0)),0,VLOOKUP(E95,'Rennen 1'!$C$30:$W$49,15,0))</f>
        <v>0</v>
      </c>
      <c r="AO95" s="371">
        <f>IF(ISNA(VLOOKUP(E95,'Rennen 1'!$C$30:$W$49,20,0)),0,VLOOKUP(E95,'Rennen 1'!$C$30:$W$49,20,0))</f>
        <v>0</v>
      </c>
      <c r="AP95" s="369">
        <f>IF(ISNA(VLOOKUP(E95,'Rennen 2'!$C$30:$W$59,5,0)),0,VLOOKUP(E95,'Rennen 2'!$C$30:$W$59,5,0))</f>
        <v>0</v>
      </c>
      <c r="AQ95" s="370">
        <f>IF(ISNA(VLOOKUP(E95,'Rennen 2'!$C$30:$W$59,10,0)),0,VLOOKUP(E95,'Rennen 2'!$C$30:$W$59,10,0))</f>
        <v>0</v>
      </c>
      <c r="AR95" s="370">
        <f>IF(ISNA(VLOOKUP(E95,'Rennen 2'!$C$30:$W$59,15,0)),0,VLOOKUP(E95,'Rennen 2'!$C$30:$W$59,15,0))</f>
        <v>0</v>
      </c>
      <c r="AS95" s="371">
        <f>IF(ISNA(VLOOKUP(E95,'Rennen 2'!$C$30:$W$59,20,0)),0,VLOOKUP(E95,'Rennen 2'!$C$30:$W$59,20,0))</f>
        <v>0</v>
      </c>
      <c r="AT95" s="369">
        <f>IF(ISNA(VLOOKUP(E95,'Rennen 3'!$C$30:$W$49,5,0)),0,VLOOKUP(E95,'Rennen 3'!$C$30:$W$49,5,0))</f>
        <v>0</v>
      </c>
      <c r="AU95" s="370">
        <f>IF(ISNA(VLOOKUP(E95,'Rennen 3'!$C$30:$W$49,10,0)),0,VLOOKUP(E95,'Rennen 3'!$C$30:$W$49,10,0))</f>
        <v>0</v>
      </c>
      <c r="AV95" s="370">
        <f>IF(ISNA(VLOOKUP(E95,'Rennen 3'!$C$30:$W$49,15,0)),0,VLOOKUP(E95,'Rennen 3'!$C$30:$W$49,15,0))</f>
        <v>0</v>
      </c>
      <c r="AW95" s="371">
        <f>IF(ISNA(VLOOKUP(E95,'Rennen 3'!$C$30:$W$49,20,0)),0,VLOOKUP(E95,'Rennen 3'!$C$30:$W$49,20,0))</f>
        <v>0</v>
      </c>
      <c r="AX95" s="369">
        <f>IF(ISNA(VLOOKUP(E95,'Rennen 4'!$C$30:$W$49,5,0)),0,VLOOKUP(E95,'Rennen 4'!$C$30:$W$49,5,0))</f>
        <v>0</v>
      </c>
      <c r="AY95" s="370">
        <f>IF(ISNA(VLOOKUP(E95,'Rennen 4'!$C$30:$W$49,10,0)),0,VLOOKUP(E95,'Rennen 4'!$C$30:$W$49,10,0))</f>
        <v>0</v>
      </c>
      <c r="AZ95" s="370">
        <f>IF(ISNA(VLOOKUP(E95,'Rennen 4'!$C$30:$W$49,15,0)),0,VLOOKUP(E95,'Rennen 4'!$C$30:$W$49,15,0))</f>
        <v>0</v>
      </c>
      <c r="BA95" s="371">
        <f>IF(ISNA(VLOOKUP(E95,'Rennen 4'!$C$30:$W$49,20,0)),0,VLOOKUP(E95,'Rennen 4'!$C$30:$W$49,20,0))</f>
        <v>0</v>
      </c>
      <c r="BB95" s="369">
        <f>IF(ISNA(VLOOKUP(E95,'Rennen 5'!$C$30:$W$49,5,0)),0,VLOOKUP(E95,'Rennen 5'!$C$30:$W$49,5,0))</f>
        <v>0</v>
      </c>
      <c r="BC95" s="370">
        <f>IF(ISNA(VLOOKUP(E95,'Rennen 5'!$C$30:$W$49,10,0)),0,VLOOKUP(E95,'Rennen 5'!$C$30:$W$49,10,0))</f>
        <v>0</v>
      </c>
      <c r="BD95" s="370">
        <f>IF(ISNA(VLOOKUP(E95,'Rennen 5'!$C$30:$W$49,15,0)),0,VLOOKUP(E95,'Rennen 5'!$C$30:$W$49,15,0))</f>
        <v>0</v>
      </c>
      <c r="BE95" s="371">
        <f>IF(ISNA(VLOOKUP(E95,'Rennen 5'!$C$30:$W$49,20,0)),0,VLOOKUP(E95,'Rennen 5'!$C$30:$W$49,20,0))</f>
        <v>0</v>
      </c>
      <c r="BF95" s="369">
        <f>IF(ISNA(VLOOKUP(E95,'Rennen 6'!$C$30:$W$49,5,0)),0,VLOOKUP(E95,'Rennen 6'!$C$30:$W$49,5,0))</f>
        <v>0</v>
      </c>
      <c r="BG95" s="370">
        <f>IF(ISNA(VLOOKUP(E95,'Rennen 6'!$C$30:$W$49,10,0)),0,VLOOKUP(E95,'Rennen 6'!$C$30:$W$49,10,0))</f>
        <v>0</v>
      </c>
      <c r="BH95" s="370">
        <f>IF(ISNA(VLOOKUP(E95,'Rennen 6'!$C$30:$W$49,15,0)),0,VLOOKUP(E95,'Rennen 6'!$C$30:$W$49,15,0))</f>
        <v>0</v>
      </c>
      <c r="BI95" s="371">
        <f>IF(ISNA(VLOOKUP(E95,'Rennen 6'!$C$30:$W$49,20,0)),0,VLOOKUP(E95,'Rennen 6'!$C$30:$W$49,20,0))</f>
        <v>0</v>
      </c>
      <c r="BJ95" s="369">
        <f>IF(ISNA(VLOOKUP(E95,'Rennen 7'!$C$30:$W$49,5,0)),0,VLOOKUP(E95,'Rennen 7'!$C$30:$W$49,5,0))</f>
        <v>0</v>
      </c>
      <c r="BK95" s="370">
        <f>IF(ISNA(VLOOKUP(E95,'Rennen 7'!$C$30:$W$49,10,0)),0,VLOOKUP(E95,'Rennen 7'!$C$30:$W$49,10,0))</f>
        <v>0</v>
      </c>
      <c r="BL95" s="370">
        <f>IF(ISNA(VLOOKUP(E95,'Rennen 7'!$C$30:$W$49,15,0)),0,VLOOKUP(E95,'Rennen 7'!$C$30:$W$49,15,0))</f>
        <v>0</v>
      </c>
      <c r="BM95" s="371">
        <f>IF(ISNA(VLOOKUP(E95,'Rennen 7'!$C$30:$W$49,20,0)),0,VLOOKUP(E95,'Rennen 7'!$C$30:$W$49,20,0))</f>
        <v>0</v>
      </c>
      <c r="BN95" s="369">
        <f>IF(ISNA(VLOOKUP(E95,'Rennen 8'!$C$30:$W$58,5,0)),0,VLOOKUP(E95,'Rennen 8'!$C$30:$W$58,5,0))</f>
        <v>0</v>
      </c>
      <c r="BO95" s="370">
        <f>IF(ISNA(VLOOKUP(E95,'Rennen 8'!$C$30:$W$58,10,0)),0,VLOOKUP(E95,'Rennen 8'!$C$30:$W$58,10,0))</f>
        <v>0</v>
      </c>
      <c r="BP95" s="370">
        <f>IF(ISNA(VLOOKUP(E95,'Rennen 8'!$C$30:$W$58,15,0)),0,VLOOKUP(E95,'Rennen 8'!$C$30:$W$58,15,0))</f>
        <v>0</v>
      </c>
      <c r="BQ95" s="371">
        <f>IF(ISNA(VLOOKUP(E95,'Rennen 8'!$C$30:$W$58,20,0)),0,VLOOKUP(E95,'Rennen 8'!$C$30:$W$58,20,0))</f>
        <v>0</v>
      </c>
      <c r="BR95" s="373">
        <f>IF(ISNA(VLOOKUP(E95,'Rennen 1'!$C$30:$AE$59,27,0)),0,VLOOKUP(E95,'Rennen 1'!$C$30:$AE$59,27,0))</f>
        <v>0</v>
      </c>
      <c r="BS95" s="367">
        <f>IF(ISNA(VLOOKUP(E95,'Rennen 2'!$C$30:$AE$59,27,0)),0,VLOOKUP(E95,'Rennen 2'!$C$30:$AE$59,27,0))</f>
        <v>0</v>
      </c>
      <c r="BT95" s="367">
        <f>IF(ISNA(VLOOKUP(E95,'Rennen 3'!$C$30:$AE$59,27,0)),0,VLOOKUP(E95,'Rennen 3'!$C$30:$AE$59,27,0))</f>
        <v>0</v>
      </c>
      <c r="BU95" s="367">
        <f>IF(ISNA(VLOOKUP(E95,'Rennen 4'!$C$30:$AE$59,27,0)),0,VLOOKUP(E95,'Rennen 4'!$C$30:$AE$59,27,0))</f>
        <v>0</v>
      </c>
      <c r="BV95" s="367">
        <f>IF(ISNA(VLOOKUP(E95,'Rennen 5'!$C$30:$AE$59,27,0)),0,VLOOKUP(E95,'Rennen 5'!$C$30:$AE$59,27,0))</f>
        <v>0</v>
      </c>
      <c r="BW95" s="367">
        <f>IF(ISNA(VLOOKUP(E95,'Rennen 6'!$C$30:$AE$59,27,0)),0,VLOOKUP(E95,'Rennen 6'!$C$30:$AE$59,27,0))</f>
        <v>0</v>
      </c>
      <c r="BX95" s="367">
        <f>IF(ISNA(VLOOKUP(E95,'Rennen 7'!$C$30:$AE$59,27,0)),0,VLOOKUP(E95,'Rennen 7'!$C$30:$AE$59,27,0))</f>
        <v>0</v>
      </c>
      <c r="BY95" s="367">
        <f>IF(ISNA(VLOOKUP(E95,'Rennen 8'!$C$30:$AE$58,27,0)),0,VLOOKUP(E95,'Rennen 8'!$C$30:$AE$58,27,0))</f>
        <v>0</v>
      </c>
      <c r="BZ95" s="367">
        <f t="shared" si="35"/>
        <v>0</v>
      </c>
      <c r="CA95" s="372">
        <f t="shared" si="36"/>
        <v>0</v>
      </c>
      <c r="CB95" s="373">
        <f t="shared" si="37"/>
        <v>0</v>
      </c>
      <c r="CC95" s="365">
        <f t="shared" si="38"/>
        <v>0</v>
      </c>
      <c r="CD95" s="365">
        <f t="shared" si="39"/>
        <v>0</v>
      </c>
      <c r="CE95" s="755"/>
      <c r="CF95" s="755"/>
      <c r="CG95" s="26"/>
      <c r="CH95" s="26"/>
      <c r="CI95" s="348"/>
      <c r="CJ95" s="348"/>
      <c r="CK95" s="348"/>
    </row>
    <row r="96" spans="1:89" s="20" customFormat="1" ht="18" hidden="1" customHeight="1" x14ac:dyDescent="0.3">
      <c r="A96" s="5"/>
      <c r="B96" s="16">
        <v>67</v>
      </c>
      <c r="C96" s="16"/>
      <c r="D96" s="390" t="str">
        <f>VLOOKUP(E96,Fahrer!$B$5:$C$144,2,0)</f>
        <v>Ewerien, Marvin</v>
      </c>
      <c r="E96" s="389">
        <v>50</v>
      </c>
      <c r="F96" s="409">
        <f>IF(ISNA(VLOOKUP(E96,'Rennen 1'!$C$30:$W$59,6,0)),0,VLOOKUP(E96,'Rennen 1'!$C$30:$W$59,6,0))</f>
        <v>0</v>
      </c>
      <c r="G96" s="410">
        <f>IF(ISNA(VLOOKUP(E96,'Rennen 1'!$C$30:$W$59,11,0)),0,VLOOKUP(E96,'Rennen 1'!$C$30:$W$59,11,0))</f>
        <v>0</v>
      </c>
      <c r="H96" s="410">
        <f>IF(ISNA(VLOOKUP(E96,'Rennen 1'!$C$30:$W$59,16,0)),0,VLOOKUP(E96,'Rennen 1'!$C$30:$W$59,16,0))</f>
        <v>0</v>
      </c>
      <c r="I96" s="411">
        <f>IF(ISNA(VLOOKUP(E96,'Rennen 1'!$C$30:$W$59,21,0)),0,VLOOKUP(E96,'Rennen 1'!$C$30:$W$59,21,0))</f>
        <v>0</v>
      </c>
      <c r="J96" s="392">
        <f>IF(ISNA(VLOOKUP(E96,'Rennen 2'!$C$30:$W$59,6,0)),0,VLOOKUP(E96,'Rennen 2'!$C$30:$W$59,6,0))</f>
        <v>0</v>
      </c>
      <c r="K96" s="392">
        <f>IF(ISNA(VLOOKUP(E96,'Rennen 2'!$C$30:$W$59,11,0)),0,VLOOKUP(E96,'Rennen 2'!$C$30:$W$59,11,0))</f>
        <v>0</v>
      </c>
      <c r="L96" s="392">
        <f>IF(ISNA(VLOOKUP(E96,'Rennen 2'!$C$30:$W$59,16,0)),0,VLOOKUP(E96,'Rennen 2'!$C$30:$W$59,16,0))</f>
        <v>0</v>
      </c>
      <c r="M96" s="392">
        <f>IF(ISNA(VLOOKUP(E96,'Rennen 2'!$C$30:$W$59,21,0)),0,VLOOKUP(E96,'Rennen 2'!$C$30:$W$59,21,0))</f>
        <v>0</v>
      </c>
      <c r="N96" s="391">
        <f>IF(ISNA(VLOOKUP(E96,'Rennen 3'!$C$30:$W$59,6,0)),0,VLOOKUP(E96,'Rennen 3'!$C$30:$W$59,6,0))</f>
        <v>0</v>
      </c>
      <c r="O96" s="392">
        <f>IF(ISNA(VLOOKUP(E96,'Rennen 3'!$C$30:$W$59,11,0)),0,VLOOKUP(E96,'Rennen 3'!$C$30:$W$59,11,0))</f>
        <v>0</v>
      </c>
      <c r="P96" s="392">
        <f>IF(ISNA(VLOOKUP(E96,'Rennen 3'!$C$30:$W$59,16,0)),0,VLOOKUP(E96,'Rennen 3'!$C$30:$W$59,16,0))</f>
        <v>0</v>
      </c>
      <c r="Q96" s="392">
        <f>IF(ISNA(VLOOKUP(E96,'Rennen 3'!$C$30:$W$59,21,0)),0,VLOOKUP(E96,'Rennen 3'!$C$30:$W$59,21,0))</f>
        <v>0</v>
      </c>
      <c r="R96" s="391">
        <f>IF(ISNA(VLOOKUP(E96,'Rennen 4'!$C$30:$W$59,6,0)),0,VLOOKUP(E96,'Rennen 4'!$C$30:$W$59,6,0))</f>
        <v>0</v>
      </c>
      <c r="S96" s="392">
        <f>IF(ISNA(VLOOKUP(E96,'Rennen 4'!$C$30:$W$59,11,0)),0,VLOOKUP(E96,'Rennen 4'!$C$30:$W$59,11,0))</f>
        <v>0</v>
      </c>
      <c r="T96" s="392">
        <f>IF(ISNA(VLOOKUP(E96,'Rennen 4'!$C$30:$W$59,16,0)),0,VLOOKUP(E96,'Rennen 4'!$C$30:$W$59,16,0))</f>
        <v>0</v>
      </c>
      <c r="U96" s="392">
        <f>IF(ISNA(VLOOKUP(E96,'Rennen 4'!$C$30:$W$59,21,0)),0,VLOOKUP(E96,'Rennen 4'!$C$30:$W$59,21,0))</f>
        <v>0</v>
      </c>
      <c r="V96" s="391">
        <f>IF(ISNA(VLOOKUP(E96,'Rennen 5'!$C$30:$W$59,6,0)),0,VLOOKUP(E96,'Rennen 5'!$C$30:$W$59,6,0))</f>
        <v>0</v>
      </c>
      <c r="W96" s="392">
        <f>IF(ISNA(VLOOKUP(E96,'Rennen 5'!$C$30:$W$59,11,0)),0,VLOOKUP(E96,'Rennen 5'!$C$30:$W$59,11,0))</f>
        <v>0</v>
      </c>
      <c r="X96" s="392">
        <f>IF(ISNA(VLOOKUP(E96,'Rennen 5'!$C$30:$W$59,16,0)),0,VLOOKUP(E96,'Rennen 5'!$C$30:$W$59,16,0))</f>
        <v>0</v>
      </c>
      <c r="Y96" s="393">
        <f>IF(ISNA(VLOOKUP(E96,'Rennen 5'!$C$30:$W$59,21,0)),0,VLOOKUP(E96,'Rennen 5'!$C$30:$W$59,21,0))</f>
        <v>0</v>
      </c>
      <c r="Z96" s="391">
        <f>IF(ISNA(VLOOKUP(E96,'Rennen 6'!$C$30:$W$59,6,0)),0,VLOOKUP(E96,'Rennen 6'!$C$30:$W$59,6,0))</f>
        <v>0</v>
      </c>
      <c r="AA96" s="392">
        <f>IF(ISNA(VLOOKUP(E96,'Rennen 6'!$C$30:$W$59,11,0)),0,VLOOKUP(E96,'Rennen 6'!$C$30:$W$59,11,0))</f>
        <v>0</v>
      </c>
      <c r="AB96" s="392">
        <f>IF(ISNA(VLOOKUP(E96,'Rennen 6'!$C$30:$W$59,16,0)),0,VLOOKUP(E96,'Rennen 6'!$C$30:$W$59,16,0))</f>
        <v>0</v>
      </c>
      <c r="AC96" s="393">
        <f>IF(ISNA(VLOOKUP(E96,'Rennen 6'!$C$30:$W$59,21,0)),0,VLOOKUP(E96,'Rennen 6'!$C$30:$W$59,21,0))</f>
        <v>0</v>
      </c>
      <c r="AD96" s="391">
        <f>IF(ISNA(VLOOKUP(E96,'Rennen 7'!$C$30:$W$59,6,0)),0,VLOOKUP(E96,'Rennen 7'!$C$30:$W$59,6,0))</f>
        <v>35</v>
      </c>
      <c r="AE96" s="392">
        <f>IF(ISNA(VLOOKUP(E96,'Rennen 7'!$C$30:$W$59,11,0)),0,VLOOKUP(E96,'Rennen 7'!$C$30:$W$59,11,0))</f>
        <v>39</v>
      </c>
      <c r="AF96" s="392">
        <f>IF(ISNA(VLOOKUP(E96,'Rennen 7'!$C$30:$W$59,16,0)),0,VLOOKUP(E96,'Rennen 7'!$C$30:$W$59,16,0))</f>
        <v>31</v>
      </c>
      <c r="AG96" s="393">
        <f>IF(ISNA(VLOOKUP(E96,'Rennen 7'!$C$30:$W$59,21,0)),0,VLOOKUP(E96,'Rennen 7'!$C$30:$W$59,21,0))</f>
        <v>29</v>
      </c>
      <c r="AH96" s="391">
        <f>IF(ISNA(VLOOKUP(E96,'Rennen 8'!$C$30:$W$58,6,0)),0,VLOOKUP(E96,'Rennen 8'!$C$30:$W$58,6,0))</f>
        <v>0</v>
      </c>
      <c r="AI96" s="392">
        <f>IF(ISNA(VLOOKUP(E96,'Rennen 8'!$C$30:$W$58,11,0)),0,VLOOKUP(E96,'Rennen 8'!$C$30:$W$58,11,0))</f>
        <v>0</v>
      </c>
      <c r="AJ96" s="392">
        <f>IF(ISNA(VLOOKUP(E96,'Rennen 8'!$C$30:$W$58,16,0)),0,VLOOKUP(E96,'Rennen 8'!$C$30:$W$58,16,0))</f>
        <v>0</v>
      </c>
      <c r="AK96" s="393">
        <f>IF(ISNA(VLOOKUP(E96,'Rennen 8'!$C$30:$W$58,21,0)),0,VLOOKUP(E96,'Rennen 8'!$C$30:$W$58,21,0))</f>
        <v>0</v>
      </c>
      <c r="AL96" s="412">
        <f>IF(ISNA(VLOOKUP(E96,'Rennen 1'!$C$30:$W$49,5,0)),0,VLOOKUP(E96,'Rennen 1'!$C$30:$W$49,5,0))</f>
        <v>0</v>
      </c>
      <c r="AM96" s="413">
        <f>IF(ISNA(VLOOKUP(E96,'Rennen 1'!$C$30:$W$49,10,0)),0,VLOOKUP(E96,'Rennen 1'!$C$30:$W$49,10,0))</f>
        <v>0</v>
      </c>
      <c r="AN96" s="413">
        <f>IF(ISNA(VLOOKUP(E96,'Rennen 1'!$C$30:$W$49,15,0)),0,VLOOKUP(E96,'Rennen 1'!$C$30:$W$49,15,0))</f>
        <v>0</v>
      </c>
      <c r="AO96" s="414">
        <f>IF(ISNA(VLOOKUP(E96,'Rennen 1'!$C$30:$W$49,20,0)),0,VLOOKUP(E96,'Rennen 1'!$C$30:$W$49,20,0))</f>
        <v>0</v>
      </c>
      <c r="AP96" s="412">
        <f>IF(ISNA(VLOOKUP(E96,'Rennen 2'!$C$30:$W$59,5,0)),0,VLOOKUP(E96,'Rennen 2'!$C$30:$W$59,5,0))</f>
        <v>0</v>
      </c>
      <c r="AQ96" s="413">
        <f>IF(ISNA(VLOOKUP(E96,'Rennen 2'!$C$30:$W$59,10,0)),0,VLOOKUP(E96,'Rennen 2'!$C$30:$W$59,10,0))</f>
        <v>0</v>
      </c>
      <c r="AR96" s="413">
        <f>IF(ISNA(VLOOKUP(E96,'Rennen 2'!$C$30:$W$59,15,0)),0,VLOOKUP(E96,'Rennen 2'!$C$30:$W$59,15,0))</f>
        <v>0</v>
      </c>
      <c r="AS96" s="414">
        <f>IF(ISNA(VLOOKUP(E96,'Rennen 2'!$C$30:$W$59,20,0)),0,VLOOKUP(E96,'Rennen 2'!$C$30:$W$59,20,0))</f>
        <v>0</v>
      </c>
      <c r="AT96" s="412">
        <f>IF(ISNA(VLOOKUP(E96,'Rennen 3'!$C$30:$W$49,5,0)),0,VLOOKUP(E96,'Rennen 3'!$C$30:$W$49,5,0))</f>
        <v>0</v>
      </c>
      <c r="AU96" s="413">
        <f>IF(ISNA(VLOOKUP(E96,'Rennen 3'!$C$30:$W$49,10,0)),0,VLOOKUP(E96,'Rennen 3'!$C$30:$W$49,10,0))</f>
        <v>0</v>
      </c>
      <c r="AV96" s="413">
        <f>IF(ISNA(VLOOKUP(E96,'Rennen 3'!$C$30:$W$49,15,0)),0,VLOOKUP(E96,'Rennen 3'!$C$30:$W$49,15,0))</f>
        <v>0</v>
      </c>
      <c r="AW96" s="414">
        <f>IF(ISNA(VLOOKUP(E96,'Rennen 3'!$C$30:$W$49,20,0)),0,VLOOKUP(E96,'Rennen 3'!$C$30:$W$49,20,0))</f>
        <v>0</v>
      </c>
      <c r="AX96" s="412">
        <f>IF(ISNA(VLOOKUP(E96,'Rennen 4'!$C$30:$W$49,5,0)),0,VLOOKUP(E96,'Rennen 4'!$C$30:$W$49,5,0))</f>
        <v>0</v>
      </c>
      <c r="AY96" s="413">
        <f>IF(ISNA(VLOOKUP(E96,'Rennen 4'!$C$30:$W$49,10,0)),0,VLOOKUP(E96,'Rennen 4'!$C$30:$W$49,10,0))</f>
        <v>0</v>
      </c>
      <c r="AZ96" s="413">
        <f>IF(ISNA(VLOOKUP(E96,'Rennen 4'!$C$30:$W$49,15,0)),0,VLOOKUP(E96,'Rennen 4'!$C$30:$W$49,15,0))</f>
        <v>0</v>
      </c>
      <c r="BA96" s="414">
        <f>IF(ISNA(VLOOKUP(E96,'Rennen 4'!$C$30:$W$49,20,0)),0,VLOOKUP(E96,'Rennen 4'!$C$30:$W$49,20,0))</f>
        <v>0</v>
      </c>
      <c r="BB96" s="412">
        <f>IF(ISNA(VLOOKUP(E96,'Rennen 5'!$C$30:$W$49,5,0)),0,VLOOKUP(E96,'Rennen 5'!$C$30:$W$49,5,0))</f>
        <v>0</v>
      </c>
      <c r="BC96" s="413">
        <f>IF(ISNA(VLOOKUP(E96,'Rennen 5'!$C$30:$W$49,10,0)),0,VLOOKUP(E96,'Rennen 5'!$C$30:$W$49,10,0))</f>
        <v>0</v>
      </c>
      <c r="BD96" s="413">
        <f>IF(ISNA(VLOOKUP(E96,'Rennen 5'!$C$30:$W$49,15,0)),0,VLOOKUP(E96,'Rennen 5'!$C$30:$W$49,15,0))</f>
        <v>0</v>
      </c>
      <c r="BE96" s="414">
        <f>IF(ISNA(VLOOKUP(E96,'Rennen 5'!$C$30:$W$49,20,0)),0,VLOOKUP(E96,'Rennen 5'!$C$30:$W$49,20,0))</f>
        <v>0</v>
      </c>
      <c r="BF96" s="412">
        <f>IF(ISNA(VLOOKUP(E96,'Rennen 6'!$C$30:$W$49,5,0)),0,VLOOKUP(E96,'Rennen 6'!$C$30:$W$49,5,0))</f>
        <v>0</v>
      </c>
      <c r="BG96" s="413">
        <f>IF(ISNA(VLOOKUP(E96,'Rennen 6'!$C$30:$W$49,10,0)),0,VLOOKUP(E96,'Rennen 6'!$C$30:$W$49,10,0))</f>
        <v>0</v>
      </c>
      <c r="BH96" s="413">
        <f>IF(ISNA(VLOOKUP(E96,'Rennen 6'!$C$30:$W$49,15,0)),0,VLOOKUP(E96,'Rennen 6'!$C$30:$W$49,15,0))</f>
        <v>0</v>
      </c>
      <c r="BI96" s="414">
        <f>IF(ISNA(VLOOKUP(E96,'Rennen 6'!$C$30:$W$49,20,0)),0,VLOOKUP(E96,'Rennen 6'!$C$30:$W$49,20,0))</f>
        <v>0</v>
      </c>
      <c r="BJ96" s="412">
        <f>IF(ISNA(VLOOKUP(E96,'Rennen 7'!$C$30:$W$49,5,0)),0,VLOOKUP(E96,'Rennen 7'!$C$30:$W$49,5,0))</f>
        <v>35</v>
      </c>
      <c r="BK96" s="413">
        <f>IF(ISNA(VLOOKUP(E96,'Rennen 7'!$C$30:$W$49,10,0)),0,VLOOKUP(E96,'Rennen 7'!$C$30:$W$49,10,0))</f>
        <v>39</v>
      </c>
      <c r="BL96" s="413">
        <f>IF(ISNA(VLOOKUP(E96,'Rennen 7'!$C$30:$W$49,15,0)),0,VLOOKUP(E96,'Rennen 7'!$C$30:$W$49,15,0))</f>
        <v>31</v>
      </c>
      <c r="BM96" s="414">
        <f>IF(ISNA(VLOOKUP(E96,'Rennen 7'!$C$30:$W$49,20,0)),0,VLOOKUP(E96,'Rennen 7'!$C$30:$W$49,20,0))</f>
        <v>29</v>
      </c>
      <c r="BN96" s="412">
        <f>IF(ISNA(VLOOKUP(E96,'Rennen 8'!$C$30:$W$58,5,0)),0,VLOOKUP(E96,'Rennen 8'!$C$30:$W$58,5,0))</f>
        <v>0</v>
      </c>
      <c r="BO96" s="413">
        <f>IF(ISNA(VLOOKUP(E96,'Rennen 8'!$C$30:$W$58,10,0)),0,VLOOKUP(E96,'Rennen 8'!$C$30:$W$58,10,0))</f>
        <v>0</v>
      </c>
      <c r="BP96" s="413">
        <f>IF(ISNA(VLOOKUP(E96,'Rennen 8'!$C$30:$W$58,15,0)),0,VLOOKUP(E96,'Rennen 8'!$C$30:$W$58,15,0))</f>
        <v>0</v>
      </c>
      <c r="BQ96" s="414">
        <f>IF(ISNA(VLOOKUP(E96,'Rennen 8'!$C$30:$W$58,20,0)),0,VLOOKUP(E96,'Rennen 8'!$C$30:$W$58,20,0))</f>
        <v>0</v>
      </c>
      <c r="BR96" s="394">
        <f>IF(ISNA(VLOOKUP(E96,'Rennen 1'!$C$30:$AE$59,27,0)),0,VLOOKUP(E96,'Rennen 1'!$C$30:$AE$59,27,0))</f>
        <v>0</v>
      </c>
      <c r="BS96" s="393">
        <f>IF(ISNA(VLOOKUP(E96,'Rennen 2'!$C$30:$AE$59,27,0)),0,VLOOKUP(E96,'Rennen 2'!$C$30:$AE$59,27,0))</f>
        <v>0</v>
      </c>
      <c r="BT96" s="393">
        <f>IF(ISNA(VLOOKUP(E96,'Rennen 3'!$C$30:$AE$59,27,0)),0,VLOOKUP(E96,'Rennen 3'!$C$30:$AE$59,27,0))</f>
        <v>0</v>
      </c>
      <c r="BU96" s="393">
        <f>IF(ISNA(VLOOKUP(E96,'Rennen 4'!$C$30:$AE$59,27,0)),0,VLOOKUP(E96,'Rennen 4'!$C$30:$AE$59,27,0))</f>
        <v>0</v>
      </c>
      <c r="BV96" s="393">
        <f>IF(ISNA(VLOOKUP(E96,'Rennen 5'!$C$30:$AE$59,27,0)),0,VLOOKUP(E96,'Rennen 5'!$C$30:$AE$59,27,0))</f>
        <v>0</v>
      </c>
      <c r="BW96" s="393">
        <f>IF(ISNA(VLOOKUP(E96,'Rennen 6'!$C$30:$AE$59,27,0)),0,VLOOKUP(E96,'Rennen 6'!$C$30:$AE$59,27,0))</f>
        <v>0</v>
      </c>
      <c r="BX96" s="393">
        <f>IF(ISNA(VLOOKUP(E96,'Rennen 7'!$C$30:$AE$59,27,0)),0,VLOOKUP(E96,'Rennen 7'!$C$30:$AE$59,27,0))</f>
        <v>0</v>
      </c>
      <c r="BY96" s="393">
        <f>IF(ISNA(VLOOKUP(E96,'Rennen 8'!$C$30:$AE$58,27,0)),0,VLOOKUP(E96,'Rennen 8'!$C$30:$AE$58,27,0))</f>
        <v>0</v>
      </c>
      <c r="BZ96" s="393">
        <f t="shared" si="35"/>
        <v>0</v>
      </c>
      <c r="CA96" s="415">
        <f t="shared" si="36"/>
        <v>134</v>
      </c>
      <c r="CB96" s="394">
        <f t="shared" si="37"/>
        <v>134</v>
      </c>
      <c r="CC96" s="392">
        <f t="shared" si="38"/>
        <v>134</v>
      </c>
      <c r="CD96" s="391">
        <f t="shared" si="39"/>
        <v>134</v>
      </c>
      <c r="CE96" s="755"/>
      <c r="CF96" s="755"/>
      <c r="CG96" s="26"/>
      <c r="CH96" s="26"/>
      <c r="CI96" s="348"/>
      <c r="CJ96" s="348"/>
      <c r="CK96" s="348"/>
    </row>
    <row r="97" spans="1:89" s="20" customFormat="1" ht="18" hidden="1" customHeight="1" x14ac:dyDescent="0.3">
      <c r="A97" s="5"/>
      <c r="B97" s="16">
        <v>68</v>
      </c>
      <c r="C97" s="16"/>
      <c r="D97" s="395" t="str">
        <f>VLOOKUP(E97,Fahrer!$B$5:$C$144,2,0)</f>
        <v>Voß, Thorsten</v>
      </c>
      <c r="E97" s="424">
        <v>49</v>
      </c>
      <c r="F97" s="368">
        <f>IF(ISNA(VLOOKUP(E97,'Rennen 1'!$C$30:$W$59,6,0)),0,VLOOKUP(E97,'Rennen 1'!$C$30:$W$59,6,0))</f>
        <v>0</v>
      </c>
      <c r="G97" s="374">
        <f>IF(ISNA(VLOOKUP(E97,'Rennen 1'!$C$30:$W$59,11,0)),0,VLOOKUP(E97,'Rennen 1'!$C$30:$W$59,11,0))</f>
        <v>0</v>
      </c>
      <c r="H97" s="374">
        <f>IF(ISNA(VLOOKUP(E97,'Rennen 1'!$C$30:$W$59,16,0)),0,VLOOKUP(E97,'Rennen 1'!$C$30:$W$59,16,0))</f>
        <v>0</v>
      </c>
      <c r="I97" s="375">
        <f>IF(ISNA(VLOOKUP(E97,'Rennen 1'!$C$30:$W$59,21,0)),0,VLOOKUP(E97,'Rennen 1'!$C$30:$W$59,21,0))</f>
        <v>0</v>
      </c>
      <c r="J97" s="366">
        <f>IF(ISNA(VLOOKUP(E97,'Rennen 2'!$C$30:$W$59,6,0)),0,VLOOKUP(E97,'Rennen 2'!$C$30:$W$59,6,0))</f>
        <v>0</v>
      </c>
      <c r="K97" s="366">
        <f>IF(ISNA(VLOOKUP(E97,'Rennen 2'!$C$30:$W$59,11,0)),0,VLOOKUP(E97,'Rennen 2'!$C$30:$W$59,11,0))</f>
        <v>0</v>
      </c>
      <c r="L97" s="366">
        <f>IF(ISNA(VLOOKUP(E97,'Rennen 2'!$C$30:$W$59,16,0)),0,VLOOKUP(E97,'Rennen 2'!$C$30:$W$59,16,0))</f>
        <v>0</v>
      </c>
      <c r="M97" s="366">
        <f>IF(ISNA(VLOOKUP(E97,'Rennen 2'!$C$30:$W$59,21,0)),0,VLOOKUP(E97,'Rennen 2'!$C$30:$W$59,21,0))</f>
        <v>0</v>
      </c>
      <c r="N97" s="365">
        <f>IF(ISNA(VLOOKUP(E97,'Rennen 3'!$C$30:$W$59,6,0)),0,VLOOKUP(E97,'Rennen 3'!$C$30:$W$59,6,0))</f>
        <v>0</v>
      </c>
      <c r="O97" s="366">
        <f>IF(ISNA(VLOOKUP(E97,'Rennen 3'!$C$30:$W$59,11,0)),0,VLOOKUP(E97,'Rennen 3'!$C$30:$W$59,11,0))</f>
        <v>0</v>
      </c>
      <c r="P97" s="366">
        <f>IF(ISNA(VLOOKUP(E97,'Rennen 3'!$C$30:$W$59,16,0)),0,VLOOKUP(E97,'Rennen 3'!$C$30:$W$59,16,0))</f>
        <v>0</v>
      </c>
      <c r="Q97" s="366">
        <f>IF(ISNA(VLOOKUP(E97,'Rennen 3'!$C$30:$W$59,21,0)),0,VLOOKUP(E97,'Rennen 3'!$C$30:$W$59,21,0))</f>
        <v>0</v>
      </c>
      <c r="R97" s="365">
        <f>IF(ISNA(VLOOKUP(E97,'Rennen 4'!$C$30:$W$59,6,0)),0,VLOOKUP(E97,'Rennen 4'!$C$30:$W$59,6,0))</f>
        <v>0</v>
      </c>
      <c r="S97" s="366">
        <f>IF(ISNA(VLOOKUP(E97,'Rennen 4'!$C$30:$W$59,11,0)),0,VLOOKUP(E97,'Rennen 4'!$C$30:$W$59,11,0))</f>
        <v>0</v>
      </c>
      <c r="T97" s="366">
        <f>IF(ISNA(VLOOKUP(E97,'Rennen 4'!$C$30:$W$59,16,0)),0,VLOOKUP(E97,'Rennen 4'!$C$30:$W$59,16,0))</f>
        <v>0</v>
      </c>
      <c r="U97" s="366">
        <f>IF(ISNA(VLOOKUP(E97,'Rennen 4'!$C$30:$W$59,21,0)),0,VLOOKUP(E97,'Rennen 4'!$C$30:$W$59,21,0))</f>
        <v>0</v>
      </c>
      <c r="V97" s="365">
        <f>IF(ISNA(VLOOKUP(E97,'Rennen 5'!$C$30:$W$59,6,0)),0,VLOOKUP(E97,'Rennen 5'!$C$30:$W$59,6,0))</f>
        <v>0</v>
      </c>
      <c r="W97" s="366">
        <f>IF(ISNA(VLOOKUP(E97,'Rennen 5'!$C$30:$W$59,11,0)),0,VLOOKUP(E97,'Rennen 5'!$C$30:$W$59,11,0))</f>
        <v>0</v>
      </c>
      <c r="X97" s="366">
        <f>IF(ISNA(VLOOKUP(E97,'Rennen 5'!$C$30:$W$59,16,0)),0,VLOOKUP(E97,'Rennen 5'!$C$30:$W$59,16,0))</f>
        <v>0</v>
      </c>
      <c r="Y97" s="367">
        <f>IF(ISNA(VLOOKUP(E97,'Rennen 5'!$C$30:$W$59,21,0)),0,VLOOKUP(E97,'Rennen 5'!$C$30:$W$59,21,0))</f>
        <v>0</v>
      </c>
      <c r="Z97" s="365">
        <f>IF(ISNA(VLOOKUP(E97,'Rennen 6'!$C$30:$W$59,6,0)),0,VLOOKUP(E97,'Rennen 6'!$C$30:$W$59,6,0))</f>
        <v>0</v>
      </c>
      <c r="AA97" s="366">
        <f>IF(ISNA(VLOOKUP(E97,'Rennen 6'!$C$30:$W$59,11,0)),0,VLOOKUP(E97,'Rennen 6'!$C$30:$W$59,11,0))</f>
        <v>0</v>
      </c>
      <c r="AB97" s="366">
        <f>IF(ISNA(VLOOKUP(E97,'Rennen 6'!$C$30:$W$59,16,0)),0,VLOOKUP(E97,'Rennen 6'!$C$30:$W$59,16,0))</f>
        <v>0</v>
      </c>
      <c r="AC97" s="367">
        <f>IF(ISNA(VLOOKUP(E97,'Rennen 6'!$C$30:$W$59,21,0)),0,VLOOKUP(E97,'Rennen 6'!$C$30:$W$59,21,0))</f>
        <v>0</v>
      </c>
      <c r="AD97" s="365">
        <f>IF(ISNA(VLOOKUP(E97,'Rennen 7'!$C$30:$W$59,6,0)),0,VLOOKUP(E97,'Rennen 7'!$C$30:$W$59,6,0))</f>
        <v>0</v>
      </c>
      <c r="AE97" s="366">
        <f>IF(ISNA(VLOOKUP(E97,'Rennen 7'!$C$30:$W$59,11,0)),0,VLOOKUP(E97,'Rennen 7'!$C$30:$W$59,11,0))</f>
        <v>0</v>
      </c>
      <c r="AF97" s="366">
        <f>IF(ISNA(VLOOKUP(E97,'Rennen 7'!$C$30:$W$59,16,0)),0,VLOOKUP(E97,'Rennen 7'!$C$30:$W$59,16,0))</f>
        <v>0</v>
      </c>
      <c r="AG97" s="367">
        <f>IF(ISNA(VLOOKUP(E97,'Rennen 7'!$C$30:$W$59,21,0)),0,VLOOKUP(E97,'Rennen 7'!$C$30:$W$59,21,0))</f>
        <v>0</v>
      </c>
      <c r="AH97" s="365">
        <f>IF(ISNA(VLOOKUP(E97,'Rennen 8'!$C$30:$W$58,6,0)),0,VLOOKUP(E97,'Rennen 8'!$C$30:$W$58,6,0))</f>
        <v>0</v>
      </c>
      <c r="AI97" s="366">
        <f>IF(ISNA(VLOOKUP(E97,'Rennen 8'!$C$30:$W$58,11,0)),0,VLOOKUP(E97,'Rennen 8'!$C$30:$W$58,11,0))</f>
        <v>0</v>
      </c>
      <c r="AJ97" s="366">
        <f>IF(ISNA(VLOOKUP(E97,'Rennen 8'!$C$30:$W$58,16,0)),0,VLOOKUP(E97,'Rennen 8'!$C$30:$W$58,16,0))</f>
        <v>0</v>
      </c>
      <c r="AK97" s="367">
        <f>IF(ISNA(VLOOKUP(E97,'Rennen 8'!$C$30:$W$58,21,0)),0,VLOOKUP(E97,'Rennen 8'!$C$30:$W$58,21,0))</f>
        <v>0</v>
      </c>
      <c r="AL97" s="369">
        <f>IF(ISNA(VLOOKUP(E97,'Rennen 1'!$C$30:$W$49,5,0)),0,VLOOKUP(E97,'Rennen 1'!$C$30:$W$49,5,0))</f>
        <v>0</v>
      </c>
      <c r="AM97" s="370">
        <f>IF(ISNA(VLOOKUP(E97,'Rennen 1'!$C$30:$W$49,10,0)),0,VLOOKUP(E97,'Rennen 1'!$C$30:$W$49,10,0))</f>
        <v>0</v>
      </c>
      <c r="AN97" s="370">
        <f>IF(ISNA(VLOOKUP(E97,'Rennen 1'!$C$30:$W$49,15,0)),0,VLOOKUP(E97,'Rennen 1'!$C$30:$W$49,15,0))</f>
        <v>0</v>
      </c>
      <c r="AO97" s="371">
        <f>IF(ISNA(VLOOKUP(E97,'Rennen 1'!$C$30:$W$49,20,0)),0,VLOOKUP(E97,'Rennen 1'!$C$30:$W$49,20,0))</f>
        <v>0</v>
      </c>
      <c r="AP97" s="369">
        <f>IF(ISNA(VLOOKUP(E97,'Rennen 2'!$C$30:$W$59,5,0)),0,VLOOKUP(E97,'Rennen 2'!$C$30:$W$59,5,0))</f>
        <v>0</v>
      </c>
      <c r="AQ97" s="370">
        <f>IF(ISNA(VLOOKUP(E97,'Rennen 2'!$C$30:$W$59,10,0)),0,VLOOKUP(E97,'Rennen 2'!$C$30:$W$59,10,0))</f>
        <v>0</v>
      </c>
      <c r="AR97" s="370">
        <f>IF(ISNA(VLOOKUP(E97,'Rennen 2'!$C$30:$W$59,15,0)),0,VLOOKUP(E97,'Rennen 2'!$C$30:$W$59,15,0))</f>
        <v>0</v>
      </c>
      <c r="AS97" s="371">
        <f>IF(ISNA(VLOOKUP(E97,'Rennen 2'!$C$30:$W$59,20,0)),0,VLOOKUP(E97,'Rennen 2'!$C$30:$W$59,20,0))</f>
        <v>0</v>
      </c>
      <c r="AT97" s="369">
        <f>IF(ISNA(VLOOKUP(E97,'Rennen 3'!$C$30:$W$49,5,0)),0,VLOOKUP(E97,'Rennen 3'!$C$30:$W$49,5,0))</f>
        <v>0</v>
      </c>
      <c r="AU97" s="370">
        <f>IF(ISNA(VLOOKUP(E97,'Rennen 3'!$C$30:$W$49,10,0)),0,VLOOKUP(E97,'Rennen 3'!$C$30:$W$49,10,0))</f>
        <v>0</v>
      </c>
      <c r="AV97" s="370">
        <f>IF(ISNA(VLOOKUP(E97,'Rennen 3'!$C$30:$W$49,15,0)),0,VLOOKUP(E97,'Rennen 3'!$C$30:$W$49,15,0))</f>
        <v>0</v>
      </c>
      <c r="AW97" s="371">
        <f>IF(ISNA(VLOOKUP(E97,'Rennen 3'!$C$30:$W$49,20,0)),0,VLOOKUP(E97,'Rennen 3'!$C$30:$W$49,20,0))</f>
        <v>0</v>
      </c>
      <c r="AX97" s="369">
        <f>IF(ISNA(VLOOKUP(E97,'Rennen 4'!$C$30:$W$49,5,0)),0,VLOOKUP(E97,'Rennen 4'!$C$30:$W$49,5,0))</f>
        <v>0</v>
      </c>
      <c r="AY97" s="370">
        <f>IF(ISNA(VLOOKUP(E97,'Rennen 4'!$C$30:$W$49,10,0)),0,VLOOKUP(E97,'Rennen 4'!$C$30:$W$49,10,0))</f>
        <v>0</v>
      </c>
      <c r="AZ97" s="370">
        <f>IF(ISNA(VLOOKUP(E97,'Rennen 4'!$C$30:$W$49,15,0)),0,VLOOKUP(E97,'Rennen 4'!$C$30:$W$49,15,0))</f>
        <v>0</v>
      </c>
      <c r="BA97" s="371">
        <f>IF(ISNA(VLOOKUP(E97,'Rennen 4'!$C$30:$W$49,20,0)),0,VLOOKUP(E97,'Rennen 4'!$C$30:$W$49,20,0))</f>
        <v>0</v>
      </c>
      <c r="BB97" s="369">
        <f>IF(ISNA(VLOOKUP(E97,'Rennen 5'!$C$30:$W$49,5,0)),0,VLOOKUP(E97,'Rennen 5'!$C$30:$W$49,5,0))</f>
        <v>0</v>
      </c>
      <c r="BC97" s="370">
        <f>IF(ISNA(VLOOKUP(E97,'Rennen 5'!$C$30:$W$49,10,0)),0,VLOOKUP(E97,'Rennen 5'!$C$30:$W$49,10,0))</f>
        <v>0</v>
      </c>
      <c r="BD97" s="370">
        <f>IF(ISNA(VLOOKUP(E97,'Rennen 5'!$C$30:$W$49,15,0)),0,VLOOKUP(E97,'Rennen 5'!$C$30:$W$49,15,0))</f>
        <v>0</v>
      </c>
      <c r="BE97" s="371">
        <f>IF(ISNA(VLOOKUP(E97,'Rennen 5'!$C$30:$W$49,20,0)),0,VLOOKUP(E97,'Rennen 5'!$C$30:$W$49,20,0))</f>
        <v>0</v>
      </c>
      <c r="BF97" s="369">
        <f>IF(ISNA(VLOOKUP(E97,'Rennen 6'!$C$30:$W$49,5,0)),0,VLOOKUP(E97,'Rennen 6'!$C$30:$W$49,5,0))</f>
        <v>0</v>
      </c>
      <c r="BG97" s="370">
        <f>IF(ISNA(VLOOKUP(E97,'Rennen 6'!$C$30:$W$49,10,0)),0,VLOOKUP(E97,'Rennen 6'!$C$30:$W$49,10,0))</f>
        <v>0</v>
      </c>
      <c r="BH97" s="370">
        <f>IF(ISNA(VLOOKUP(E97,'Rennen 6'!$C$30:$W$49,15,0)),0,VLOOKUP(E97,'Rennen 6'!$C$30:$W$49,15,0))</f>
        <v>0</v>
      </c>
      <c r="BI97" s="371">
        <f>IF(ISNA(VLOOKUP(E97,'Rennen 6'!$C$30:$W$49,20,0)),0,VLOOKUP(E97,'Rennen 6'!$C$30:$W$49,20,0))</f>
        <v>0</v>
      </c>
      <c r="BJ97" s="369">
        <f>IF(ISNA(VLOOKUP(E97,'Rennen 7'!$C$30:$W$49,5,0)),0,VLOOKUP(E97,'Rennen 7'!$C$30:$W$49,5,0))</f>
        <v>0</v>
      </c>
      <c r="BK97" s="370">
        <f>IF(ISNA(VLOOKUP(E97,'Rennen 7'!$C$30:$W$49,10,0)),0,VLOOKUP(E97,'Rennen 7'!$C$30:$W$49,10,0))</f>
        <v>0</v>
      </c>
      <c r="BL97" s="370">
        <f>IF(ISNA(VLOOKUP(E97,'Rennen 7'!$C$30:$W$49,15,0)),0,VLOOKUP(E97,'Rennen 7'!$C$30:$W$49,15,0))</f>
        <v>0</v>
      </c>
      <c r="BM97" s="371">
        <f>IF(ISNA(VLOOKUP(E97,'Rennen 7'!$C$30:$W$49,20,0)),0,VLOOKUP(E97,'Rennen 7'!$C$30:$W$49,20,0))</f>
        <v>0</v>
      </c>
      <c r="BN97" s="369">
        <f>IF(ISNA(VLOOKUP(E97,'Rennen 8'!$C$30:$W$58,5,0)),0,VLOOKUP(E97,'Rennen 8'!$C$30:$W$58,5,0))</f>
        <v>0</v>
      </c>
      <c r="BO97" s="370">
        <f>IF(ISNA(VLOOKUP(E97,'Rennen 8'!$C$30:$W$58,10,0)),0,VLOOKUP(E97,'Rennen 8'!$C$30:$W$58,10,0))</f>
        <v>0</v>
      </c>
      <c r="BP97" s="370">
        <f>IF(ISNA(VLOOKUP(E97,'Rennen 8'!$C$30:$W$58,15,0)),0,VLOOKUP(E97,'Rennen 8'!$C$30:$W$58,15,0))</f>
        <v>0</v>
      </c>
      <c r="BQ97" s="371">
        <f>IF(ISNA(VLOOKUP(E97,'Rennen 8'!$C$30:$W$58,20,0)),0,VLOOKUP(E97,'Rennen 8'!$C$30:$W$58,20,0))</f>
        <v>0</v>
      </c>
      <c r="BR97" s="373">
        <f>IF(ISNA(VLOOKUP(E97,'Rennen 1'!$C$30:$AE$59,27,0)),0,VLOOKUP(E97,'Rennen 1'!$C$30:$AE$59,27,0))</f>
        <v>0</v>
      </c>
      <c r="BS97" s="367">
        <f>IF(ISNA(VLOOKUP(E97,'Rennen 2'!$C$30:$AE$59,27,0)),0,VLOOKUP(E97,'Rennen 2'!$C$30:$AE$59,27,0))</f>
        <v>0</v>
      </c>
      <c r="BT97" s="367">
        <f>IF(ISNA(VLOOKUP(E97,'Rennen 3'!$C$30:$AE$59,27,0)),0,VLOOKUP(E97,'Rennen 3'!$C$30:$AE$59,27,0))</f>
        <v>0</v>
      </c>
      <c r="BU97" s="367">
        <f>IF(ISNA(VLOOKUP(E97,'Rennen 4'!$C$30:$AE$59,27,0)),0,VLOOKUP(E97,'Rennen 4'!$C$30:$AE$59,27,0))</f>
        <v>0</v>
      </c>
      <c r="BV97" s="367">
        <f>IF(ISNA(VLOOKUP(E97,'Rennen 5'!$C$30:$AE$59,27,0)),0,VLOOKUP(E97,'Rennen 5'!$C$30:$AE$59,27,0))</f>
        <v>0</v>
      </c>
      <c r="BW97" s="367">
        <f>IF(ISNA(VLOOKUP(E97,'Rennen 6'!$C$30:$AE$59,27,0)),0,VLOOKUP(E97,'Rennen 6'!$C$30:$AE$59,27,0))</f>
        <v>0</v>
      </c>
      <c r="BX97" s="367">
        <f>IF(ISNA(VLOOKUP(E97,'Rennen 7'!$C$30:$AE$59,27,0)),0,VLOOKUP(E97,'Rennen 7'!$C$30:$AE$59,27,0))</f>
        <v>0</v>
      </c>
      <c r="BY97" s="367">
        <f>IF(ISNA(VLOOKUP(E97,'Rennen 8'!$C$30:$AE$58,27,0)),0,VLOOKUP(E97,'Rennen 8'!$C$30:$AE$58,27,0))</f>
        <v>0</v>
      </c>
      <c r="BZ97" s="367">
        <f t="shared" si="35"/>
        <v>0</v>
      </c>
      <c r="CA97" s="372">
        <f t="shared" si="36"/>
        <v>0</v>
      </c>
      <c r="CB97" s="373">
        <f t="shared" si="37"/>
        <v>0</v>
      </c>
      <c r="CC97" s="376">
        <f t="shared" si="38"/>
        <v>0</v>
      </c>
      <c r="CD97" s="365">
        <f t="shared" si="39"/>
        <v>0</v>
      </c>
      <c r="CE97" s="755"/>
      <c r="CF97" s="755"/>
      <c r="CG97" s="26"/>
      <c r="CH97" s="26"/>
      <c r="CI97" s="348"/>
      <c r="CJ97" s="348"/>
      <c r="CK97" s="348"/>
    </row>
    <row r="98" spans="1:89" s="20" customFormat="1" ht="18" hidden="1" customHeight="1" x14ac:dyDescent="0.3">
      <c r="A98" s="5"/>
      <c r="B98" s="16">
        <v>69</v>
      </c>
      <c r="C98" s="16"/>
      <c r="D98" s="395" t="str">
        <f>VLOOKUP(E98,Fahrer!$B$5:$C$144,2,0)</f>
        <v>Schrage; Maira</v>
      </c>
      <c r="E98" s="424">
        <v>47</v>
      </c>
      <c r="F98" s="368">
        <f>IF(ISNA(VLOOKUP(E98,'Rennen 1'!$C$30:$W$59,6,0)),0,VLOOKUP(E98,'Rennen 1'!$C$30:$W$59,6,0))</f>
        <v>0</v>
      </c>
      <c r="G98" s="374">
        <f>IF(ISNA(VLOOKUP(E98,'Rennen 1'!$C$30:$W$59,11,0)),0,VLOOKUP(E98,'Rennen 1'!$C$30:$W$59,11,0))</f>
        <v>0</v>
      </c>
      <c r="H98" s="374">
        <f>IF(ISNA(VLOOKUP(E98,'Rennen 1'!$C$30:$W$59,16,0)),0,VLOOKUP(E98,'Rennen 1'!$C$30:$W$59,16,0))</f>
        <v>0</v>
      </c>
      <c r="I98" s="375">
        <f>IF(ISNA(VLOOKUP(E98,'Rennen 1'!$C$30:$W$59,21,0)),0,VLOOKUP(E98,'Rennen 1'!$C$30:$W$59,21,0))</f>
        <v>0</v>
      </c>
      <c r="J98" s="366">
        <f>IF(ISNA(VLOOKUP(E98,'Rennen 2'!$C$30:$W$59,6,0)),0,VLOOKUP(E98,'Rennen 2'!$C$30:$W$59,6,0))</f>
        <v>0</v>
      </c>
      <c r="K98" s="366">
        <f>IF(ISNA(VLOOKUP(E98,'Rennen 2'!$C$30:$W$59,11,0)),0,VLOOKUP(E98,'Rennen 2'!$C$30:$W$59,11,0))</f>
        <v>0</v>
      </c>
      <c r="L98" s="366">
        <f>IF(ISNA(VLOOKUP(E98,'Rennen 2'!$C$30:$W$59,16,0)),0,VLOOKUP(E98,'Rennen 2'!$C$30:$W$59,16,0))</f>
        <v>0</v>
      </c>
      <c r="M98" s="366">
        <f>IF(ISNA(VLOOKUP(E98,'Rennen 2'!$C$30:$W$59,21,0)),0,VLOOKUP(E98,'Rennen 2'!$C$30:$W$59,21,0))</f>
        <v>0</v>
      </c>
      <c r="N98" s="365">
        <f>IF(ISNA(VLOOKUP(E98,'Rennen 3'!$C$30:$W$59,6,0)),0,VLOOKUP(E98,'Rennen 3'!$C$30:$W$59,6,0))</f>
        <v>0</v>
      </c>
      <c r="O98" s="366">
        <f>IF(ISNA(VLOOKUP(E98,'Rennen 3'!$C$30:$W$59,11,0)),0,VLOOKUP(E98,'Rennen 3'!$C$30:$W$59,11,0))</f>
        <v>0</v>
      </c>
      <c r="P98" s="366">
        <f>IF(ISNA(VLOOKUP(E98,'Rennen 3'!$C$30:$W$59,16,0)),0,VLOOKUP(E98,'Rennen 3'!$C$30:$W$59,16,0))</f>
        <v>0</v>
      </c>
      <c r="Q98" s="366">
        <f>IF(ISNA(VLOOKUP(E98,'Rennen 3'!$C$30:$W$59,21,0)),0,VLOOKUP(E98,'Rennen 3'!$C$30:$W$59,21,0))</f>
        <v>0</v>
      </c>
      <c r="R98" s="365">
        <f>IF(ISNA(VLOOKUP(E98,'Rennen 4'!$C$30:$W$59,6,0)),0,VLOOKUP(E98,'Rennen 4'!$C$30:$W$59,6,0))</f>
        <v>0</v>
      </c>
      <c r="S98" s="366">
        <f>IF(ISNA(VLOOKUP(E98,'Rennen 4'!$C$30:$W$59,11,0)),0,VLOOKUP(E98,'Rennen 4'!$C$30:$W$59,11,0))</f>
        <v>0</v>
      </c>
      <c r="T98" s="366">
        <f>IF(ISNA(VLOOKUP(E98,'Rennen 4'!$C$30:$W$59,16,0)),0,VLOOKUP(E98,'Rennen 4'!$C$30:$W$59,16,0))</f>
        <v>0</v>
      </c>
      <c r="U98" s="366">
        <f>IF(ISNA(VLOOKUP(E98,'Rennen 4'!$C$30:$W$59,21,0)),0,VLOOKUP(E98,'Rennen 4'!$C$30:$W$59,21,0))</f>
        <v>0</v>
      </c>
      <c r="V98" s="365">
        <f>IF(ISNA(VLOOKUP(E98,'Rennen 5'!$C$30:$W$59,6,0)),0,VLOOKUP(E98,'Rennen 5'!$C$30:$W$59,6,0))</f>
        <v>0</v>
      </c>
      <c r="W98" s="366">
        <f>IF(ISNA(VLOOKUP(E98,'Rennen 5'!$C$30:$W$59,11,0)),0,VLOOKUP(E98,'Rennen 5'!$C$30:$W$59,11,0))</f>
        <v>0</v>
      </c>
      <c r="X98" s="366">
        <f>IF(ISNA(VLOOKUP(E98,'Rennen 5'!$C$30:$W$59,16,0)),0,VLOOKUP(E98,'Rennen 5'!$C$30:$W$59,16,0))</f>
        <v>0</v>
      </c>
      <c r="Y98" s="367">
        <f>IF(ISNA(VLOOKUP(E98,'Rennen 5'!$C$30:$W$59,21,0)),0,VLOOKUP(E98,'Rennen 5'!$C$30:$W$59,21,0))</f>
        <v>0</v>
      </c>
      <c r="Z98" s="365">
        <f>IF(ISNA(VLOOKUP(E98,'Rennen 6'!$C$30:$W$59,6,0)),0,VLOOKUP(E98,'Rennen 6'!$C$30:$W$59,6,0))</f>
        <v>0</v>
      </c>
      <c r="AA98" s="366">
        <f>IF(ISNA(VLOOKUP(E98,'Rennen 6'!$C$30:$W$59,11,0)),0,VLOOKUP(E98,'Rennen 6'!$C$30:$W$59,11,0))</f>
        <v>0</v>
      </c>
      <c r="AB98" s="366">
        <f>IF(ISNA(VLOOKUP(E98,'Rennen 6'!$C$30:$W$59,16,0)),0,VLOOKUP(E98,'Rennen 6'!$C$30:$W$59,16,0))</f>
        <v>0</v>
      </c>
      <c r="AC98" s="367">
        <f>IF(ISNA(VLOOKUP(E98,'Rennen 6'!$C$30:$W$59,21,0)),0,VLOOKUP(E98,'Rennen 6'!$C$30:$W$59,21,0))</f>
        <v>0</v>
      </c>
      <c r="AD98" s="365">
        <f>IF(ISNA(VLOOKUP(E98,'Rennen 7'!$C$30:$W$59,6,0)),0,VLOOKUP(E98,'Rennen 7'!$C$30:$W$59,6,0))</f>
        <v>0</v>
      </c>
      <c r="AE98" s="366">
        <f>IF(ISNA(VLOOKUP(E98,'Rennen 7'!$C$30:$W$59,11,0)),0,VLOOKUP(E98,'Rennen 7'!$C$30:$W$59,11,0))</f>
        <v>0</v>
      </c>
      <c r="AF98" s="366">
        <f>IF(ISNA(VLOOKUP(E98,'Rennen 7'!$C$30:$W$59,16,0)),0,VLOOKUP(E98,'Rennen 7'!$C$30:$W$59,16,0))</f>
        <v>0</v>
      </c>
      <c r="AG98" s="367">
        <f>IF(ISNA(VLOOKUP(E98,'Rennen 7'!$C$30:$W$59,21,0)),0,VLOOKUP(E98,'Rennen 7'!$C$30:$W$59,21,0))</f>
        <v>0</v>
      </c>
      <c r="AH98" s="365">
        <f>IF(ISNA(VLOOKUP(E98,'Rennen 8'!$C$30:$W$58,6,0)),0,VLOOKUP(E98,'Rennen 8'!$C$30:$W$58,6,0))</f>
        <v>33</v>
      </c>
      <c r="AI98" s="366">
        <f>IF(ISNA(VLOOKUP(E98,'Rennen 8'!$C$30:$W$58,11,0)),0,VLOOKUP(E98,'Rennen 8'!$C$30:$W$58,11,0))</f>
        <v>29</v>
      </c>
      <c r="AJ98" s="366">
        <f>IF(ISNA(VLOOKUP(E98,'Rennen 8'!$C$30:$W$58,16,0)),0,VLOOKUP(E98,'Rennen 8'!$C$30:$W$58,16,0))</f>
        <v>29</v>
      </c>
      <c r="AK98" s="367">
        <f>IF(ISNA(VLOOKUP(E98,'Rennen 8'!$C$30:$W$58,21,0)),0,VLOOKUP(E98,'Rennen 8'!$C$30:$W$58,21,0))</f>
        <v>29</v>
      </c>
      <c r="AL98" s="369">
        <f>IF(ISNA(VLOOKUP(E98,'Rennen 1'!$C$30:$W$49,5,0)),0,VLOOKUP(E98,'Rennen 1'!$C$30:$W$49,5,0))</f>
        <v>0</v>
      </c>
      <c r="AM98" s="370">
        <f>IF(ISNA(VLOOKUP(E98,'Rennen 1'!$C$30:$W$49,10,0)),0,VLOOKUP(E98,'Rennen 1'!$C$30:$W$49,10,0))</f>
        <v>0</v>
      </c>
      <c r="AN98" s="370">
        <f>IF(ISNA(VLOOKUP(E98,'Rennen 1'!$C$30:$W$49,15,0)),0,VLOOKUP(E98,'Rennen 1'!$C$30:$W$49,15,0))</f>
        <v>0</v>
      </c>
      <c r="AO98" s="371">
        <f>IF(ISNA(VLOOKUP(E98,'Rennen 1'!$C$30:$W$49,20,0)),0,VLOOKUP(E98,'Rennen 1'!$C$30:$W$49,20,0))</f>
        <v>0</v>
      </c>
      <c r="AP98" s="369">
        <f>IF(ISNA(VLOOKUP(E98,'Rennen 2'!$C$30:$W$59,5,0)),0,VLOOKUP(E98,'Rennen 2'!$C$30:$W$59,5,0))</f>
        <v>0</v>
      </c>
      <c r="AQ98" s="370">
        <f>IF(ISNA(VLOOKUP(E98,'Rennen 2'!$C$30:$W$59,10,0)),0,VLOOKUP(E98,'Rennen 2'!$C$30:$W$59,10,0))</f>
        <v>0</v>
      </c>
      <c r="AR98" s="370">
        <f>IF(ISNA(VLOOKUP(E98,'Rennen 2'!$C$30:$W$59,15,0)),0,VLOOKUP(E98,'Rennen 2'!$C$30:$W$59,15,0))</f>
        <v>0</v>
      </c>
      <c r="AS98" s="371">
        <f>IF(ISNA(VLOOKUP(E98,'Rennen 2'!$C$30:$W$59,20,0)),0,VLOOKUP(E98,'Rennen 2'!$C$30:$W$59,20,0))</f>
        <v>0</v>
      </c>
      <c r="AT98" s="369">
        <f>IF(ISNA(VLOOKUP(E98,'Rennen 3'!$C$30:$W$49,5,0)),0,VLOOKUP(E98,'Rennen 3'!$C$30:$W$49,5,0))</f>
        <v>0</v>
      </c>
      <c r="AU98" s="370">
        <f>IF(ISNA(VLOOKUP(E98,'Rennen 3'!$C$30:$W$49,10,0)),0,VLOOKUP(E98,'Rennen 3'!$C$30:$W$49,10,0))</f>
        <v>0</v>
      </c>
      <c r="AV98" s="370">
        <f>IF(ISNA(VLOOKUP(E98,'Rennen 3'!$C$30:$W$49,15,0)),0,VLOOKUP(E98,'Rennen 3'!$C$30:$W$49,15,0))</f>
        <v>0</v>
      </c>
      <c r="AW98" s="371">
        <f>IF(ISNA(VLOOKUP(E98,'Rennen 3'!$C$30:$W$49,20,0)),0,VLOOKUP(E98,'Rennen 3'!$C$30:$W$49,20,0))</f>
        <v>0</v>
      </c>
      <c r="AX98" s="369">
        <f>IF(ISNA(VLOOKUP(E98,'Rennen 4'!$C$30:$W$49,5,0)),0,VLOOKUP(E98,'Rennen 4'!$C$30:$W$49,5,0))</f>
        <v>0</v>
      </c>
      <c r="AY98" s="370">
        <f>IF(ISNA(VLOOKUP(E98,'Rennen 4'!$C$30:$W$49,10,0)),0,VLOOKUP(E98,'Rennen 4'!$C$30:$W$49,10,0))</f>
        <v>0</v>
      </c>
      <c r="AZ98" s="370">
        <f>IF(ISNA(VLOOKUP(E98,'Rennen 4'!$C$30:$W$49,15,0)),0,VLOOKUP(E98,'Rennen 4'!$C$30:$W$49,15,0))</f>
        <v>0</v>
      </c>
      <c r="BA98" s="371">
        <f>IF(ISNA(VLOOKUP(E98,'Rennen 4'!$C$30:$W$49,20,0)),0,VLOOKUP(E98,'Rennen 4'!$C$30:$W$49,20,0))</f>
        <v>0</v>
      </c>
      <c r="BB98" s="369">
        <f>IF(ISNA(VLOOKUP(E98,'Rennen 5'!$C$30:$W$49,5,0)),0,VLOOKUP(E98,'Rennen 5'!$C$30:$W$49,5,0))</f>
        <v>0</v>
      </c>
      <c r="BC98" s="370">
        <f>IF(ISNA(VLOOKUP(E98,'Rennen 5'!$C$30:$W$49,10,0)),0,VLOOKUP(E98,'Rennen 5'!$C$30:$W$49,10,0))</f>
        <v>0</v>
      </c>
      <c r="BD98" s="370">
        <f>IF(ISNA(VLOOKUP(E98,'Rennen 5'!$C$30:$W$49,15,0)),0,VLOOKUP(E98,'Rennen 5'!$C$30:$W$49,15,0))</f>
        <v>0</v>
      </c>
      <c r="BE98" s="371">
        <f>IF(ISNA(VLOOKUP(E98,'Rennen 5'!$C$30:$W$49,20,0)),0,VLOOKUP(E98,'Rennen 5'!$C$30:$W$49,20,0))</f>
        <v>0</v>
      </c>
      <c r="BF98" s="369">
        <f>IF(ISNA(VLOOKUP(E98,'Rennen 6'!$C$30:$W$49,5,0)),0,VLOOKUP(E98,'Rennen 6'!$C$30:$W$49,5,0))</f>
        <v>0</v>
      </c>
      <c r="BG98" s="370">
        <f>IF(ISNA(VLOOKUP(E98,'Rennen 6'!$C$30:$W$49,10,0)),0,VLOOKUP(E98,'Rennen 6'!$C$30:$W$49,10,0))</f>
        <v>0</v>
      </c>
      <c r="BH98" s="370">
        <f>IF(ISNA(VLOOKUP(E98,'Rennen 6'!$C$30:$W$49,15,0)),0,VLOOKUP(E98,'Rennen 6'!$C$30:$W$49,15,0))</f>
        <v>0</v>
      </c>
      <c r="BI98" s="371">
        <f>IF(ISNA(VLOOKUP(E98,'Rennen 6'!$C$30:$W$49,20,0)),0,VLOOKUP(E98,'Rennen 6'!$C$30:$W$49,20,0))</f>
        <v>0</v>
      </c>
      <c r="BJ98" s="369">
        <f>IF(ISNA(VLOOKUP(E98,'Rennen 7'!$C$30:$W$49,5,0)),0,VLOOKUP(E98,'Rennen 7'!$C$30:$W$49,5,0))</f>
        <v>0</v>
      </c>
      <c r="BK98" s="370">
        <f>IF(ISNA(VLOOKUP(E98,'Rennen 7'!$C$30:$W$49,10,0)),0,VLOOKUP(E98,'Rennen 7'!$C$30:$W$49,10,0))</f>
        <v>0</v>
      </c>
      <c r="BL98" s="370">
        <f>IF(ISNA(VLOOKUP(E98,'Rennen 7'!$C$30:$W$49,15,0)),0,VLOOKUP(E98,'Rennen 7'!$C$30:$W$49,15,0))</f>
        <v>0</v>
      </c>
      <c r="BM98" s="371">
        <f>IF(ISNA(VLOOKUP(E98,'Rennen 7'!$C$30:$W$49,20,0)),0,VLOOKUP(E98,'Rennen 7'!$C$30:$W$49,20,0))</f>
        <v>0</v>
      </c>
      <c r="BN98" s="369">
        <f>IF(ISNA(VLOOKUP(E98,'Rennen 8'!$C$30:$W$58,5,0)),0,VLOOKUP(E98,'Rennen 8'!$C$30:$W$58,5,0))</f>
        <v>33</v>
      </c>
      <c r="BO98" s="370">
        <f>IF(ISNA(VLOOKUP(E98,'Rennen 8'!$C$30:$W$58,10,0)),0,VLOOKUP(E98,'Rennen 8'!$C$30:$W$58,10,0))</f>
        <v>29</v>
      </c>
      <c r="BP98" s="370">
        <f>IF(ISNA(VLOOKUP(E98,'Rennen 8'!$C$30:$W$58,15,0)),0,VLOOKUP(E98,'Rennen 8'!$C$30:$W$58,15,0))</f>
        <v>29</v>
      </c>
      <c r="BQ98" s="371">
        <f>IF(ISNA(VLOOKUP(E98,'Rennen 8'!$C$30:$W$58,20,0)),0,VLOOKUP(E98,'Rennen 8'!$C$30:$W$58,20,0))</f>
        <v>29</v>
      </c>
      <c r="BR98" s="373">
        <f>IF(ISNA(VLOOKUP(E98,'Rennen 1'!$C$30:$AE$59,27,0)),0,VLOOKUP(E98,'Rennen 1'!$C$30:$AE$59,27,0))</f>
        <v>0</v>
      </c>
      <c r="BS98" s="367">
        <f>IF(ISNA(VLOOKUP(E98,'Rennen 2'!$C$30:$AE$59,27,0)),0,VLOOKUP(E98,'Rennen 2'!$C$30:$AE$59,27,0))</f>
        <v>0</v>
      </c>
      <c r="BT98" s="367">
        <f>IF(ISNA(VLOOKUP(E98,'Rennen 3'!$C$30:$AE$59,27,0)),0,VLOOKUP(E98,'Rennen 3'!$C$30:$AE$59,27,0))</f>
        <v>0</v>
      </c>
      <c r="BU98" s="367">
        <f>IF(ISNA(VLOOKUP(E98,'Rennen 4'!$C$30:$AE$59,27,0)),0,VLOOKUP(E98,'Rennen 4'!$C$30:$AE$59,27,0))</f>
        <v>0</v>
      </c>
      <c r="BV98" s="367">
        <f>IF(ISNA(VLOOKUP(E98,'Rennen 5'!$C$30:$AE$59,27,0)),0,VLOOKUP(E98,'Rennen 5'!$C$30:$AE$59,27,0))</f>
        <v>0</v>
      </c>
      <c r="BW98" s="367">
        <f>IF(ISNA(VLOOKUP(E98,'Rennen 6'!$C$30:$AE$59,27,0)),0,VLOOKUP(E98,'Rennen 6'!$C$30:$AE$59,27,0))</f>
        <v>0</v>
      </c>
      <c r="BX98" s="367">
        <f>IF(ISNA(VLOOKUP(E98,'Rennen 7'!$C$30:$AE$59,27,0)),0,VLOOKUP(E98,'Rennen 7'!$C$30:$AE$59,27,0))</f>
        <v>0</v>
      </c>
      <c r="BY98" s="367">
        <f>IF(ISNA(VLOOKUP(E98,'Rennen 8'!$C$30:$AE$58,27,0)),0,VLOOKUP(E98,'Rennen 8'!$C$30:$AE$58,27,0))</f>
        <v>0</v>
      </c>
      <c r="BZ98" s="367">
        <f t="shared" si="35"/>
        <v>0</v>
      </c>
      <c r="CA98" s="372">
        <f t="shared" si="36"/>
        <v>120</v>
      </c>
      <c r="CB98" s="373">
        <f t="shared" si="37"/>
        <v>120</v>
      </c>
      <c r="CC98" s="366">
        <f t="shared" si="38"/>
        <v>120</v>
      </c>
      <c r="CD98" s="365">
        <f t="shared" si="39"/>
        <v>120</v>
      </c>
      <c r="CE98" s="755"/>
      <c r="CF98" s="755"/>
      <c r="CG98" s="26"/>
      <c r="CH98" s="26"/>
      <c r="CI98" s="348"/>
      <c r="CJ98" s="348"/>
      <c r="CK98" s="348"/>
    </row>
    <row r="99" spans="1:89" s="20" customFormat="1" ht="18" hidden="1" customHeight="1" x14ac:dyDescent="0.3">
      <c r="A99" s="5"/>
      <c r="B99" s="16">
        <v>70</v>
      </c>
      <c r="C99" s="16"/>
      <c r="D99" s="390" t="str">
        <f>VLOOKUP(E99,Fahrer!$B$5:$C$144,2,0)</f>
        <v>Foth, Björn</v>
      </c>
      <c r="E99" s="389">
        <v>46</v>
      </c>
      <c r="F99" s="409">
        <f>IF(ISNA(VLOOKUP(E99,'Rennen 1'!$C$30:$W$59,6,0)),0,VLOOKUP(E99,'Rennen 1'!$C$30:$W$59,6,0))</f>
        <v>0</v>
      </c>
      <c r="G99" s="410">
        <f>IF(ISNA(VLOOKUP(E99,'Rennen 1'!$C$30:$W$59,11,0)),0,VLOOKUP(E99,'Rennen 1'!$C$30:$W$59,11,0))</f>
        <v>0</v>
      </c>
      <c r="H99" s="410">
        <f>IF(ISNA(VLOOKUP(E99,'Rennen 1'!$C$30:$W$59,16,0)),0,VLOOKUP(E99,'Rennen 1'!$C$30:$W$59,16,0))</f>
        <v>0</v>
      </c>
      <c r="I99" s="411">
        <f>IF(ISNA(VLOOKUP(E99,'Rennen 1'!$C$30:$W$59,21,0)),0,VLOOKUP(E99,'Rennen 1'!$C$30:$W$59,21,0))</f>
        <v>0</v>
      </c>
      <c r="J99" s="392">
        <f>IF(ISNA(VLOOKUP(E99,'Rennen 2'!$C$30:$W$59,6,0)),0,VLOOKUP(E99,'Rennen 2'!$C$30:$W$59,6,0))</f>
        <v>0</v>
      </c>
      <c r="K99" s="392">
        <f>IF(ISNA(VLOOKUP(E99,'Rennen 2'!$C$30:$W$59,11,0)),0,VLOOKUP(E99,'Rennen 2'!$C$30:$W$59,11,0))</f>
        <v>0</v>
      </c>
      <c r="L99" s="392">
        <f>IF(ISNA(VLOOKUP(E99,'Rennen 2'!$C$30:$W$59,16,0)),0,VLOOKUP(E99,'Rennen 2'!$C$30:$W$59,16,0))</f>
        <v>0</v>
      </c>
      <c r="M99" s="392">
        <f>IF(ISNA(VLOOKUP(E99,'Rennen 2'!$C$30:$W$59,21,0)),0,VLOOKUP(E99,'Rennen 2'!$C$30:$W$59,21,0))</f>
        <v>0</v>
      </c>
      <c r="N99" s="391">
        <f>IF(ISNA(VLOOKUP(E99,'Rennen 3'!$C$30:$W$59,6,0)),0,VLOOKUP(E99,'Rennen 3'!$C$30:$W$59,6,0))</f>
        <v>0</v>
      </c>
      <c r="O99" s="392">
        <f>IF(ISNA(VLOOKUP(E99,'Rennen 3'!$C$30:$W$59,11,0)),0,VLOOKUP(E99,'Rennen 3'!$C$30:$W$59,11,0))</f>
        <v>0</v>
      </c>
      <c r="P99" s="392">
        <f>IF(ISNA(VLOOKUP(E99,'Rennen 3'!$C$30:$W$59,16,0)),0,VLOOKUP(E99,'Rennen 3'!$C$30:$W$59,16,0))</f>
        <v>0</v>
      </c>
      <c r="Q99" s="392">
        <f>IF(ISNA(VLOOKUP(E99,'Rennen 3'!$C$30:$W$59,21,0)),0,VLOOKUP(E99,'Rennen 3'!$C$30:$W$59,21,0))</f>
        <v>0</v>
      </c>
      <c r="R99" s="391">
        <f>IF(ISNA(VLOOKUP(E99,'Rennen 4'!$C$30:$W$59,6,0)),0,VLOOKUP(E99,'Rennen 4'!$C$30:$W$59,6,0))</f>
        <v>0</v>
      </c>
      <c r="S99" s="392">
        <f>IF(ISNA(VLOOKUP(E99,'Rennen 4'!$C$30:$W$59,11,0)),0,VLOOKUP(E99,'Rennen 4'!$C$30:$W$59,11,0))</f>
        <v>0</v>
      </c>
      <c r="T99" s="392">
        <f>IF(ISNA(VLOOKUP(E99,'Rennen 4'!$C$30:$W$59,16,0)),0,VLOOKUP(E99,'Rennen 4'!$C$30:$W$59,16,0))</f>
        <v>0</v>
      </c>
      <c r="U99" s="392">
        <f>IF(ISNA(VLOOKUP(E99,'Rennen 4'!$C$30:$W$59,21,0)),0,VLOOKUP(E99,'Rennen 4'!$C$30:$W$59,21,0))</f>
        <v>0</v>
      </c>
      <c r="V99" s="391">
        <f>IF(ISNA(VLOOKUP(E99,'Rennen 5'!$C$30:$W$59,6,0)),0,VLOOKUP(E99,'Rennen 5'!$C$30:$W$59,6,0))</f>
        <v>0</v>
      </c>
      <c r="W99" s="392">
        <f>IF(ISNA(VLOOKUP(E99,'Rennen 5'!$C$30:$W$59,11,0)),0,VLOOKUP(E99,'Rennen 5'!$C$30:$W$59,11,0))</f>
        <v>0</v>
      </c>
      <c r="X99" s="392">
        <f>IF(ISNA(VLOOKUP(E99,'Rennen 5'!$C$30:$W$59,16,0)),0,VLOOKUP(E99,'Rennen 5'!$C$30:$W$59,16,0))</f>
        <v>0</v>
      </c>
      <c r="Y99" s="393">
        <f>IF(ISNA(VLOOKUP(E99,'Rennen 5'!$C$30:$W$59,21,0)),0,VLOOKUP(E99,'Rennen 5'!$C$30:$W$59,21,0))</f>
        <v>0</v>
      </c>
      <c r="Z99" s="391">
        <f>IF(ISNA(VLOOKUP(E99,'Rennen 6'!$C$30:$W$59,6,0)),0,VLOOKUP(E99,'Rennen 6'!$C$30:$W$59,6,0))</f>
        <v>0</v>
      </c>
      <c r="AA99" s="392">
        <f>IF(ISNA(VLOOKUP(E99,'Rennen 6'!$C$30:$W$59,11,0)),0,VLOOKUP(E99,'Rennen 6'!$C$30:$W$59,11,0))</f>
        <v>0</v>
      </c>
      <c r="AB99" s="392">
        <f>IF(ISNA(VLOOKUP(E99,'Rennen 6'!$C$30:$W$59,16,0)),0,VLOOKUP(E99,'Rennen 6'!$C$30:$W$59,16,0))</f>
        <v>0</v>
      </c>
      <c r="AC99" s="393">
        <f>IF(ISNA(VLOOKUP(E99,'Rennen 6'!$C$30:$W$59,21,0)),0,VLOOKUP(E99,'Rennen 6'!$C$30:$W$59,21,0))</f>
        <v>0</v>
      </c>
      <c r="AD99" s="391">
        <f>IF(ISNA(VLOOKUP(E99,'Rennen 7'!$C$30:$W$59,6,0)),0,VLOOKUP(E99,'Rennen 7'!$C$30:$W$59,6,0))</f>
        <v>0</v>
      </c>
      <c r="AE99" s="392">
        <f>IF(ISNA(VLOOKUP(E99,'Rennen 7'!$C$30:$W$59,11,0)),0,VLOOKUP(E99,'Rennen 7'!$C$30:$W$59,11,0))</f>
        <v>0</v>
      </c>
      <c r="AF99" s="392">
        <f>IF(ISNA(VLOOKUP(E99,'Rennen 7'!$C$30:$W$59,16,0)),0,VLOOKUP(E99,'Rennen 7'!$C$30:$W$59,16,0))</f>
        <v>0</v>
      </c>
      <c r="AG99" s="393">
        <f>IF(ISNA(VLOOKUP(E99,'Rennen 7'!$C$30:$W$59,21,0)),0,VLOOKUP(E99,'Rennen 7'!$C$30:$W$59,21,0))</f>
        <v>0</v>
      </c>
      <c r="AH99" s="391">
        <f>IF(ISNA(VLOOKUP(E99,'Rennen 8'!$C$30:$W$58,6,0)),0,VLOOKUP(E99,'Rennen 8'!$C$30:$W$58,6,0))</f>
        <v>0</v>
      </c>
      <c r="AI99" s="392">
        <f>IF(ISNA(VLOOKUP(E99,'Rennen 8'!$C$30:$W$58,11,0)),0,VLOOKUP(E99,'Rennen 8'!$C$30:$W$58,11,0))</f>
        <v>0</v>
      </c>
      <c r="AJ99" s="392">
        <f>IF(ISNA(VLOOKUP(E99,'Rennen 8'!$C$30:$W$58,16,0)),0,VLOOKUP(E99,'Rennen 8'!$C$30:$W$58,16,0))</f>
        <v>0</v>
      </c>
      <c r="AK99" s="393">
        <f>IF(ISNA(VLOOKUP(E99,'Rennen 8'!$C$30:$W$58,21,0)),0,VLOOKUP(E99,'Rennen 8'!$C$30:$W$58,21,0))</f>
        <v>0</v>
      </c>
      <c r="AL99" s="412">
        <f>IF(ISNA(VLOOKUP(E99,'Rennen 1'!$C$30:$W$49,5,0)),0,VLOOKUP(E99,'Rennen 1'!$C$30:$W$49,5,0))</f>
        <v>0</v>
      </c>
      <c r="AM99" s="413">
        <f>IF(ISNA(VLOOKUP(E99,'Rennen 1'!$C$30:$W$49,10,0)),0,VLOOKUP(E99,'Rennen 1'!$C$30:$W$49,10,0))</f>
        <v>0</v>
      </c>
      <c r="AN99" s="413">
        <f>IF(ISNA(VLOOKUP(E99,'Rennen 1'!$C$30:$W$49,15,0)),0,VLOOKUP(E99,'Rennen 1'!$C$30:$W$49,15,0))</f>
        <v>0</v>
      </c>
      <c r="AO99" s="414">
        <f>IF(ISNA(VLOOKUP(E99,'Rennen 1'!$C$30:$W$49,20,0)),0,VLOOKUP(E99,'Rennen 1'!$C$30:$W$49,20,0))</f>
        <v>0</v>
      </c>
      <c r="AP99" s="412">
        <f>IF(ISNA(VLOOKUP(E99,'Rennen 2'!$C$30:$W$59,5,0)),0,VLOOKUP(E99,'Rennen 2'!$C$30:$W$59,5,0))</f>
        <v>0</v>
      </c>
      <c r="AQ99" s="413">
        <f>IF(ISNA(VLOOKUP(E99,'Rennen 2'!$C$30:$W$59,10,0)),0,VLOOKUP(E99,'Rennen 2'!$C$30:$W$59,10,0))</f>
        <v>0</v>
      </c>
      <c r="AR99" s="413">
        <f>IF(ISNA(VLOOKUP(E99,'Rennen 2'!$C$30:$W$59,15,0)),0,VLOOKUP(E99,'Rennen 2'!$C$30:$W$59,15,0))</f>
        <v>0</v>
      </c>
      <c r="AS99" s="414">
        <f>IF(ISNA(VLOOKUP(E99,'Rennen 2'!$C$30:$W$59,20,0)),0,VLOOKUP(E99,'Rennen 2'!$C$30:$W$59,20,0))</f>
        <v>0</v>
      </c>
      <c r="AT99" s="412">
        <f>IF(ISNA(VLOOKUP(E99,'Rennen 3'!$C$30:$W$49,5,0)),0,VLOOKUP(E99,'Rennen 3'!$C$30:$W$49,5,0))</f>
        <v>0</v>
      </c>
      <c r="AU99" s="413">
        <f>IF(ISNA(VLOOKUP(E99,'Rennen 3'!$C$30:$W$49,10,0)),0,VLOOKUP(E99,'Rennen 3'!$C$30:$W$49,10,0))</f>
        <v>0</v>
      </c>
      <c r="AV99" s="413">
        <f>IF(ISNA(VLOOKUP(E99,'Rennen 3'!$C$30:$W$49,15,0)),0,VLOOKUP(E99,'Rennen 3'!$C$30:$W$49,15,0))</f>
        <v>0</v>
      </c>
      <c r="AW99" s="414">
        <f>IF(ISNA(VLOOKUP(E99,'Rennen 3'!$C$30:$W$49,20,0)),0,VLOOKUP(E99,'Rennen 3'!$C$30:$W$49,20,0))</f>
        <v>0</v>
      </c>
      <c r="AX99" s="412">
        <f>IF(ISNA(VLOOKUP(E99,'Rennen 4'!$C$30:$W$49,5,0)),0,VLOOKUP(E99,'Rennen 4'!$C$30:$W$49,5,0))</f>
        <v>0</v>
      </c>
      <c r="AY99" s="413">
        <f>IF(ISNA(VLOOKUP(E99,'Rennen 4'!$C$30:$W$49,10,0)),0,VLOOKUP(E99,'Rennen 4'!$C$30:$W$49,10,0))</f>
        <v>0</v>
      </c>
      <c r="AZ99" s="413">
        <f>IF(ISNA(VLOOKUP(E99,'Rennen 4'!$C$30:$W$49,15,0)),0,VLOOKUP(E99,'Rennen 4'!$C$30:$W$49,15,0))</f>
        <v>0</v>
      </c>
      <c r="BA99" s="414">
        <f>IF(ISNA(VLOOKUP(E99,'Rennen 4'!$C$30:$W$49,20,0)),0,VLOOKUP(E99,'Rennen 4'!$C$30:$W$49,20,0))</f>
        <v>0</v>
      </c>
      <c r="BB99" s="412">
        <f>IF(ISNA(VLOOKUP(E99,'Rennen 5'!$C$30:$W$49,5,0)),0,VLOOKUP(E99,'Rennen 5'!$C$30:$W$49,5,0))</f>
        <v>0</v>
      </c>
      <c r="BC99" s="413">
        <f>IF(ISNA(VLOOKUP(E99,'Rennen 5'!$C$30:$W$49,10,0)),0,VLOOKUP(E99,'Rennen 5'!$C$30:$W$49,10,0))</f>
        <v>0</v>
      </c>
      <c r="BD99" s="413">
        <f>IF(ISNA(VLOOKUP(E99,'Rennen 5'!$C$30:$W$49,15,0)),0,VLOOKUP(E99,'Rennen 5'!$C$30:$W$49,15,0))</f>
        <v>0</v>
      </c>
      <c r="BE99" s="414">
        <f>IF(ISNA(VLOOKUP(E99,'Rennen 5'!$C$30:$W$49,20,0)),0,VLOOKUP(E99,'Rennen 5'!$C$30:$W$49,20,0))</f>
        <v>0</v>
      </c>
      <c r="BF99" s="412">
        <f>IF(ISNA(VLOOKUP(E99,'Rennen 6'!$C$30:$W$49,5,0)),0,VLOOKUP(E99,'Rennen 6'!$C$30:$W$49,5,0))</f>
        <v>0</v>
      </c>
      <c r="BG99" s="413">
        <f>IF(ISNA(VLOOKUP(E99,'Rennen 6'!$C$30:$W$49,10,0)),0,VLOOKUP(E99,'Rennen 6'!$C$30:$W$49,10,0))</f>
        <v>0</v>
      </c>
      <c r="BH99" s="413">
        <f>IF(ISNA(VLOOKUP(E99,'Rennen 6'!$C$30:$W$49,15,0)),0,VLOOKUP(E99,'Rennen 6'!$C$30:$W$49,15,0))</f>
        <v>0</v>
      </c>
      <c r="BI99" s="414">
        <f>IF(ISNA(VLOOKUP(E99,'Rennen 6'!$C$30:$W$49,20,0)),0,VLOOKUP(E99,'Rennen 6'!$C$30:$W$49,20,0))</f>
        <v>0</v>
      </c>
      <c r="BJ99" s="412">
        <f>IF(ISNA(VLOOKUP(E99,'Rennen 7'!$C$30:$W$49,5,0)),0,VLOOKUP(E99,'Rennen 7'!$C$30:$W$49,5,0))</f>
        <v>0</v>
      </c>
      <c r="BK99" s="413">
        <f>IF(ISNA(VLOOKUP(E99,'Rennen 7'!$C$30:$W$49,10,0)),0,VLOOKUP(E99,'Rennen 7'!$C$30:$W$49,10,0))</f>
        <v>0</v>
      </c>
      <c r="BL99" s="413">
        <f>IF(ISNA(VLOOKUP(E99,'Rennen 7'!$C$30:$W$49,15,0)),0,VLOOKUP(E99,'Rennen 7'!$C$30:$W$49,15,0))</f>
        <v>0</v>
      </c>
      <c r="BM99" s="414">
        <f>IF(ISNA(VLOOKUP(E99,'Rennen 7'!$C$30:$W$49,20,0)),0,VLOOKUP(E99,'Rennen 7'!$C$30:$W$49,20,0))</f>
        <v>0</v>
      </c>
      <c r="BN99" s="412">
        <f>IF(ISNA(VLOOKUP(E99,'Rennen 8'!$C$30:$W$58,5,0)),0,VLOOKUP(E99,'Rennen 8'!$C$30:$W$58,5,0))</f>
        <v>0</v>
      </c>
      <c r="BO99" s="413">
        <f>IF(ISNA(VLOOKUP(E99,'Rennen 8'!$C$30:$W$58,10,0)),0,VLOOKUP(E99,'Rennen 8'!$C$30:$W$58,10,0))</f>
        <v>0</v>
      </c>
      <c r="BP99" s="413">
        <f>IF(ISNA(VLOOKUP(E99,'Rennen 8'!$C$30:$W$58,15,0)),0,VLOOKUP(E99,'Rennen 8'!$C$30:$W$58,15,0))</f>
        <v>0</v>
      </c>
      <c r="BQ99" s="414">
        <f>IF(ISNA(VLOOKUP(E99,'Rennen 8'!$C$30:$W$58,20,0)),0,VLOOKUP(E99,'Rennen 8'!$C$30:$W$58,20,0))</f>
        <v>0</v>
      </c>
      <c r="BR99" s="394">
        <f>IF(ISNA(VLOOKUP(E99,'Rennen 1'!$C$30:$AE$59,27,0)),0,VLOOKUP(E99,'Rennen 1'!$C$30:$AE$59,27,0))</f>
        <v>0</v>
      </c>
      <c r="BS99" s="393">
        <f>IF(ISNA(VLOOKUP(E99,'Rennen 2'!$C$30:$AE$59,27,0)),0,VLOOKUP(E99,'Rennen 2'!$C$30:$AE$59,27,0))</f>
        <v>0</v>
      </c>
      <c r="BT99" s="393">
        <f>IF(ISNA(VLOOKUP(E99,'Rennen 3'!$C$30:$AE$59,27,0)),0,VLOOKUP(E99,'Rennen 3'!$C$30:$AE$59,27,0))</f>
        <v>0</v>
      </c>
      <c r="BU99" s="393">
        <f>IF(ISNA(VLOOKUP(E99,'Rennen 4'!$C$30:$AE$59,27,0)),0,VLOOKUP(E99,'Rennen 4'!$C$30:$AE$59,27,0))</f>
        <v>0</v>
      </c>
      <c r="BV99" s="393">
        <f>IF(ISNA(VLOOKUP(E99,'Rennen 5'!$C$30:$AE$59,27,0)),0,VLOOKUP(E99,'Rennen 5'!$C$30:$AE$59,27,0))</f>
        <v>0</v>
      </c>
      <c r="BW99" s="393">
        <f>IF(ISNA(VLOOKUP(E99,'Rennen 6'!$C$30:$AE$59,27,0)),0,VLOOKUP(E99,'Rennen 6'!$C$30:$AE$59,27,0))</f>
        <v>0</v>
      </c>
      <c r="BX99" s="393">
        <f>IF(ISNA(VLOOKUP(E99,'Rennen 7'!$C$30:$AE$59,27,0)),0,VLOOKUP(E99,'Rennen 7'!$C$30:$AE$59,27,0))</f>
        <v>0</v>
      </c>
      <c r="BY99" s="393">
        <f>IF(ISNA(VLOOKUP(E99,'Rennen 8'!$C$30:$AE$58,27,0)),0,VLOOKUP(E99,'Rennen 8'!$C$30:$AE$58,27,0))</f>
        <v>0</v>
      </c>
      <c r="BZ99" s="393">
        <f t="shared" si="35"/>
        <v>0</v>
      </c>
      <c r="CA99" s="415">
        <f t="shared" si="36"/>
        <v>0</v>
      </c>
      <c r="CB99" s="394">
        <f t="shared" si="37"/>
        <v>0</v>
      </c>
      <c r="CC99" s="344">
        <f t="shared" si="38"/>
        <v>0</v>
      </c>
      <c r="CD99" s="391">
        <f t="shared" si="39"/>
        <v>0</v>
      </c>
      <c r="CE99" s="755"/>
      <c r="CF99" s="755"/>
      <c r="CG99" s="26"/>
      <c r="CH99" s="26"/>
      <c r="CI99" s="348"/>
      <c r="CJ99" s="348"/>
      <c r="CK99" s="348"/>
    </row>
    <row r="100" spans="1:89" ht="18" hidden="1" customHeight="1" x14ac:dyDescent="0.3">
      <c r="A100" s="5"/>
      <c r="B100" s="16">
        <v>71</v>
      </c>
      <c r="C100" s="16"/>
      <c r="D100" s="395" t="str">
        <f>VLOOKUP(E100,Fahrer!$B$5:$C$144,2,0)</f>
        <v>Bredehöft, Claas</v>
      </c>
      <c r="E100" s="424">
        <v>45</v>
      </c>
      <c r="F100" s="368">
        <f>IF(ISNA(VLOOKUP(E100,'Rennen 1'!$C$30:$W$59,6,0)),0,VLOOKUP(E100,'Rennen 1'!$C$30:$W$59,6,0))</f>
        <v>0</v>
      </c>
      <c r="G100" s="374">
        <f>IF(ISNA(VLOOKUP(E100,'Rennen 1'!$C$30:$W$59,11,0)),0,VLOOKUP(E100,'Rennen 1'!$C$30:$W$59,11,0))</f>
        <v>0</v>
      </c>
      <c r="H100" s="374">
        <f>IF(ISNA(VLOOKUP(E100,'Rennen 1'!$C$30:$W$59,16,0)),0,VLOOKUP(E100,'Rennen 1'!$C$30:$W$59,16,0))</f>
        <v>0</v>
      </c>
      <c r="I100" s="375">
        <f>IF(ISNA(VLOOKUP(E100,'Rennen 1'!$C$30:$W$59,21,0)),0,VLOOKUP(E100,'Rennen 1'!$C$30:$W$59,21,0))</f>
        <v>0</v>
      </c>
      <c r="J100" s="366">
        <f>IF(ISNA(VLOOKUP(E100,'Rennen 2'!$C$30:$W$59,6,0)),0,VLOOKUP(E100,'Rennen 2'!$C$30:$W$59,6,0))</f>
        <v>0</v>
      </c>
      <c r="K100" s="366">
        <f>IF(ISNA(VLOOKUP(E100,'Rennen 2'!$C$30:$W$59,11,0)),0,VLOOKUP(E100,'Rennen 2'!$C$30:$W$59,11,0))</f>
        <v>0</v>
      </c>
      <c r="L100" s="366">
        <f>IF(ISNA(VLOOKUP(E100,'Rennen 2'!$C$30:$W$59,16,0)),0,VLOOKUP(E100,'Rennen 2'!$C$30:$W$59,16,0))</f>
        <v>0</v>
      </c>
      <c r="M100" s="366">
        <f>IF(ISNA(VLOOKUP(E100,'Rennen 2'!$C$30:$W$59,21,0)),0,VLOOKUP(E100,'Rennen 2'!$C$30:$W$59,21,0))</f>
        <v>0</v>
      </c>
      <c r="N100" s="365">
        <f>IF(ISNA(VLOOKUP(E100,'Rennen 3'!$C$30:$W$59,6,0)),0,VLOOKUP(E100,'Rennen 3'!$C$30:$W$59,6,0))</f>
        <v>0</v>
      </c>
      <c r="O100" s="366">
        <f>IF(ISNA(VLOOKUP(E100,'Rennen 3'!$C$30:$W$59,11,0)),0,VLOOKUP(E100,'Rennen 3'!$C$30:$W$59,11,0))</f>
        <v>0</v>
      </c>
      <c r="P100" s="366">
        <f>IF(ISNA(VLOOKUP(E100,'Rennen 3'!$C$30:$W$59,16,0)),0,VLOOKUP(E100,'Rennen 3'!$C$30:$W$59,16,0))</f>
        <v>0</v>
      </c>
      <c r="Q100" s="366">
        <f>IF(ISNA(VLOOKUP(E100,'Rennen 3'!$C$30:$W$59,21,0)),0,VLOOKUP(E100,'Rennen 3'!$C$30:$W$59,21,0))</f>
        <v>0</v>
      </c>
      <c r="R100" s="365">
        <f>IF(ISNA(VLOOKUP(E100,'Rennen 4'!$C$30:$W$59,6,0)),0,VLOOKUP(E100,'Rennen 4'!$C$30:$W$59,6,0))</f>
        <v>0</v>
      </c>
      <c r="S100" s="366">
        <f>IF(ISNA(VLOOKUP(E100,'Rennen 4'!$C$30:$W$59,11,0)),0,VLOOKUP(E100,'Rennen 4'!$C$30:$W$59,11,0))</f>
        <v>0</v>
      </c>
      <c r="T100" s="366">
        <f>IF(ISNA(VLOOKUP(E100,'Rennen 4'!$C$30:$W$59,16,0)),0,VLOOKUP(E100,'Rennen 4'!$C$30:$W$59,16,0))</f>
        <v>0</v>
      </c>
      <c r="U100" s="366">
        <f>IF(ISNA(VLOOKUP(E100,'Rennen 4'!$C$30:$W$59,21,0)),0,VLOOKUP(E100,'Rennen 4'!$C$30:$W$59,21,0))</f>
        <v>0</v>
      </c>
      <c r="V100" s="365">
        <f>IF(ISNA(VLOOKUP(E100,'Rennen 5'!$C$30:$W$59,6,0)),0,VLOOKUP(E100,'Rennen 5'!$C$30:$W$59,6,0))</f>
        <v>0</v>
      </c>
      <c r="W100" s="366">
        <f>IF(ISNA(VLOOKUP(E100,'Rennen 5'!$C$30:$W$59,11,0)),0,VLOOKUP(E100,'Rennen 5'!$C$30:$W$59,11,0))</f>
        <v>0</v>
      </c>
      <c r="X100" s="366">
        <f>IF(ISNA(VLOOKUP(E100,'Rennen 5'!$C$30:$W$59,16,0)),0,VLOOKUP(E100,'Rennen 5'!$C$30:$W$59,16,0))</f>
        <v>0</v>
      </c>
      <c r="Y100" s="367">
        <f>IF(ISNA(VLOOKUP(E100,'Rennen 5'!$C$30:$W$59,21,0)),0,VLOOKUP(E100,'Rennen 5'!$C$30:$W$59,21,0))</f>
        <v>0</v>
      </c>
      <c r="Z100" s="365">
        <f>IF(ISNA(VLOOKUP(E100,'Rennen 6'!$C$30:$W$59,6,0)),0,VLOOKUP(E100,'Rennen 6'!$C$30:$W$59,6,0))</f>
        <v>0</v>
      </c>
      <c r="AA100" s="366">
        <f>IF(ISNA(VLOOKUP(E100,'Rennen 6'!$C$30:$W$59,11,0)),0,VLOOKUP(E100,'Rennen 6'!$C$30:$W$59,11,0))</f>
        <v>0</v>
      </c>
      <c r="AB100" s="366">
        <f>IF(ISNA(VLOOKUP(E100,'Rennen 6'!$C$30:$W$59,16,0)),0,VLOOKUP(E100,'Rennen 6'!$C$30:$W$59,16,0))</f>
        <v>0</v>
      </c>
      <c r="AC100" s="367">
        <f>IF(ISNA(VLOOKUP(E100,'Rennen 6'!$C$30:$W$59,21,0)),0,VLOOKUP(E100,'Rennen 6'!$C$30:$W$59,21,0))</f>
        <v>0</v>
      </c>
      <c r="AD100" s="365">
        <f>IF(ISNA(VLOOKUP(E100,'Rennen 7'!$C$30:$W$59,6,0)),0,VLOOKUP(E100,'Rennen 7'!$C$30:$W$59,6,0))</f>
        <v>0</v>
      </c>
      <c r="AE100" s="366">
        <f>IF(ISNA(VLOOKUP(E100,'Rennen 7'!$C$30:$W$59,11,0)),0,VLOOKUP(E100,'Rennen 7'!$C$30:$W$59,11,0))</f>
        <v>0</v>
      </c>
      <c r="AF100" s="366">
        <f>IF(ISNA(VLOOKUP(E100,'Rennen 7'!$C$30:$W$59,16,0)),0,VLOOKUP(E100,'Rennen 7'!$C$30:$W$59,16,0))</f>
        <v>0</v>
      </c>
      <c r="AG100" s="367">
        <f>IF(ISNA(VLOOKUP(E100,'Rennen 7'!$C$30:$W$59,21,0)),0,VLOOKUP(E100,'Rennen 7'!$C$30:$W$59,21,0))</f>
        <v>0</v>
      </c>
      <c r="AH100" s="365">
        <f>IF(ISNA(VLOOKUP(E100,'Rennen 8'!$C$30:$W$58,6,0)),0,VLOOKUP(E100,'Rennen 8'!$C$30:$W$58,6,0))</f>
        <v>0</v>
      </c>
      <c r="AI100" s="366">
        <f>IF(ISNA(VLOOKUP(E100,'Rennen 8'!$C$30:$W$58,11,0)),0,VLOOKUP(E100,'Rennen 8'!$C$30:$W$58,11,0))</f>
        <v>0</v>
      </c>
      <c r="AJ100" s="366">
        <f>IF(ISNA(VLOOKUP(E100,'Rennen 8'!$C$30:$W$58,16,0)),0,VLOOKUP(E100,'Rennen 8'!$C$30:$W$58,16,0))</f>
        <v>0</v>
      </c>
      <c r="AK100" s="367">
        <f>IF(ISNA(VLOOKUP(E100,'Rennen 8'!$C$30:$W$58,21,0)),0,VLOOKUP(E100,'Rennen 8'!$C$30:$W$58,21,0))</f>
        <v>0</v>
      </c>
      <c r="AL100" s="369">
        <f>IF(ISNA(VLOOKUP(E100,'Rennen 1'!$C$30:$W$49,5,0)),0,VLOOKUP(E100,'Rennen 1'!$C$30:$W$49,5,0))</f>
        <v>0</v>
      </c>
      <c r="AM100" s="370">
        <f>IF(ISNA(VLOOKUP(E100,'Rennen 1'!$C$30:$W$49,10,0)),0,VLOOKUP(E100,'Rennen 1'!$C$30:$W$49,10,0))</f>
        <v>0</v>
      </c>
      <c r="AN100" s="370">
        <f>IF(ISNA(VLOOKUP(E100,'Rennen 1'!$C$30:$W$49,15,0)),0,VLOOKUP(E100,'Rennen 1'!$C$30:$W$49,15,0))</f>
        <v>0</v>
      </c>
      <c r="AO100" s="371">
        <f>IF(ISNA(VLOOKUP(E100,'Rennen 1'!$C$30:$W$49,20,0)),0,VLOOKUP(E100,'Rennen 1'!$C$30:$W$49,20,0))</f>
        <v>0</v>
      </c>
      <c r="AP100" s="369">
        <f>IF(ISNA(VLOOKUP(E100,'Rennen 2'!$C$30:$W$59,5,0)),0,VLOOKUP(E100,'Rennen 2'!$C$30:$W$59,5,0))</f>
        <v>0</v>
      </c>
      <c r="AQ100" s="370">
        <f>IF(ISNA(VLOOKUP(E100,'Rennen 2'!$C$30:$W$59,10,0)),0,VLOOKUP(E100,'Rennen 2'!$C$30:$W$59,10,0))</f>
        <v>0</v>
      </c>
      <c r="AR100" s="370">
        <f>IF(ISNA(VLOOKUP(E100,'Rennen 2'!$C$30:$W$59,15,0)),0,VLOOKUP(E100,'Rennen 2'!$C$30:$W$59,15,0))</f>
        <v>0</v>
      </c>
      <c r="AS100" s="371">
        <f>IF(ISNA(VLOOKUP(E100,'Rennen 2'!$C$30:$W$59,20,0)),0,VLOOKUP(E100,'Rennen 2'!$C$30:$W$59,20,0))</f>
        <v>0</v>
      </c>
      <c r="AT100" s="369">
        <f>IF(ISNA(VLOOKUP(E100,'Rennen 3'!$C$30:$W$49,5,0)),0,VLOOKUP(E100,'Rennen 3'!$C$30:$W$49,5,0))</f>
        <v>0</v>
      </c>
      <c r="AU100" s="370">
        <f>IF(ISNA(VLOOKUP(E100,'Rennen 3'!$C$30:$W$49,10,0)),0,VLOOKUP(E100,'Rennen 3'!$C$30:$W$49,10,0))</f>
        <v>0</v>
      </c>
      <c r="AV100" s="370">
        <f>IF(ISNA(VLOOKUP(E100,'Rennen 3'!$C$30:$W$49,15,0)),0,VLOOKUP(E100,'Rennen 3'!$C$30:$W$49,15,0))</f>
        <v>0</v>
      </c>
      <c r="AW100" s="371">
        <f>IF(ISNA(VLOOKUP(E100,'Rennen 3'!$C$30:$W$49,20,0)),0,VLOOKUP(E100,'Rennen 3'!$C$30:$W$49,20,0))</f>
        <v>0</v>
      </c>
      <c r="AX100" s="369">
        <f>IF(ISNA(VLOOKUP(E100,'Rennen 4'!$C$30:$W$49,5,0)),0,VLOOKUP(E100,'Rennen 4'!$C$30:$W$49,5,0))</f>
        <v>0</v>
      </c>
      <c r="AY100" s="370">
        <f>IF(ISNA(VLOOKUP(E100,'Rennen 4'!$C$30:$W$49,10,0)),0,VLOOKUP(E100,'Rennen 4'!$C$30:$W$49,10,0))</f>
        <v>0</v>
      </c>
      <c r="AZ100" s="370">
        <f>IF(ISNA(VLOOKUP(E100,'Rennen 4'!$C$30:$W$49,15,0)),0,VLOOKUP(E100,'Rennen 4'!$C$30:$W$49,15,0))</f>
        <v>0</v>
      </c>
      <c r="BA100" s="371">
        <f>IF(ISNA(VLOOKUP(E100,'Rennen 4'!$C$30:$W$49,20,0)),0,VLOOKUP(E100,'Rennen 4'!$C$30:$W$49,20,0))</f>
        <v>0</v>
      </c>
      <c r="BB100" s="369">
        <f>IF(ISNA(VLOOKUP(E100,'Rennen 5'!$C$30:$W$49,5,0)),0,VLOOKUP(E100,'Rennen 5'!$C$30:$W$49,5,0))</f>
        <v>0</v>
      </c>
      <c r="BC100" s="370">
        <f>IF(ISNA(VLOOKUP(E100,'Rennen 5'!$C$30:$W$49,10,0)),0,VLOOKUP(E100,'Rennen 5'!$C$30:$W$49,10,0))</f>
        <v>0</v>
      </c>
      <c r="BD100" s="370">
        <f>IF(ISNA(VLOOKUP(E100,'Rennen 5'!$C$30:$W$49,15,0)),0,VLOOKUP(E100,'Rennen 5'!$C$30:$W$49,15,0))</f>
        <v>0</v>
      </c>
      <c r="BE100" s="371">
        <f>IF(ISNA(VLOOKUP(E100,'Rennen 5'!$C$30:$W$49,20,0)),0,VLOOKUP(E100,'Rennen 5'!$C$30:$W$49,20,0))</f>
        <v>0</v>
      </c>
      <c r="BF100" s="369">
        <f>IF(ISNA(VLOOKUP(E100,'Rennen 6'!$C$30:$W$49,5,0)),0,VLOOKUP(E100,'Rennen 6'!$C$30:$W$49,5,0))</f>
        <v>0</v>
      </c>
      <c r="BG100" s="370">
        <f>IF(ISNA(VLOOKUP(E100,'Rennen 6'!$C$30:$W$49,10,0)),0,VLOOKUP(E100,'Rennen 6'!$C$30:$W$49,10,0))</f>
        <v>0</v>
      </c>
      <c r="BH100" s="370">
        <f>IF(ISNA(VLOOKUP(E100,'Rennen 6'!$C$30:$W$49,15,0)),0,VLOOKUP(E100,'Rennen 6'!$C$30:$W$49,15,0))</f>
        <v>0</v>
      </c>
      <c r="BI100" s="371">
        <f>IF(ISNA(VLOOKUP(E100,'Rennen 6'!$C$30:$W$49,20,0)),0,VLOOKUP(E100,'Rennen 6'!$C$30:$W$49,20,0))</f>
        <v>0</v>
      </c>
      <c r="BJ100" s="369">
        <f>IF(ISNA(VLOOKUP(E100,'Rennen 7'!$C$30:$W$49,5,0)),0,VLOOKUP(E100,'Rennen 7'!$C$30:$W$49,5,0))</f>
        <v>0</v>
      </c>
      <c r="BK100" s="370">
        <f>IF(ISNA(VLOOKUP(E100,'Rennen 7'!$C$30:$W$49,10,0)),0,VLOOKUP(E100,'Rennen 7'!$C$30:$W$49,10,0))</f>
        <v>0</v>
      </c>
      <c r="BL100" s="370">
        <f>IF(ISNA(VLOOKUP(E100,'Rennen 7'!$C$30:$W$49,15,0)),0,VLOOKUP(E100,'Rennen 7'!$C$30:$W$49,15,0))</f>
        <v>0</v>
      </c>
      <c r="BM100" s="371">
        <f>IF(ISNA(VLOOKUP(E100,'Rennen 7'!$C$30:$W$49,20,0)),0,VLOOKUP(E100,'Rennen 7'!$C$30:$W$49,20,0))</f>
        <v>0</v>
      </c>
      <c r="BN100" s="369">
        <f>IF(ISNA(VLOOKUP(E100,'Rennen 8'!$C$30:$W$58,5,0)),0,VLOOKUP(E100,'Rennen 8'!$C$30:$W$58,5,0))</f>
        <v>0</v>
      </c>
      <c r="BO100" s="370">
        <f>IF(ISNA(VLOOKUP(E100,'Rennen 8'!$C$30:$W$58,10,0)),0,VLOOKUP(E100,'Rennen 8'!$C$30:$W$58,10,0))</f>
        <v>0</v>
      </c>
      <c r="BP100" s="370">
        <f>IF(ISNA(VLOOKUP(E100,'Rennen 8'!$C$30:$W$58,15,0)),0,VLOOKUP(E100,'Rennen 8'!$C$30:$W$58,15,0))</f>
        <v>0</v>
      </c>
      <c r="BQ100" s="371">
        <f>IF(ISNA(VLOOKUP(E100,'Rennen 8'!$C$30:$W$58,20,0)),0,VLOOKUP(E100,'Rennen 8'!$C$30:$W$58,20,0))</f>
        <v>0</v>
      </c>
      <c r="BR100" s="373">
        <f>IF(ISNA(VLOOKUP(E100,'Rennen 1'!$C$30:$AE$59,27,0)),0,VLOOKUP(E100,'Rennen 1'!$C$30:$AE$59,27,0))</f>
        <v>0</v>
      </c>
      <c r="BS100" s="367">
        <f>IF(ISNA(VLOOKUP(E100,'Rennen 2'!$C$30:$AE$59,27,0)),0,VLOOKUP(E100,'Rennen 2'!$C$30:$AE$59,27,0))</f>
        <v>0</v>
      </c>
      <c r="BT100" s="367">
        <f>IF(ISNA(VLOOKUP(E100,'Rennen 3'!$C$30:$AE$59,27,0)),0,VLOOKUP(E100,'Rennen 3'!$C$30:$AE$59,27,0))</f>
        <v>0</v>
      </c>
      <c r="BU100" s="367">
        <f>IF(ISNA(VLOOKUP(E100,'Rennen 4'!$C$30:$AE$59,27,0)),0,VLOOKUP(E100,'Rennen 4'!$C$30:$AE$59,27,0))</f>
        <v>0</v>
      </c>
      <c r="BV100" s="367">
        <f>IF(ISNA(VLOOKUP(E100,'Rennen 5'!$C$30:$AE$59,27,0)),0,VLOOKUP(E100,'Rennen 5'!$C$30:$AE$59,27,0))</f>
        <v>0</v>
      </c>
      <c r="BW100" s="367">
        <f>IF(ISNA(VLOOKUP(E100,'Rennen 6'!$C$30:$AE$59,27,0)),0,VLOOKUP(E100,'Rennen 6'!$C$30:$AE$59,27,0))</f>
        <v>0</v>
      </c>
      <c r="BX100" s="367">
        <f>IF(ISNA(VLOOKUP(E100,'Rennen 7'!$C$30:$AE$59,27,0)),0,VLOOKUP(E100,'Rennen 7'!$C$30:$AE$59,27,0))</f>
        <v>0</v>
      </c>
      <c r="BY100" s="367">
        <f>IF(ISNA(VLOOKUP(E100,'Rennen 8'!$C$30:$AE$58,27,0)),0,VLOOKUP(E100,'Rennen 8'!$C$30:$AE$58,27,0))</f>
        <v>0</v>
      </c>
      <c r="BZ100" s="367">
        <f t="shared" si="35"/>
        <v>0</v>
      </c>
      <c r="CA100" s="372">
        <f t="shared" si="36"/>
        <v>0</v>
      </c>
      <c r="CB100" s="373">
        <f t="shared" si="37"/>
        <v>0</v>
      </c>
      <c r="CC100" s="366">
        <f t="shared" si="38"/>
        <v>0</v>
      </c>
      <c r="CD100" s="365">
        <f t="shared" si="39"/>
        <v>0</v>
      </c>
      <c r="CE100" s="755"/>
      <c r="CF100" s="755"/>
      <c r="CG100" s="26"/>
      <c r="CH100" s="26"/>
    </row>
    <row r="101" spans="1:89" s="20" customFormat="1" ht="18" hidden="1" customHeight="1" x14ac:dyDescent="0.3">
      <c r="A101" s="5"/>
      <c r="B101" s="16">
        <v>72</v>
      </c>
      <c r="C101" s="16"/>
      <c r="D101" s="390" t="str">
        <f>VLOOKUP(E101,Fahrer!$B$5:$C$144,2,0)</f>
        <v>Westedt, Frank</v>
      </c>
      <c r="E101" s="389">
        <v>44</v>
      </c>
      <c r="F101" s="409">
        <f>IF(ISNA(VLOOKUP(E101,'Rennen 1'!$C$30:$W$59,6,0)),0,VLOOKUP(E101,'Rennen 1'!$C$30:$W$59,6,0))</f>
        <v>0</v>
      </c>
      <c r="G101" s="410">
        <f>IF(ISNA(VLOOKUP(E101,'Rennen 1'!$C$30:$W$59,11,0)),0,VLOOKUP(E101,'Rennen 1'!$C$30:$W$59,11,0))</f>
        <v>0</v>
      </c>
      <c r="H101" s="410">
        <f>IF(ISNA(VLOOKUP(E101,'Rennen 1'!$C$30:$W$59,16,0)),0,VLOOKUP(E101,'Rennen 1'!$C$30:$W$59,16,0))</f>
        <v>0</v>
      </c>
      <c r="I101" s="411">
        <f>IF(ISNA(VLOOKUP(E101,'Rennen 1'!$C$30:$W$59,21,0)),0,VLOOKUP(E101,'Rennen 1'!$C$30:$W$59,21,0))</f>
        <v>0</v>
      </c>
      <c r="J101" s="392">
        <f>IF(ISNA(VLOOKUP(E101,'Rennen 2'!$C$30:$W$59,6,0)),0,VLOOKUP(E101,'Rennen 2'!$C$30:$W$59,6,0))</f>
        <v>0</v>
      </c>
      <c r="K101" s="392">
        <f>IF(ISNA(VLOOKUP(E101,'Rennen 2'!$C$30:$W$59,11,0)),0,VLOOKUP(E101,'Rennen 2'!$C$30:$W$59,11,0))</f>
        <v>0</v>
      </c>
      <c r="L101" s="392">
        <f>IF(ISNA(VLOOKUP(E101,'Rennen 2'!$C$30:$W$59,16,0)),0,VLOOKUP(E101,'Rennen 2'!$C$30:$W$59,16,0))</f>
        <v>0</v>
      </c>
      <c r="M101" s="392">
        <f>IF(ISNA(VLOOKUP(E101,'Rennen 2'!$C$30:$W$59,21,0)),0,VLOOKUP(E101,'Rennen 2'!$C$30:$W$59,21,0))</f>
        <v>0</v>
      </c>
      <c r="N101" s="391">
        <f>IF(ISNA(VLOOKUP(E101,'Rennen 3'!$C$30:$W$59,6,0)),0,VLOOKUP(E101,'Rennen 3'!$C$30:$W$59,6,0))</f>
        <v>0</v>
      </c>
      <c r="O101" s="392">
        <f>IF(ISNA(VLOOKUP(E101,'Rennen 3'!$C$30:$W$59,11,0)),0,VLOOKUP(E101,'Rennen 3'!$C$30:$W$59,11,0))</f>
        <v>0</v>
      </c>
      <c r="P101" s="392">
        <f>IF(ISNA(VLOOKUP(E101,'Rennen 3'!$C$30:$W$59,16,0)),0,VLOOKUP(E101,'Rennen 3'!$C$30:$W$59,16,0))</f>
        <v>0</v>
      </c>
      <c r="Q101" s="392">
        <f>IF(ISNA(VLOOKUP(E101,'Rennen 3'!$C$30:$W$59,21,0)),0,VLOOKUP(E101,'Rennen 3'!$C$30:$W$59,21,0))</f>
        <v>0</v>
      </c>
      <c r="R101" s="391">
        <f>IF(ISNA(VLOOKUP(E101,'Rennen 4'!$C$30:$W$59,6,0)),0,VLOOKUP(E101,'Rennen 4'!$C$30:$W$59,6,0))</f>
        <v>0</v>
      </c>
      <c r="S101" s="392">
        <f>IF(ISNA(VLOOKUP(E101,'Rennen 4'!$C$30:$W$59,11,0)),0,VLOOKUP(E101,'Rennen 4'!$C$30:$W$59,11,0))</f>
        <v>0</v>
      </c>
      <c r="T101" s="392">
        <f>IF(ISNA(VLOOKUP(E101,'Rennen 4'!$C$30:$W$59,16,0)),0,VLOOKUP(E101,'Rennen 4'!$C$30:$W$59,16,0))</f>
        <v>0</v>
      </c>
      <c r="U101" s="392">
        <f>IF(ISNA(VLOOKUP(E101,'Rennen 4'!$C$30:$W$59,21,0)),0,VLOOKUP(E101,'Rennen 4'!$C$30:$W$59,21,0))</f>
        <v>0</v>
      </c>
      <c r="V101" s="391">
        <f>IF(ISNA(VLOOKUP(E101,'Rennen 5'!$C$30:$W$59,6,0)),0,VLOOKUP(E101,'Rennen 5'!$C$30:$W$59,6,0))</f>
        <v>0</v>
      </c>
      <c r="W101" s="392">
        <f>IF(ISNA(VLOOKUP(E101,'Rennen 5'!$C$30:$W$59,11,0)),0,VLOOKUP(E101,'Rennen 5'!$C$30:$W$59,11,0))</f>
        <v>0</v>
      </c>
      <c r="X101" s="392">
        <f>IF(ISNA(VLOOKUP(E101,'Rennen 5'!$C$30:$W$59,16,0)),0,VLOOKUP(E101,'Rennen 5'!$C$30:$W$59,16,0))</f>
        <v>0</v>
      </c>
      <c r="Y101" s="393">
        <f>IF(ISNA(VLOOKUP(E101,'Rennen 5'!$C$30:$W$59,21,0)),0,VLOOKUP(E101,'Rennen 5'!$C$30:$W$59,21,0))</f>
        <v>0</v>
      </c>
      <c r="Z101" s="391">
        <f>IF(ISNA(VLOOKUP(E101,'Rennen 6'!$C$30:$W$59,6,0)),0,VLOOKUP(E101,'Rennen 6'!$C$30:$W$59,6,0))</f>
        <v>0</v>
      </c>
      <c r="AA101" s="392">
        <f>IF(ISNA(VLOOKUP(E101,'Rennen 6'!$C$30:$W$59,11,0)),0,VLOOKUP(E101,'Rennen 6'!$C$30:$W$59,11,0))</f>
        <v>0</v>
      </c>
      <c r="AB101" s="392">
        <f>IF(ISNA(VLOOKUP(E101,'Rennen 6'!$C$30:$W$59,16,0)),0,VLOOKUP(E101,'Rennen 6'!$C$30:$W$59,16,0))</f>
        <v>0</v>
      </c>
      <c r="AC101" s="393">
        <f>IF(ISNA(VLOOKUP(E101,'Rennen 6'!$C$30:$W$59,21,0)),0,VLOOKUP(E101,'Rennen 6'!$C$30:$W$59,21,0))</f>
        <v>0</v>
      </c>
      <c r="AD101" s="391">
        <f>IF(ISNA(VLOOKUP(E101,'Rennen 7'!$C$30:$W$59,6,0)),0,VLOOKUP(E101,'Rennen 7'!$C$30:$W$59,6,0))</f>
        <v>0</v>
      </c>
      <c r="AE101" s="392">
        <f>IF(ISNA(VLOOKUP(E101,'Rennen 7'!$C$30:$W$59,11,0)),0,VLOOKUP(E101,'Rennen 7'!$C$30:$W$59,11,0))</f>
        <v>0</v>
      </c>
      <c r="AF101" s="392">
        <f>IF(ISNA(VLOOKUP(E101,'Rennen 7'!$C$30:$W$59,16,0)),0,VLOOKUP(E101,'Rennen 7'!$C$30:$W$59,16,0))</f>
        <v>0</v>
      </c>
      <c r="AG101" s="393">
        <f>IF(ISNA(VLOOKUP(E101,'Rennen 7'!$C$30:$W$59,21,0)),0,VLOOKUP(E101,'Rennen 7'!$C$30:$W$59,21,0))</f>
        <v>0</v>
      </c>
      <c r="AH101" s="391">
        <f>IF(ISNA(VLOOKUP(E101,'Rennen 8'!$C$30:$W$58,6,0)),0,VLOOKUP(E101,'Rennen 8'!$C$30:$W$58,6,0))</f>
        <v>0</v>
      </c>
      <c r="AI101" s="392">
        <f>IF(ISNA(VLOOKUP(E101,'Rennen 8'!$C$30:$W$58,11,0)),0,VLOOKUP(E101,'Rennen 8'!$C$30:$W$58,11,0))</f>
        <v>0</v>
      </c>
      <c r="AJ101" s="392">
        <f>IF(ISNA(VLOOKUP(E101,'Rennen 8'!$C$30:$W$58,16,0)),0,VLOOKUP(E101,'Rennen 8'!$C$30:$W$58,16,0))</f>
        <v>0</v>
      </c>
      <c r="AK101" s="393">
        <f>IF(ISNA(VLOOKUP(E101,'Rennen 8'!$C$30:$W$58,21,0)),0,VLOOKUP(E101,'Rennen 8'!$C$30:$W$58,21,0))</f>
        <v>0</v>
      </c>
      <c r="AL101" s="412">
        <f>IF(ISNA(VLOOKUP(E101,'Rennen 1'!$C$30:$W$49,5,0)),0,VLOOKUP(E101,'Rennen 1'!$C$30:$W$49,5,0))</f>
        <v>0</v>
      </c>
      <c r="AM101" s="413">
        <f>IF(ISNA(VLOOKUP(E101,'Rennen 1'!$C$30:$W$49,10,0)),0,VLOOKUP(E101,'Rennen 1'!$C$30:$W$49,10,0))</f>
        <v>0</v>
      </c>
      <c r="AN101" s="413">
        <f>IF(ISNA(VLOOKUP(E101,'Rennen 1'!$C$30:$W$49,15,0)),0,VLOOKUP(E101,'Rennen 1'!$C$30:$W$49,15,0))</f>
        <v>0</v>
      </c>
      <c r="AO101" s="414">
        <f>IF(ISNA(VLOOKUP(E101,'Rennen 1'!$C$30:$W$49,20,0)),0,VLOOKUP(E101,'Rennen 1'!$C$30:$W$49,20,0))</f>
        <v>0</v>
      </c>
      <c r="AP101" s="412">
        <f>IF(ISNA(VLOOKUP(E101,'Rennen 2'!$C$30:$W$59,5,0)),0,VLOOKUP(E101,'Rennen 2'!$C$30:$W$59,5,0))</f>
        <v>0</v>
      </c>
      <c r="AQ101" s="413">
        <f>IF(ISNA(VLOOKUP(E101,'Rennen 2'!$C$30:$W$59,10,0)),0,VLOOKUP(E101,'Rennen 2'!$C$30:$W$59,10,0))</f>
        <v>0</v>
      </c>
      <c r="AR101" s="413">
        <f>IF(ISNA(VLOOKUP(E101,'Rennen 2'!$C$30:$W$59,15,0)),0,VLOOKUP(E101,'Rennen 2'!$C$30:$W$59,15,0))</f>
        <v>0</v>
      </c>
      <c r="AS101" s="414">
        <f>IF(ISNA(VLOOKUP(E101,'Rennen 2'!$C$30:$W$59,20,0)),0,VLOOKUP(E101,'Rennen 2'!$C$30:$W$59,20,0))</f>
        <v>0</v>
      </c>
      <c r="AT101" s="412">
        <f>IF(ISNA(VLOOKUP(E101,'Rennen 3'!$C$30:$W$49,5,0)),0,VLOOKUP(E101,'Rennen 3'!$C$30:$W$49,5,0))</f>
        <v>0</v>
      </c>
      <c r="AU101" s="413">
        <f>IF(ISNA(VLOOKUP(E101,'Rennen 3'!$C$30:$W$49,10,0)),0,VLOOKUP(E101,'Rennen 3'!$C$30:$W$49,10,0))</f>
        <v>0</v>
      </c>
      <c r="AV101" s="413">
        <f>IF(ISNA(VLOOKUP(E101,'Rennen 3'!$C$30:$W$49,15,0)),0,VLOOKUP(E101,'Rennen 3'!$C$30:$W$49,15,0))</f>
        <v>0</v>
      </c>
      <c r="AW101" s="414">
        <f>IF(ISNA(VLOOKUP(E101,'Rennen 3'!$C$30:$W$49,20,0)),0,VLOOKUP(E101,'Rennen 3'!$C$30:$W$49,20,0))</f>
        <v>0</v>
      </c>
      <c r="AX101" s="412">
        <f>IF(ISNA(VLOOKUP(E101,'Rennen 4'!$C$30:$W$49,5,0)),0,VLOOKUP(E101,'Rennen 4'!$C$30:$W$49,5,0))</f>
        <v>0</v>
      </c>
      <c r="AY101" s="413">
        <f>IF(ISNA(VLOOKUP(E101,'Rennen 4'!$C$30:$W$49,10,0)),0,VLOOKUP(E101,'Rennen 4'!$C$30:$W$49,10,0))</f>
        <v>0</v>
      </c>
      <c r="AZ101" s="413">
        <f>IF(ISNA(VLOOKUP(E101,'Rennen 4'!$C$30:$W$49,15,0)),0,VLOOKUP(E101,'Rennen 4'!$C$30:$W$49,15,0))</f>
        <v>0</v>
      </c>
      <c r="BA101" s="414">
        <f>IF(ISNA(VLOOKUP(E101,'Rennen 4'!$C$30:$W$49,20,0)),0,VLOOKUP(E101,'Rennen 4'!$C$30:$W$49,20,0))</f>
        <v>0</v>
      </c>
      <c r="BB101" s="412">
        <f>IF(ISNA(VLOOKUP(E101,'Rennen 5'!$C$30:$W$49,5,0)),0,VLOOKUP(E101,'Rennen 5'!$C$30:$W$49,5,0))</f>
        <v>0</v>
      </c>
      <c r="BC101" s="413">
        <f>IF(ISNA(VLOOKUP(E101,'Rennen 5'!$C$30:$W$49,10,0)),0,VLOOKUP(E101,'Rennen 5'!$C$30:$W$49,10,0))</f>
        <v>0</v>
      </c>
      <c r="BD101" s="413">
        <f>IF(ISNA(VLOOKUP(E101,'Rennen 5'!$C$30:$W$49,15,0)),0,VLOOKUP(E101,'Rennen 5'!$C$30:$W$49,15,0))</f>
        <v>0</v>
      </c>
      <c r="BE101" s="414">
        <f>IF(ISNA(VLOOKUP(E101,'Rennen 5'!$C$30:$W$49,20,0)),0,VLOOKUP(E101,'Rennen 5'!$C$30:$W$49,20,0))</f>
        <v>0</v>
      </c>
      <c r="BF101" s="412">
        <f>IF(ISNA(VLOOKUP(E101,'Rennen 6'!$C$30:$W$49,5,0)),0,VLOOKUP(E101,'Rennen 6'!$C$30:$W$49,5,0))</f>
        <v>0</v>
      </c>
      <c r="BG101" s="413">
        <f>IF(ISNA(VLOOKUP(E101,'Rennen 6'!$C$30:$W$49,10,0)),0,VLOOKUP(E101,'Rennen 6'!$C$30:$W$49,10,0))</f>
        <v>0</v>
      </c>
      <c r="BH101" s="413">
        <f>IF(ISNA(VLOOKUP(E101,'Rennen 6'!$C$30:$W$49,15,0)),0,VLOOKUP(E101,'Rennen 6'!$C$30:$W$49,15,0))</f>
        <v>0</v>
      </c>
      <c r="BI101" s="414">
        <f>IF(ISNA(VLOOKUP(E101,'Rennen 6'!$C$30:$W$49,20,0)),0,VLOOKUP(E101,'Rennen 6'!$C$30:$W$49,20,0))</f>
        <v>0</v>
      </c>
      <c r="BJ101" s="412">
        <f>IF(ISNA(VLOOKUP(E101,'Rennen 7'!$C$30:$W$49,5,0)),0,VLOOKUP(E101,'Rennen 7'!$C$30:$W$49,5,0))</f>
        <v>0</v>
      </c>
      <c r="BK101" s="413">
        <f>IF(ISNA(VLOOKUP(E101,'Rennen 7'!$C$30:$W$49,10,0)),0,VLOOKUP(E101,'Rennen 7'!$C$30:$W$49,10,0))</f>
        <v>0</v>
      </c>
      <c r="BL101" s="413">
        <f>IF(ISNA(VLOOKUP(E101,'Rennen 7'!$C$30:$W$49,15,0)),0,VLOOKUP(E101,'Rennen 7'!$C$30:$W$49,15,0))</f>
        <v>0</v>
      </c>
      <c r="BM101" s="414">
        <f>IF(ISNA(VLOOKUP(E101,'Rennen 7'!$C$30:$W$49,20,0)),0,VLOOKUP(E101,'Rennen 7'!$C$30:$W$49,20,0))</f>
        <v>0</v>
      </c>
      <c r="BN101" s="412">
        <f>IF(ISNA(VLOOKUP(E101,'Rennen 8'!$C$30:$W$58,5,0)),0,VLOOKUP(E101,'Rennen 8'!$C$30:$W$58,5,0))</f>
        <v>0</v>
      </c>
      <c r="BO101" s="413">
        <f>IF(ISNA(VLOOKUP(E101,'Rennen 8'!$C$30:$W$58,10,0)),0,VLOOKUP(E101,'Rennen 8'!$C$30:$W$58,10,0))</f>
        <v>0</v>
      </c>
      <c r="BP101" s="413">
        <f>IF(ISNA(VLOOKUP(E101,'Rennen 8'!$C$30:$W$58,15,0)),0,VLOOKUP(E101,'Rennen 8'!$C$30:$W$58,15,0))</f>
        <v>0</v>
      </c>
      <c r="BQ101" s="414">
        <f>IF(ISNA(VLOOKUP(E101,'Rennen 8'!$C$30:$W$58,20,0)),0,VLOOKUP(E101,'Rennen 8'!$C$30:$W$58,20,0))</f>
        <v>0</v>
      </c>
      <c r="BR101" s="394">
        <f>IF(ISNA(VLOOKUP(E101,'Rennen 1'!$C$30:$AE$59,27,0)),0,VLOOKUP(E101,'Rennen 1'!$C$30:$AE$59,27,0))</f>
        <v>0</v>
      </c>
      <c r="BS101" s="393">
        <f>IF(ISNA(VLOOKUP(E101,'Rennen 2'!$C$30:$AE$59,27,0)),0,VLOOKUP(E101,'Rennen 2'!$C$30:$AE$59,27,0))</f>
        <v>0</v>
      </c>
      <c r="BT101" s="393">
        <f>IF(ISNA(VLOOKUP(E101,'Rennen 3'!$C$30:$AE$59,27,0)),0,VLOOKUP(E101,'Rennen 3'!$C$30:$AE$59,27,0))</f>
        <v>0</v>
      </c>
      <c r="BU101" s="393">
        <f>IF(ISNA(VLOOKUP(E101,'Rennen 4'!$C$30:$AE$59,27,0)),0,VLOOKUP(E101,'Rennen 4'!$C$30:$AE$59,27,0))</f>
        <v>0</v>
      </c>
      <c r="BV101" s="393">
        <f>IF(ISNA(VLOOKUP(E101,'Rennen 5'!$C$30:$AE$59,27,0)),0,VLOOKUP(E101,'Rennen 5'!$C$30:$AE$59,27,0))</f>
        <v>0</v>
      </c>
      <c r="BW101" s="393">
        <f>IF(ISNA(VLOOKUP(E101,'Rennen 6'!$C$30:$AE$59,27,0)),0,VLOOKUP(E101,'Rennen 6'!$C$30:$AE$59,27,0))</f>
        <v>0</v>
      </c>
      <c r="BX101" s="393">
        <f>IF(ISNA(VLOOKUP(E101,'Rennen 7'!$C$30:$AE$59,27,0)),0,VLOOKUP(E101,'Rennen 7'!$C$30:$AE$59,27,0))</f>
        <v>0</v>
      </c>
      <c r="BY101" s="393">
        <f>IF(ISNA(VLOOKUP(E101,'Rennen 8'!$C$30:$AE$58,27,0)),0,VLOOKUP(E101,'Rennen 8'!$C$30:$AE$58,27,0))</f>
        <v>0</v>
      </c>
      <c r="BZ101" s="393">
        <f t="shared" si="35"/>
        <v>0</v>
      </c>
      <c r="CA101" s="415">
        <f t="shared" si="36"/>
        <v>0</v>
      </c>
      <c r="CB101" s="394">
        <f t="shared" si="37"/>
        <v>0</v>
      </c>
      <c r="CC101" s="391">
        <f t="shared" si="38"/>
        <v>0</v>
      </c>
      <c r="CD101" s="391">
        <f t="shared" si="39"/>
        <v>0</v>
      </c>
      <c r="CE101" s="755"/>
      <c r="CF101" s="755"/>
      <c r="CG101" s="26"/>
      <c r="CH101" s="26"/>
      <c r="CI101" s="348"/>
      <c r="CJ101" s="348"/>
      <c r="CK101" s="348"/>
    </row>
    <row r="102" spans="1:89" s="20" customFormat="1" ht="18" hidden="1" customHeight="1" x14ac:dyDescent="0.3">
      <c r="A102" s="5"/>
      <c r="B102" s="16">
        <v>73</v>
      </c>
      <c r="C102" s="16"/>
      <c r="D102" s="395" t="str">
        <f>VLOOKUP(E102,Fahrer!$B$5:$C$144,2,0)</f>
        <v>Nerinssky, Jonatan</v>
      </c>
      <c r="E102" s="424">
        <v>43</v>
      </c>
      <c r="F102" s="368">
        <f>IF(ISNA(VLOOKUP(E102,'Rennen 1'!$C$30:$W$59,6,0)),0,VLOOKUP(E102,'Rennen 1'!$C$30:$W$59,6,0))</f>
        <v>0</v>
      </c>
      <c r="G102" s="374">
        <f>IF(ISNA(VLOOKUP(E102,'Rennen 1'!$C$30:$W$59,11,0)),0,VLOOKUP(E102,'Rennen 1'!$C$30:$W$59,11,0))</f>
        <v>0</v>
      </c>
      <c r="H102" s="374">
        <f>IF(ISNA(VLOOKUP(E102,'Rennen 1'!$C$30:$W$59,16,0)),0,VLOOKUP(E102,'Rennen 1'!$C$30:$W$59,16,0))</f>
        <v>0</v>
      </c>
      <c r="I102" s="375">
        <f>IF(ISNA(VLOOKUP(E102,'Rennen 1'!$C$30:$W$59,21,0)),0,VLOOKUP(E102,'Rennen 1'!$C$30:$W$59,21,0))</f>
        <v>0</v>
      </c>
      <c r="J102" s="366">
        <f>IF(ISNA(VLOOKUP(E102,'Rennen 2'!$C$30:$W$59,6,0)),0,VLOOKUP(E102,'Rennen 2'!$C$30:$W$59,6,0))</f>
        <v>0</v>
      </c>
      <c r="K102" s="366">
        <f>IF(ISNA(VLOOKUP(E102,'Rennen 2'!$C$30:$W$59,11,0)),0,VLOOKUP(E102,'Rennen 2'!$C$30:$W$59,11,0))</f>
        <v>0</v>
      </c>
      <c r="L102" s="366">
        <f>IF(ISNA(VLOOKUP(E102,'Rennen 2'!$C$30:$W$59,16,0)),0,VLOOKUP(E102,'Rennen 2'!$C$30:$W$59,16,0))</f>
        <v>0</v>
      </c>
      <c r="M102" s="366">
        <f>IF(ISNA(VLOOKUP(E102,'Rennen 2'!$C$30:$W$59,21,0)),0,VLOOKUP(E102,'Rennen 2'!$C$30:$W$59,21,0))</f>
        <v>0</v>
      </c>
      <c r="N102" s="365">
        <f>IF(ISNA(VLOOKUP(E102,'Rennen 3'!$C$30:$W$59,6,0)),0,VLOOKUP(E102,'Rennen 3'!$C$30:$W$59,6,0))</f>
        <v>0</v>
      </c>
      <c r="O102" s="366">
        <f>IF(ISNA(VLOOKUP(E102,'Rennen 3'!$C$30:$W$59,11,0)),0,VLOOKUP(E102,'Rennen 3'!$C$30:$W$59,11,0))</f>
        <v>0</v>
      </c>
      <c r="P102" s="366">
        <f>IF(ISNA(VLOOKUP(E102,'Rennen 3'!$C$30:$W$59,16,0)),0,VLOOKUP(E102,'Rennen 3'!$C$30:$W$59,16,0))</f>
        <v>0</v>
      </c>
      <c r="Q102" s="366">
        <f>IF(ISNA(VLOOKUP(E102,'Rennen 3'!$C$30:$W$59,21,0)),0,VLOOKUP(E102,'Rennen 3'!$C$30:$W$59,21,0))</f>
        <v>0</v>
      </c>
      <c r="R102" s="365">
        <f>IF(ISNA(VLOOKUP(E102,'Rennen 4'!$C$30:$W$59,6,0)),0,VLOOKUP(E102,'Rennen 4'!$C$30:$W$59,6,0))</f>
        <v>0</v>
      </c>
      <c r="S102" s="366">
        <f>IF(ISNA(VLOOKUP(E102,'Rennen 4'!$C$30:$W$59,11,0)),0,VLOOKUP(E102,'Rennen 4'!$C$30:$W$59,11,0))</f>
        <v>0</v>
      </c>
      <c r="T102" s="366">
        <f>IF(ISNA(VLOOKUP(E102,'Rennen 4'!$C$30:$W$59,16,0)),0,VLOOKUP(E102,'Rennen 4'!$C$30:$W$59,16,0))</f>
        <v>0</v>
      </c>
      <c r="U102" s="366">
        <f>IF(ISNA(VLOOKUP(E102,'Rennen 4'!$C$30:$W$59,21,0)),0,VLOOKUP(E102,'Rennen 4'!$C$30:$W$59,21,0))</f>
        <v>0</v>
      </c>
      <c r="V102" s="365">
        <f>IF(ISNA(VLOOKUP(E102,'Rennen 5'!$C$30:$W$59,6,0)),0,VLOOKUP(E102,'Rennen 5'!$C$30:$W$59,6,0))</f>
        <v>0</v>
      </c>
      <c r="W102" s="366">
        <f>IF(ISNA(VLOOKUP(E102,'Rennen 5'!$C$30:$W$59,11,0)),0,VLOOKUP(E102,'Rennen 5'!$C$30:$W$59,11,0))</f>
        <v>0</v>
      </c>
      <c r="X102" s="366">
        <f>IF(ISNA(VLOOKUP(E102,'Rennen 5'!$C$30:$W$59,16,0)),0,VLOOKUP(E102,'Rennen 5'!$C$30:$W$59,16,0))</f>
        <v>0</v>
      </c>
      <c r="Y102" s="367">
        <f>IF(ISNA(VLOOKUP(E102,'Rennen 5'!$C$30:$W$59,21,0)),0,VLOOKUP(E102,'Rennen 5'!$C$30:$W$59,21,0))</f>
        <v>0</v>
      </c>
      <c r="Z102" s="365">
        <f>IF(ISNA(VLOOKUP(E102,'Rennen 6'!$C$30:$W$59,6,0)),0,VLOOKUP(E102,'Rennen 6'!$C$30:$W$59,6,0))</f>
        <v>0</v>
      </c>
      <c r="AA102" s="366">
        <f>IF(ISNA(VLOOKUP(E102,'Rennen 6'!$C$30:$W$59,11,0)),0,VLOOKUP(E102,'Rennen 6'!$C$30:$W$59,11,0))</f>
        <v>0</v>
      </c>
      <c r="AB102" s="366">
        <f>IF(ISNA(VLOOKUP(E102,'Rennen 6'!$C$30:$W$59,16,0)),0,VLOOKUP(E102,'Rennen 6'!$C$30:$W$59,16,0))</f>
        <v>0</v>
      </c>
      <c r="AC102" s="367">
        <f>IF(ISNA(VLOOKUP(E102,'Rennen 6'!$C$30:$W$59,21,0)),0,VLOOKUP(E102,'Rennen 6'!$C$30:$W$59,21,0))</f>
        <v>0</v>
      </c>
      <c r="AD102" s="365">
        <f>IF(ISNA(VLOOKUP(E102,'Rennen 7'!$C$30:$W$59,6,0)),0,VLOOKUP(E102,'Rennen 7'!$C$30:$W$59,6,0))</f>
        <v>0</v>
      </c>
      <c r="AE102" s="366">
        <f>IF(ISNA(VLOOKUP(E102,'Rennen 7'!$C$30:$W$59,11,0)),0,VLOOKUP(E102,'Rennen 7'!$C$30:$W$59,11,0))</f>
        <v>0</v>
      </c>
      <c r="AF102" s="366">
        <f>IF(ISNA(VLOOKUP(E102,'Rennen 7'!$C$30:$W$59,16,0)),0,VLOOKUP(E102,'Rennen 7'!$C$30:$W$59,16,0))</f>
        <v>0</v>
      </c>
      <c r="AG102" s="367">
        <f>IF(ISNA(VLOOKUP(E102,'Rennen 7'!$C$30:$W$59,21,0)),0,VLOOKUP(E102,'Rennen 7'!$C$30:$W$59,21,0))</f>
        <v>0</v>
      </c>
      <c r="AH102" s="365">
        <f>IF(ISNA(VLOOKUP(E102,'Rennen 8'!$C$30:$W$58,6,0)),0,VLOOKUP(E102,'Rennen 8'!$C$30:$W$58,6,0))</f>
        <v>0</v>
      </c>
      <c r="AI102" s="366">
        <f>IF(ISNA(VLOOKUP(E102,'Rennen 8'!$C$30:$W$58,11,0)),0,VLOOKUP(E102,'Rennen 8'!$C$30:$W$58,11,0))</f>
        <v>0</v>
      </c>
      <c r="AJ102" s="366">
        <f>IF(ISNA(VLOOKUP(E102,'Rennen 8'!$C$30:$W$58,16,0)),0,VLOOKUP(E102,'Rennen 8'!$C$30:$W$58,16,0))</f>
        <v>0</v>
      </c>
      <c r="AK102" s="367">
        <f>IF(ISNA(VLOOKUP(E102,'Rennen 8'!$C$30:$W$58,21,0)),0,VLOOKUP(E102,'Rennen 8'!$C$30:$W$58,21,0))</f>
        <v>0</v>
      </c>
      <c r="AL102" s="369">
        <f>IF(ISNA(VLOOKUP(E102,'Rennen 1'!$C$30:$W$49,5,0)),0,VLOOKUP(E102,'Rennen 1'!$C$30:$W$49,5,0))</f>
        <v>0</v>
      </c>
      <c r="AM102" s="370">
        <f>IF(ISNA(VLOOKUP(E102,'Rennen 1'!$C$30:$W$49,10,0)),0,VLOOKUP(E102,'Rennen 1'!$C$30:$W$49,10,0))</f>
        <v>0</v>
      </c>
      <c r="AN102" s="370">
        <f>IF(ISNA(VLOOKUP(E102,'Rennen 1'!$C$30:$W$49,15,0)),0,VLOOKUP(E102,'Rennen 1'!$C$30:$W$49,15,0))</f>
        <v>0</v>
      </c>
      <c r="AO102" s="371">
        <f>IF(ISNA(VLOOKUP(E102,'Rennen 1'!$C$30:$W$49,20,0)),0,VLOOKUP(E102,'Rennen 1'!$C$30:$W$49,20,0))</f>
        <v>0</v>
      </c>
      <c r="AP102" s="369">
        <f>IF(ISNA(VLOOKUP(E102,'Rennen 2'!$C$30:$W$59,5,0)),0,VLOOKUP(E102,'Rennen 2'!$C$30:$W$59,5,0))</f>
        <v>0</v>
      </c>
      <c r="AQ102" s="370">
        <f>IF(ISNA(VLOOKUP(E102,'Rennen 2'!$C$30:$W$59,10,0)),0,VLOOKUP(E102,'Rennen 2'!$C$30:$W$59,10,0))</f>
        <v>0</v>
      </c>
      <c r="AR102" s="370">
        <f>IF(ISNA(VLOOKUP(E102,'Rennen 2'!$C$30:$W$59,15,0)),0,VLOOKUP(E102,'Rennen 2'!$C$30:$W$59,15,0))</f>
        <v>0</v>
      </c>
      <c r="AS102" s="371">
        <f>IF(ISNA(VLOOKUP(E102,'Rennen 2'!$C$30:$W$59,20,0)),0,VLOOKUP(E102,'Rennen 2'!$C$30:$W$59,20,0))</f>
        <v>0</v>
      </c>
      <c r="AT102" s="369">
        <f>IF(ISNA(VLOOKUP(E102,'Rennen 3'!$C$30:$W$49,5,0)),0,VLOOKUP(E102,'Rennen 3'!$C$30:$W$49,5,0))</f>
        <v>0</v>
      </c>
      <c r="AU102" s="370">
        <f>IF(ISNA(VLOOKUP(E102,'Rennen 3'!$C$30:$W$49,10,0)),0,VLOOKUP(E102,'Rennen 3'!$C$30:$W$49,10,0))</f>
        <v>0</v>
      </c>
      <c r="AV102" s="370">
        <f>IF(ISNA(VLOOKUP(E102,'Rennen 3'!$C$30:$W$49,15,0)),0,VLOOKUP(E102,'Rennen 3'!$C$30:$W$49,15,0))</f>
        <v>0</v>
      </c>
      <c r="AW102" s="371">
        <f>IF(ISNA(VLOOKUP(E102,'Rennen 3'!$C$30:$W$49,20,0)),0,VLOOKUP(E102,'Rennen 3'!$C$30:$W$49,20,0))</f>
        <v>0</v>
      </c>
      <c r="AX102" s="369">
        <f>IF(ISNA(VLOOKUP(E102,'Rennen 4'!$C$30:$W$49,5,0)),0,VLOOKUP(E102,'Rennen 4'!$C$30:$W$49,5,0))</f>
        <v>0</v>
      </c>
      <c r="AY102" s="370">
        <f>IF(ISNA(VLOOKUP(E102,'Rennen 4'!$C$30:$W$49,10,0)),0,VLOOKUP(E102,'Rennen 4'!$C$30:$W$49,10,0))</f>
        <v>0</v>
      </c>
      <c r="AZ102" s="370">
        <f>IF(ISNA(VLOOKUP(E102,'Rennen 4'!$C$30:$W$49,15,0)),0,VLOOKUP(E102,'Rennen 4'!$C$30:$W$49,15,0))</f>
        <v>0</v>
      </c>
      <c r="BA102" s="371">
        <f>IF(ISNA(VLOOKUP(E102,'Rennen 4'!$C$30:$W$49,20,0)),0,VLOOKUP(E102,'Rennen 4'!$C$30:$W$49,20,0))</f>
        <v>0</v>
      </c>
      <c r="BB102" s="369">
        <f>IF(ISNA(VLOOKUP(E102,'Rennen 5'!$C$30:$W$49,5,0)),0,VLOOKUP(E102,'Rennen 5'!$C$30:$W$49,5,0))</f>
        <v>0</v>
      </c>
      <c r="BC102" s="370">
        <f>IF(ISNA(VLOOKUP(E102,'Rennen 5'!$C$30:$W$49,10,0)),0,VLOOKUP(E102,'Rennen 5'!$C$30:$W$49,10,0))</f>
        <v>0</v>
      </c>
      <c r="BD102" s="370">
        <f>IF(ISNA(VLOOKUP(E102,'Rennen 5'!$C$30:$W$49,15,0)),0,VLOOKUP(E102,'Rennen 5'!$C$30:$W$49,15,0))</f>
        <v>0</v>
      </c>
      <c r="BE102" s="371">
        <f>IF(ISNA(VLOOKUP(E102,'Rennen 5'!$C$30:$W$49,20,0)),0,VLOOKUP(E102,'Rennen 5'!$C$30:$W$49,20,0))</f>
        <v>0</v>
      </c>
      <c r="BF102" s="369">
        <f>IF(ISNA(VLOOKUP(E102,'Rennen 6'!$C$30:$W$49,5,0)),0,VLOOKUP(E102,'Rennen 6'!$C$30:$W$49,5,0))</f>
        <v>0</v>
      </c>
      <c r="BG102" s="370">
        <f>IF(ISNA(VLOOKUP(E102,'Rennen 6'!$C$30:$W$49,10,0)),0,VLOOKUP(E102,'Rennen 6'!$C$30:$W$49,10,0))</f>
        <v>0</v>
      </c>
      <c r="BH102" s="370">
        <f>IF(ISNA(VLOOKUP(E102,'Rennen 6'!$C$30:$W$49,15,0)),0,VLOOKUP(E102,'Rennen 6'!$C$30:$W$49,15,0))</f>
        <v>0</v>
      </c>
      <c r="BI102" s="371">
        <f>IF(ISNA(VLOOKUP(E102,'Rennen 6'!$C$30:$W$49,20,0)),0,VLOOKUP(E102,'Rennen 6'!$C$30:$W$49,20,0))</f>
        <v>0</v>
      </c>
      <c r="BJ102" s="369">
        <f>IF(ISNA(VLOOKUP(E102,'Rennen 7'!$C$30:$W$49,5,0)),0,VLOOKUP(E102,'Rennen 7'!$C$30:$W$49,5,0))</f>
        <v>0</v>
      </c>
      <c r="BK102" s="370">
        <f>IF(ISNA(VLOOKUP(E102,'Rennen 7'!$C$30:$W$49,10,0)),0,VLOOKUP(E102,'Rennen 7'!$C$30:$W$49,10,0))</f>
        <v>0</v>
      </c>
      <c r="BL102" s="370">
        <f>IF(ISNA(VLOOKUP(E102,'Rennen 7'!$C$30:$W$49,15,0)),0,VLOOKUP(E102,'Rennen 7'!$C$30:$W$49,15,0))</f>
        <v>0</v>
      </c>
      <c r="BM102" s="371">
        <f>IF(ISNA(VLOOKUP(E102,'Rennen 7'!$C$30:$W$49,20,0)),0,VLOOKUP(E102,'Rennen 7'!$C$30:$W$49,20,0))</f>
        <v>0</v>
      </c>
      <c r="BN102" s="369">
        <f>IF(ISNA(VLOOKUP(E102,'Rennen 8'!$C$30:$W$58,5,0)),0,VLOOKUP(E102,'Rennen 8'!$C$30:$W$58,5,0))</f>
        <v>0</v>
      </c>
      <c r="BO102" s="370">
        <f>IF(ISNA(VLOOKUP(E102,'Rennen 8'!$C$30:$W$58,10,0)),0,VLOOKUP(E102,'Rennen 8'!$C$30:$W$58,10,0))</f>
        <v>0</v>
      </c>
      <c r="BP102" s="370">
        <f>IF(ISNA(VLOOKUP(E102,'Rennen 8'!$C$30:$W$58,15,0)),0,VLOOKUP(E102,'Rennen 8'!$C$30:$W$58,15,0))</f>
        <v>0</v>
      </c>
      <c r="BQ102" s="371">
        <f>IF(ISNA(VLOOKUP(E102,'Rennen 8'!$C$30:$W$58,20,0)),0,VLOOKUP(E102,'Rennen 8'!$C$30:$W$58,20,0))</f>
        <v>0</v>
      </c>
      <c r="BR102" s="373">
        <f>IF(ISNA(VLOOKUP(E102,'Rennen 1'!$C$30:$AE$59,27,0)),0,VLOOKUP(E102,'Rennen 1'!$C$30:$AE$59,27,0))</f>
        <v>0</v>
      </c>
      <c r="BS102" s="367">
        <f>IF(ISNA(VLOOKUP(E102,'Rennen 2'!$C$30:$AE$59,27,0)),0,VLOOKUP(E102,'Rennen 2'!$C$30:$AE$59,27,0))</f>
        <v>0</v>
      </c>
      <c r="BT102" s="367">
        <f>IF(ISNA(VLOOKUP(E102,'Rennen 3'!$C$30:$AE$59,27,0)),0,VLOOKUP(E102,'Rennen 3'!$C$30:$AE$59,27,0))</f>
        <v>0</v>
      </c>
      <c r="BU102" s="367">
        <f>IF(ISNA(VLOOKUP(E102,'Rennen 4'!$C$30:$AE$59,27,0)),0,VLOOKUP(E102,'Rennen 4'!$C$30:$AE$59,27,0))</f>
        <v>0</v>
      </c>
      <c r="BV102" s="367">
        <f>IF(ISNA(VLOOKUP(E102,'Rennen 5'!$C$30:$AE$59,27,0)),0,VLOOKUP(E102,'Rennen 5'!$C$30:$AE$59,27,0))</f>
        <v>0</v>
      </c>
      <c r="BW102" s="367">
        <f>IF(ISNA(VLOOKUP(E102,'Rennen 6'!$C$30:$AE$59,27,0)),0,VLOOKUP(E102,'Rennen 6'!$C$30:$AE$59,27,0))</f>
        <v>0</v>
      </c>
      <c r="BX102" s="367">
        <f>IF(ISNA(VLOOKUP(E102,'Rennen 7'!$C$30:$AE$59,27,0)),0,VLOOKUP(E102,'Rennen 7'!$C$30:$AE$59,27,0))</f>
        <v>0</v>
      </c>
      <c r="BY102" s="367">
        <f>IF(ISNA(VLOOKUP(E102,'Rennen 8'!$C$30:$AE$58,27,0)),0,VLOOKUP(E102,'Rennen 8'!$C$30:$AE$58,27,0))</f>
        <v>0</v>
      </c>
      <c r="BZ102" s="367">
        <f t="shared" si="35"/>
        <v>0</v>
      </c>
      <c r="CA102" s="372">
        <f t="shared" si="36"/>
        <v>0</v>
      </c>
      <c r="CB102" s="373">
        <f t="shared" si="37"/>
        <v>0</v>
      </c>
      <c r="CC102" s="366">
        <f t="shared" si="38"/>
        <v>0</v>
      </c>
      <c r="CD102" s="365">
        <f t="shared" si="39"/>
        <v>0</v>
      </c>
      <c r="CE102" s="755"/>
      <c r="CF102" s="755"/>
      <c r="CG102" s="26"/>
      <c r="CH102" s="26"/>
      <c r="CI102" s="348"/>
      <c r="CJ102" s="348"/>
      <c r="CK102" s="348"/>
    </row>
    <row r="103" spans="1:89" s="20" customFormat="1" ht="18" hidden="1" customHeight="1" x14ac:dyDescent="0.3">
      <c r="A103" s="5"/>
      <c r="B103" s="16">
        <v>74</v>
      </c>
      <c r="C103" s="16"/>
      <c r="D103" s="390" t="str">
        <f>VLOOKUP(E103,Fahrer!$B$5:$C$144,2,0)</f>
        <v>Klimke Holger</v>
      </c>
      <c r="E103" s="389">
        <v>42</v>
      </c>
      <c r="F103" s="409">
        <f>IF(ISNA(VLOOKUP(E103,'Rennen 1'!$C$30:$W$59,6,0)),0,VLOOKUP(E103,'Rennen 1'!$C$30:$W$59,6,0))</f>
        <v>0</v>
      </c>
      <c r="G103" s="410">
        <f>IF(ISNA(VLOOKUP(E103,'Rennen 1'!$C$30:$W$59,11,0)),0,VLOOKUP(E103,'Rennen 1'!$C$30:$W$59,11,0))</f>
        <v>0</v>
      </c>
      <c r="H103" s="410">
        <f>IF(ISNA(VLOOKUP(E103,'Rennen 1'!$C$30:$W$59,16,0)),0,VLOOKUP(E103,'Rennen 1'!$C$30:$W$59,16,0))</f>
        <v>0</v>
      </c>
      <c r="I103" s="411">
        <f>IF(ISNA(VLOOKUP(E103,'Rennen 1'!$C$30:$W$59,21,0)),0,VLOOKUP(E103,'Rennen 1'!$C$30:$W$59,21,0))</f>
        <v>0</v>
      </c>
      <c r="J103" s="392">
        <f>IF(ISNA(VLOOKUP(E103,'Rennen 2'!$C$30:$W$59,6,0)),0,VLOOKUP(E103,'Rennen 2'!$C$30:$W$59,6,0))</f>
        <v>0</v>
      </c>
      <c r="K103" s="392">
        <f>IF(ISNA(VLOOKUP(E103,'Rennen 2'!$C$30:$W$59,11,0)),0,VLOOKUP(E103,'Rennen 2'!$C$30:$W$59,11,0))</f>
        <v>0</v>
      </c>
      <c r="L103" s="392">
        <f>IF(ISNA(VLOOKUP(E103,'Rennen 2'!$C$30:$W$59,16,0)),0,VLOOKUP(E103,'Rennen 2'!$C$30:$W$59,16,0))</f>
        <v>0</v>
      </c>
      <c r="M103" s="392">
        <f>IF(ISNA(VLOOKUP(E103,'Rennen 2'!$C$30:$W$59,21,0)),0,VLOOKUP(E103,'Rennen 2'!$C$30:$W$59,21,0))</f>
        <v>0</v>
      </c>
      <c r="N103" s="391">
        <f>IF(ISNA(VLOOKUP(E103,'Rennen 3'!$C$30:$W$59,6,0)),0,VLOOKUP(E103,'Rennen 3'!$C$30:$W$59,6,0))</f>
        <v>0</v>
      </c>
      <c r="O103" s="392">
        <f>IF(ISNA(VLOOKUP(E103,'Rennen 3'!$C$30:$W$59,11,0)),0,VLOOKUP(E103,'Rennen 3'!$C$30:$W$59,11,0))</f>
        <v>0</v>
      </c>
      <c r="P103" s="392">
        <f>IF(ISNA(VLOOKUP(E103,'Rennen 3'!$C$30:$W$59,16,0)),0,VLOOKUP(E103,'Rennen 3'!$C$30:$W$59,16,0))</f>
        <v>0</v>
      </c>
      <c r="Q103" s="392">
        <f>IF(ISNA(VLOOKUP(E103,'Rennen 3'!$C$30:$W$59,21,0)),0,VLOOKUP(E103,'Rennen 3'!$C$30:$W$59,21,0))</f>
        <v>0</v>
      </c>
      <c r="R103" s="391">
        <f>IF(ISNA(VLOOKUP(E103,'Rennen 4'!$C$30:$W$59,6,0)),0,VLOOKUP(E103,'Rennen 4'!$C$30:$W$59,6,0))</f>
        <v>0</v>
      </c>
      <c r="S103" s="392">
        <f>IF(ISNA(VLOOKUP(E103,'Rennen 4'!$C$30:$W$59,11,0)),0,VLOOKUP(E103,'Rennen 4'!$C$30:$W$59,11,0))</f>
        <v>0</v>
      </c>
      <c r="T103" s="392">
        <f>IF(ISNA(VLOOKUP(E103,'Rennen 4'!$C$30:$W$59,16,0)),0,VLOOKUP(E103,'Rennen 4'!$C$30:$W$59,16,0))</f>
        <v>0</v>
      </c>
      <c r="U103" s="392">
        <f>IF(ISNA(VLOOKUP(E103,'Rennen 4'!$C$30:$W$59,21,0)),0,VLOOKUP(E103,'Rennen 4'!$C$30:$W$59,21,0))</f>
        <v>0</v>
      </c>
      <c r="V103" s="391">
        <f>IF(ISNA(VLOOKUP(E103,'Rennen 5'!$C$30:$W$59,6,0)),0,VLOOKUP(E103,'Rennen 5'!$C$30:$W$59,6,0))</f>
        <v>0</v>
      </c>
      <c r="W103" s="392">
        <f>IF(ISNA(VLOOKUP(E103,'Rennen 5'!$C$30:$W$59,11,0)),0,VLOOKUP(E103,'Rennen 5'!$C$30:$W$59,11,0))</f>
        <v>0</v>
      </c>
      <c r="X103" s="392">
        <f>IF(ISNA(VLOOKUP(E103,'Rennen 5'!$C$30:$W$59,16,0)),0,VLOOKUP(E103,'Rennen 5'!$C$30:$W$59,16,0))</f>
        <v>0</v>
      </c>
      <c r="Y103" s="393">
        <f>IF(ISNA(VLOOKUP(E103,'Rennen 5'!$C$30:$W$59,21,0)),0,VLOOKUP(E103,'Rennen 5'!$C$30:$W$59,21,0))</f>
        <v>0</v>
      </c>
      <c r="Z103" s="391">
        <f>IF(ISNA(VLOOKUP(E103,'Rennen 6'!$C$30:$W$59,6,0)),0,VLOOKUP(E103,'Rennen 6'!$C$30:$W$59,6,0))</f>
        <v>0</v>
      </c>
      <c r="AA103" s="392">
        <f>IF(ISNA(VLOOKUP(E103,'Rennen 6'!$C$30:$W$59,11,0)),0,VLOOKUP(E103,'Rennen 6'!$C$30:$W$59,11,0))</f>
        <v>0</v>
      </c>
      <c r="AB103" s="392">
        <f>IF(ISNA(VLOOKUP(E103,'Rennen 6'!$C$30:$W$59,16,0)),0,VLOOKUP(E103,'Rennen 6'!$C$30:$W$59,16,0))</f>
        <v>0</v>
      </c>
      <c r="AC103" s="393">
        <f>IF(ISNA(VLOOKUP(E103,'Rennen 6'!$C$30:$W$59,21,0)),0,VLOOKUP(E103,'Rennen 6'!$C$30:$W$59,21,0))</f>
        <v>0</v>
      </c>
      <c r="AD103" s="391">
        <f>IF(ISNA(VLOOKUP(E103,'Rennen 7'!$C$30:$W$59,6,0)),0,VLOOKUP(E103,'Rennen 7'!$C$30:$W$59,6,0))</f>
        <v>0</v>
      </c>
      <c r="AE103" s="392">
        <f>IF(ISNA(VLOOKUP(E103,'Rennen 7'!$C$30:$W$59,11,0)),0,VLOOKUP(E103,'Rennen 7'!$C$30:$W$59,11,0))</f>
        <v>0</v>
      </c>
      <c r="AF103" s="392">
        <f>IF(ISNA(VLOOKUP(E103,'Rennen 7'!$C$30:$W$59,16,0)),0,VLOOKUP(E103,'Rennen 7'!$C$30:$W$59,16,0))</f>
        <v>0</v>
      </c>
      <c r="AG103" s="393">
        <f>IF(ISNA(VLOOKUP(E103,'Rennen 7'!$C$30:$W$59,21,0)),0,VLOOKUP(E103,'Rennen 7'!$C$30:$W$59,21,0))</f>
        <v>0</v>
      </c>
      <c r="AH103" s="391">
        <f>IF(ISNA(VLOOKUP(E103,'Rennen 8'!$C$30:$W$58,6,0)),0,VLOOKUP(E103,'Rennen 8'!$C$30:$W$58,6,0))</f>
        <v>0</v>
      </c>
      <c r="AI103" s="392">
        <f>IF(ISNA(VLOOKUP(E103,'Rennen 8'!$C$30:$W$58,11,0)),0,VLOOKUP(E103,'Rennen 8'!$C$30:$W$58,11,0))</f>
        <v>0</v>
      </c>
      <c r="AJ103" s="392">
        <f>IF(ISNA(VLOOKUP(E103,'Rennen 8'!$C$30:$W$58,16,0)),0,VLOOKUP(E103,'Rennen 8'!$C$30:$W$58,16,0))</f>
        <v>0</v>
      </c>
      <c r="AK103" s="393">
        <f>IF(ISNA(VLOOKUP(E103,'Rennen 8'!$C$30:$W$58,21,0)),0,VLOOKUP(E103,'Rennen 8'!$C$30:$W$58,21,0))</f>
        <v>0</v>
      </c>
      <c r="AL103" s="412">
        <f>IF(ISNA(VLOOKUP(E103,'Rennen 1'!$C$30:$W$49,5,0)),0,VLOOKUP(E103,'Rennen 1'!$C$30:$W$49,5,0))</f>
        <v>0</v>
      </c>
      <c r="AM103" s="413">
        <f>IF(ISNA(VLOOKUP(E103,'Rennen 1'!$C$30:$W$49,10,0)),0,VLOOKUP(E103,'Rennen 1'!$C$30:$W$49,10,0))</f>
        <v>0</v>
      </c>
      <c r="AN103" s="413">
        <f>IF(ISNA(VLOOKUP(E103,'Rennen 1'!$C$30:$W$49,15,0)),0,VLOOKUP(E103,'Rennen 1'!$C$30:$W$49,15,0))</f>
        <v>0</v>
      </c>
      <c r="AO103" s="414">
        <f>IF(ISNA(VLOOKUP(E103,'Rennen 1'!$C$30:$W$49,20,0)),0,VLOOKUP(E103,'Rennen 1'!$C$30:$W$49,20,0))</f>
        <v>0</v>
      </c>
      <c r="AP103" s="412">
        <f>IF(ISNA(VLOOKUP(E103,'Rennen 2'!$C$30:$W$59,5,0)),0,VLOOKUP(E103,'Rennen 2'!$C$30:$W$59,5,0))</f>
        <v>0</v>
      </c>
      <c r="AQ103" s="413">
        <f>IF(ISNA(VLOOKUP(E103,'Rennen 2'!$C$30:$W$59,10,0)),0,VLOOKUP(E103,'Rennen 2'!$C$30:$W$59,10,0))</f>
        <v>0</v>
      </c>
      <c r="AR103" s="413">
        <f>IF(ISNA(VLOOKUP(E103,'Rennen 2'!$C$30:$W$59,15,0)),0,VLOOKUP(E103,'Rennen 2'!$C$30:$W$59,15,0))</f>
        <v>0</v>
      </c>
      <c r="AS103" s="414">
        <f>IF(ISNA(VLOOKUP(E103,'Rennen 2'!$C$30:$W$59,20,0)),0,VLOOKUP(E103,'Rennen 2'!$C$30:$W$59,20,0))</f>
        <v>0</v>
      </c>
      <c r="AT103" s="412">
        <f>IF(ISNA(VLOOKUP(E103,'Rennen 3'!$C$30:$W$49,5,0)),0,VLOOKUP(E103,'Rennen 3'!$C$30:$W$49,5,0))</f>
        <v>0</v>
      </c>
      <c r="AU103" s="413">
        <f>IF(ISNA(VLOOKUP(E103,'Rennen 3'!$C$30:$W$49,10,0)),0,VLOOKUP(E103,'Rennen 3'!$C$30:$W$49,10,0))</f>
        <v>0</v>
      </c>
      <c r="AV103" s="413">
        <f>IF(ISNA(VLOOKUP(E103,'Rennen 3'!$C$30:$W$49,15,0)),0,VLOOKUP(E103,'Rennen 3'!$C$30:$W$49,15,0))</f>
        <v>0</v>
      </c>
      <c r="AW103" s="414">
        <f>IF(ISNA(VLOOKUP(E103,'Rennen 3'!$C$30:$W$49,20,0)),0,VLOOKUP(E103,'Rennen 3'!$C$30:$W$49,20,0))</f>
        <v>0</v>
      </c>
      <c r="AX103" s="412">
        <f>IF(ISNA(VLOOKUP(E103,'Rennen 4'!$C$30:$W$49,5,0)),0,VLOOKUP(E103,'Rennen 4'!$C$30:$W$49,5,0))</f>
        <v>0</v>
      </c>
      <c r="AY103" s="413">
        <f>IF(ISNA(VLOOKUP(E103,'Rennen 4'!$C$30:$W$49,10,0)),0,VLOOKUP(E103,'Rennen 4'!$C$30:$W$49,10,0))</f>
        <v>0</v>
      </c>
      <c r="AZ103" s="413">
        <f>IF(ISNA(VLOOKUP(E103,'Rennen 4'!$C$30:$W$49,15,0)),0,VLOOKUP(E103,'Rennen 4'!$C$30:$W$49,15,0))</f>
        <v>0</v>
      </c>
      <c r="BA103" s="414">
        <f>IF(ISNA(VLOOKUP(E103,'Rennen 4'!$C$30:$W$49,20,0)),0,VLOOKUP(E103,'Rennen 4'!$C$30:$W$49,20,0))</f>
        <v>0</v>
      </c>
      <c r="BB103" s="412">
        <f>IF(ISNA(VLOOKUP(E103,'Rennen 5'!$C$30:$W$49,5,0)),0,VLOOKUP(E103,'Rennen 5'!$C$30:$W$49,5,0))</f>
        <v>0</v>
      </c>
      <c r="BC103" s="413">
        <f>IF(ISNA(VLOOKUP(E103,'Rennen 5'!$C$30:$W$49,10,0)),0,VLOOKUP(E103,'Rennen 5'!$C$30:$W$49,10,0))</f>
        <v>0</v>
      </c>
      <c r="BD103" s="413">
        <f>IF(ISNA(VLOOKUP(E103,'Rennen 5'!$C$30:$W$49,15,0)),0,VLOOKUP(E103,'Rennen 5'!$C$30:$W$49,15,0))</f>
        <v>0</v>
      </c>
      <c r="BE103" s="414">
        <f>IF(ISNA(VLOOKUP(E103,'Rennen 5'!$C$30:$W$49,20,0)),0,VLOOKUP(E103,'Rennen 5'!$C$30:$W$49,20,0))</f>
        <v>0</v>
      </c>
      <c r="BF103" s="412">
        <f>IF(ISNA(VLOOKUP(E103,'Rennen 6'!$C$30:$W$49,5,0)),0,VLOOKUP(E103,'Rennen 6'!$C$30:$W$49,5,0))</f>
        <v>0</v>
      </c>
      <c r="BG103" s="413">
        <f>IF(ISNA(VLOOKUP(E103,'Rennen 6'!$C$30:$W$49,10,0)),0,VLOOKUP(E103,'Rennen 6'!$C$30:$W$49,10,0))</f>
        <v>0</v>
      </c>
      <c r="BH103" s="413">
        <f>IF(ISNA(VLOOKUP(E103,'Rennen 6'!$C$30:$W$49,15,0)),0,VLOOKUP(E103,'Rennen 6'!$C$30:$W$49,15,0))</f>
        <v>0</v>
      </c>
      <c r="BI103" s="414">
        <f>IF(ISNA(VLOOKUP(E103,'Rennen 6'!$C$30:$W$49,20,0)),0,VLOOKUP(E103,'Rennen 6'!$C$30:$W$49,20,0))</f>
        <v>0</v>
      </c>
      <c r="BJ103" s="412">
        <f>IF(ISNA(VLOOKUP(E103,'Rennen 7'!$C$30:$W$49,5,0)),0,VLOOKUP(E103,'Rennen 7'!$C$30:$W$49,5,0))</f>
        <v>0</v>
      </c>
      <c r="BK103" s="413">
        <f>IF(ISNA(VLOOKUP(E103,'Rennen 7'!$C$30:$W$49,10,0)),0,VLOOKUP(E103,'Rennen 7'!$C$30:$W$49,10,0))</f>
        <v>0</v>
      </c>
      <c r="BL103" s="413">
        <f>IF(ISNA(VLOOKUP(E103,'Rennen 7'!$C$30:$W$49,15,0)),0,VLOOKUP(E103,'Rennen 7'!$C$30:$W$49,15,0))</f>
        <v>0</v>
      </c>
      <c r="BM103" s="414">
        <f>IF(ISNA(VLOOKUP(E103,'Rennen 7'!$C$30:$W$49,20,0)),0,VLOOKUP(E103,'Rennen 7'!$C$30:$W$49,20,0))</f>
        <v>0</v>
      </c>
      <c r="BN103" s="412">
        <f>IF(ISNA(VLOOKUP(E103,'Rennen 8'!$C$30:$W$58,5,0)),0,VLOOKUP(E103,'Rennen 8'!$C$30:$W$58,5,0))</f>
        <v>0</v>
      </c>
      <c r="BO103" s="413">
        <f>IF(ISNA(VLOOKUP(E103,'Rennen 8'!$C$30:$W$58,10,0)),0,VLOOKUP(E103,'Rennen 8'!$C$30:$W$58,10,0))</f>
        <v>0</v>
      </c>
      <c r="BP103" s="413">
        <f>IF(ISNA(VLOOKUP(E103,'Rennen 8'!$C$30:$W$58,15,0)),0,VLOOKUP(E103,'Rennen 8'!$C$30:$W$58,15,0))</f>
        <v>0</v>
      </c>
      <c r="BQ103" s="414">
        <f>IF(ISNA(VLOOKUP(E103,'Rennen 8'!$C$30:$W$58,20,0)),0,VLOOKUP(E103,'Rennen 8'!$C$30:$W$58,20,0))</f>
        <v>0</v>
      </c>
      <c r="BR103" s="394">
        <f>IF(ISNA(VLOOKUP(E103,'Rennen 1'!$C$30:$AE$59,27,0)),0,VLOOKUP(E103,'Rennen 1'!$C$30:$AE$59,27,0))</f>
        <v>0</v>
      </c>
      <c r="BS103" s="393">
        <f>IF(ISNA(VLOOKUP(E103,'Rennen 2'!$C$30:$AE$59,27,0)),0,VLOOKUP(E103,'Rennen 2'!$C$30:$AE$59,27,0))</f>
        <v>0</v>
      </c>
      <c r="BT103" s="393">
        <f>IF(ISNA(VLOOKUP(E103,'Rennen 3'!$C$30:$AE$59,27,0)),0,VLOOKUP(E103,'Rennen 3'!$C$30:$AE$59,27,0))</f>
        <v>0</v>
      </c>
      <c r="BU103" s="393">
        <f>IF(ISNA(VLOOKUP(E103,'Rennen 4'!$C$30:$AE$59,27,0)),0,VLOOKUP(E103,'Rennen 4'!$C$30:$AE$59,27,0))</f>
        <v>0</v>
      </c>
      <c r="BV103" s="393">
        <f>IF(ISNA(VLOOKUP(E103,'Rennen 5'!$C$30:$AE$59,27,0)),0,VLOOKUP(E103,'Rennen 5'!$C$30:$AE$59,27,0))</f>
        <v>0</v>
      </c>
      <c r="BW103" s="393">
        <f>IF(ISNA(VLOOKUP(E103,'Rennen 6'!$C$30:$AE$59,27,0)),0,VLOOKUP(E103,'Rennen 6'!$C$30:$AE$59,27,0))</f>
        <v>0</v>
      </c>
      <c r="BX103" s="393">
        <f>IF(ISNA(VLOOKUP(E103,'Rennen 7'!$C$30:$AE$59,27,0)),0,VLOOKUP(E103,'Rennen 7'!$C$30:$AE$59,27,0))</f>
        <v>0</v>
      </c>
      <c r="BY103" s="393">
        <f>IF(ISNA(VLOOKUP(E103,'Rennen 8'!$C$30:$AE$58,27,0)),0,VLOOKUP(E103,'Rennen 8'!$C$30:$AE$58,27,0))</f>
        <v>0</v>
      </c>
      <c r="BZ103" s="393">
        <f t="shared" si="35"/>
        <v>0</v>
      </c>
      <c r="CA103" s="415">
        <f t="shared" si="36"/>
        <v>0</v>
      </c>
      <c r="CB103" s="394">
        <f t="shared" si="37"/>
        <v>0</v>
      </c>
      <c r="CC103" s="344">
        <f t="shared" si="38"/>
        <v>0</v>
      </c>
      <c r="CD103" s="391">
        <f t="shared" si="39"/>
        <v>0</v>
      </c>
      <c r="CE103" s="755"/>
      <c r="CF103" s="755"/>
      <c r="CG103" s="26"/>
      <c r="CH103" s="26"/>
      <c r="CI103" s="348"/>
      <c r="CJ103" s="348"/>
      <c r="CK103" s="348"/>
    </row>
    <row r="104" spans="1:89" s="20" customFormat="1" ht="18" hidden="1" customHeight="1" x14ac:dyDescent="0.3">
      <c r="A104" s="5"/>
      <c r="B104" s="16">
        <v>75</v>
      </c>
      <c r="C104" s="16"/>
      <c r="D104" s="395" t="str">
        <f>VLOOKUP(E104,Fahrer!$B$5:$C$144,2,0)</f>
        <v>Schulz, Alex</v>
      </c>
      <c r="E104" s="424">
        <v>41</v>
      </c>
      <c r="F104" s="368">
        <f>IF(ISNA(VLOOKUP(E104,'Rennen 1'!$C$30:$W$59,6,0)),0,VLOOKUP(E104,'Rennen 1'!$C$30:$W$59,6,0))</f>
        <v>0</v>
      </c>
      <c r="G104" s="374">
        <f>IF(ISNA(VLOOKUP(E104,'Rennen 1'!$C$30:$W$59,11,0)),0,VLOOKUP(E104,'Rennen 1'!$C$30:$W$59,11,0))</f>
        <v>0</v>
      </c>
      <c r="H104" s="374">
        <f>IF(ISNA(VLOOKUP(E104,'Rennen 1'!$C$30:$W$59,16,0)),0,VLOOKUP(E104,'Rennen 1'!$C$30:$W$59,16,0))</f>
        <v>0</v>
      </c>
      <c r="I104" s="375">
        <f>IF(ISNA(VLOOKUP(E104,'Rennen 1'!$C$30:$W$59,21,0)),0,VLOOKUP(E104,'Rennen 1'!$C$30:$W$59,21,0))</f>
        <v>0</v>
      </c>
      <c r="J104" s="366">
        <f>IF(ISNA(VLOOKUP(E104,'Rennen 2'!$C$30:$W$59,6,0)),0,VLOOKUP(E104,'Rennen 2'!$C$30:$W$59,6,0))</f>
        <v>0</v>
      </c>
      <c r="K104" s="366">
        <f>IF(ISNA(VLOOKUP(E104,'Rennen 2'!$C$30:$W$59,11,0)),0,VLOOKUP(E104,'Rennen 2'!$C$30:$W$59,11,0))</f>
        <v>0</v>
      </c>
      <c r="L104" s="366">
        <f>IF(ISNA(VLOOKUP(E104,'Rennen 2'!$C$30:$W$59,16,0)),0,VLOOKUP(E104,'Rennen 2'!$C$30:$W$59,16,0))</f>
        <v>0</v>
      </c>
      <c r="M104" s="366">
        <f>IF(ISNA(VLOOKUP(E104,'Rennen 2'!$C$30:$W$59,21,0)),0,VLOOKUP(E104,'Rennen 2'!$C$30:$W$59,21,0))</f>
        <v>0</v>
      </c>
      <c r="N104" s="365">
        <f>IF(ISNA(VLOOKUP(E104,'Rennen 3'!$C$30:$W$59,6,0)),0,VLOOKUP(E104,'Rennen 3'!$C$30:$W$59,6,0))</f>
        <v>0</v>
      </c>
      <c r="O104" s="366">
        <f>IF(ISNA(VLOOKUP(E104,'Rennen 3'!$C$30:$W$59,11,0)),0,VLOOKUP(E104,'Rennen 3'!$C$30:$W$59,11,0))</f>
        <v>0</v>
      </c>
      <c r="P104" s="366">
        <f>IF(ISNA(VLOOKUP(E104,'Rennen 3'!$C$30:$W$59,16,0)),0,VLOOKUP(E104,'Rennen 3'!$C$30:$W$59,16,0))</f>
        <v>0</v>
      </c>
      <c r="Q104" s="366">
        <f>IF(ISNA(VLOOKUP(E104,'Rennen 3'!$C$30:$W$59,21,0)),0,VLOOKUP(E104,'Rennen 3'!$C$30:$W$59,21,0))</f>
        <v>0</v>
      </c>
      <c r="R104" s="365">
        <f>IF(ISNA(VLOOKUP(E104,'Rennen 4'!$C$30:$W$59,6,0)),0,VLOOKUP(E104,'Rennen 4'!$C$30:$W$59,6,0))</f>
        <v>0</v>
      </c>
      <c r="S104" s="366">
        <f>IF(ISNA(VLOOKUP(E104,'Rennen 4'!$C$30:$W$59,11,0)),0,VLOOKUP(E104,'Rennen 4'!$C$30:$W$59,11,0))</f>
        <v>0</v>
      </c>
      <c r="T104" s="366">
        <f>IF(ISNA(VLOOKUP(E104,'Rennen 4'!$C$30:$W$59,16,0)),0,VLOOKUP(E104,'Rennen 4'!$C$30:$W$59,16,0))</f>
        <v>0</v>
      </c>
      <c r="U104" s="366">
        <f>IF(ISNA(VLOOKUP(E104,'Rennen 4'!$C$30:$W$59,21,0)),0,VLOOKUP(E104,'Rennen 4'!$C$30:$W$59,21,0))</f>
        <v>0</v>
      </c>
      <c r="V104" s="365">
        <f>IF(ISNA(VLOOKUP(E104,'Rennen 5'!$C$30:$W$59,6,0)),0,VLOOKUP(E104,'Rennen 5'!$C$30:$W$59,6,0))</f>
        <v>0</v>
      </c>
      <c r="W104" s="366">
        <f>IF(ISNA(VLOOKUP(E104,'Rennen 5'!$C$30:$W$59,11,0)),0,VLOOKUP(E104,'Rennen 5'!$C$30:$W$59,11,0))</f>
        <v>0</v>
      </c>
      <c r="X104" s="366">
        <f>IF(ISNA(VLOOKUP(E104,'Rennen 5'!$C$30:$W$59,16,0)),0,VLOOKUP(E104,'Rennen 5'!$C$30:$W$59,16,0))</f>
        <v>0</v>
      </c>
      <c r="Y104" s="367">
        <f>IF(ISNA(VLOOKUP(E104,'Rennen 5'!$C$30:$W$59,21,0)),0,VLOOKUP(E104,'Rennen 5'!$C$30:$W$59,21,0))</f>
        <v>0</v>
      </c>
      <c r="Z104" s="365">
        <f>IF(ISNA(VLOOKUP(E104,'Rennen 6'!$C$30:$W$59,6,0)),0,VLOOKUP(E104,'Rennen 6'!$C$30:$W$59,6,0))</f>
        <v>41</v>
      </c>
      <c r="AA104" s="366">
        <f>IF(ISNA(VLOOKUP(E104,'Rennen 6'!$C$30:$W$59,11,0)),0,VLOOKUP(E104,'Rennen 6'!$C$30:$W$59,11,0))</f>
        <v>46</v>
      </c>
      <c r="AB104" s="366">
        <f>IF(ISNA(VLOOKUP(E104,'Rennen 6'!$C$30:$W$59,16,0)),0,VLOOKUP(E104,'Rennen 6'!$C$30:$W$59,16,0))</f>
        <v>46</v>
      </c>
      <c r="AC104" s="367">
        <f>IF(ISNA(VLOOKUP(E104,'Rennen 6'!$C$30:$W$59,21,0)),0,VLOOKUP(E104,'Rennen 6'!$C$30:$W$59,21,0))</f>
        <v>37</v>
      </c>
      <c r="AD104" s="365">
        <f>IF(ISNA(VLOOKUP(E104,'Rennen 7'!$C$30:$W$59,6,0)),0,VLOOKUP(E104,'Rennen 7'!$C$30:$W$59,6,0))</f>
        <v>43</v>
      </c>
      <c r="AE104" s="366">
        <f>IF(ISNA(VLOOKUP(E104,'Rennen 7'!$C$30:$W$59,11,0)),0,VLOOKUP(E104,'Rennen 7'!$C$30:$W$59,11,0))</f>
        <v>43</v>
      </c>
      <c r="AF104" s="366">
        <f>IF(ISNA(VLOOKUP(E104,'Rennen 7'!$C$30:$W$59,16,0)),0,VLOOKUP(E104,'Rennen 7'!$C$30:$W$59,16,0))</f>
        <v>52</v>
      </c>
      <c r="AG104" s="367">
        <f>IF(ISNA(VLOOKUP(E104,'Rennen 7'!$C$30:$W$59,21,0)),0,VLOOKUP(E104,'Rennen 7'!$C$30:$W$59,21,0))</f>
        <v>33</v>
      </c>
      <c r="AH104" s="365">
        <f>IF(ISNA(VLOOKUP(E104,'Rennen 8'!$C$30:$W$58,6,0)),0,VLOOKUP(E104,'Rennen 8'!$C$30:$W$58,6,0))</f>
        <v>0</v>
      </c>
      <c r="AI104" s="366">
        <f>IF(ISNA(VLOOKUP(E104,'Rennen 8'!$C$30:$W$58,11,0)),0,VLOOKUP(E104,'Rennen 8'!$C$30:$W$58,11,0))</f>
        <v>0</v>
      </c>
      <c r="AJ104" s="366">
        <f>IF(ISNA(VLOOKUP(E104,'Rennen 8'!$C$30:$W$58,16,0)),0,VLOOKUP(E104,'Rennen 8'!$C$30:$W$58,16,0))</f>
        <v>0</v>
      </c>
      <c r="AK104" s="367">
        <f>IF(ISNA(VLOOKUP(E104,'Rennen 8'!$C$30:$W$58,21,0)),0,VLOOKUP(E104,'Rennen 8'!$C$30:$W$58,21,0))</f>
        <v>0</v>
      </c>
      <c r="AL104" s="369">
        <f>IF(ISNA(VLOOKUP(E104,'Rennen 1'!$C$30:$W$49,5,0)),0,VLOOKUP(E104,'Rennen 1'!$C$30:$W$49,5,0))</f>
        <v>0</v>
      </c>
      <c r="AM104" s="370">
        <f>IF(ISNA(VLOOKUP(E104,'Rennen 1'!$C$30:$W$49,10,0)),0,VLOOKUP(E104,'Rennen 1'!$C$30:$W$49,10,0))</f>
        <v>0</v>
      </c>
      <c r="AN104" s="370">
        <f>IF(ISNA(VLOOKUP(E104,'Rennen 1'!$C$30:$W$49,15,0)),0,VLOOKUP(E104,'Rennen 1'!$C$30:$W$49,15,0))</f>
        <v>0</v>
      </c>
      <c r="AO104" s="371">
        <f>IF(ISNA(VLOOKUP(E104,'Rennen 1'!$C$30:$W$49,20,0)),0,VLOOKUP(E104,'Rennen 1'!$C$30:$W$49,20,0))</f>
        <v>0</v>
      </c>
      <c r="AP104" s="369">
        <f>IF(ISNA(VLOOKUP(E104,'Rennen 2'!$C$30:$W$59,5,0)),0,VLOOKUP(E104,'Rennen 2'!$C$30:$W$59,5,0))</f>
        <v>0</v>
      </c>
      <c r="AQ104" s="370">
        <f>IF(ISNA(VLOOKUP(E104,'Rennen 2'!$C$30:$W$59,10,0)),0,VLOOKUP(E104,'Rennen 2'!$C$30:$W$59,10,0))</f>
        <v>0</v>
      </c>
      <c r="AR104" s="370">
        <f>IF(ISNA(VLOOKUP(E104,'Rennen 2'!$C$30:$W$59,15,0)),0,VLOOKUP(E104,'Rennen 2'!$C$30:$W$59,15,0))</f>
        <v>0</v>
      </c>
      <c r="AS104" s="371">
        <f>IF(ISNA(VLOOKUP(E104,'Rennen 2'!$C$30:$W$59,20,0)),0,VLOOKUP(E104,'Rennen 2'!$C$30:$W$59,20,0))</f>
        <v>0</v>
      </c>
      <c r="AT104" s="369">
        <f>IF(ISNA(VLOOKUP(E104,'Rennen 3'!$C$30:$W$49,5,0)),0,VLOOKUP(E104,'Rennen 3'!$C$30:$W$49,5,0))</f>
        <v>0</v>
      </c>
      <c r="AU104" s="370">
        <f>IF(ISNA(VLOOKUP(E104,'Rennen 3'!$C$30:$W$49,10,0)),0,VLOOKUP(E104,'Rennen 3'!$C$30:$W$49,10,0))</f>
        <v>0</v>
      </c>
      <c r="AV104" s="370">
        <f>IF(ISNA(VLOOKUP(E104,'Rennen 3'!$C$30:$W$49,15,0)),0,VLOOKUP(E104,'Rennen 3'!$C$30:$W$49,15,0))</f>
        <v>0</v>
      </c>
      <c r="AW104" s="371">
        <f>IF(ISNA(VLOOKUP(E104,'Rennen 3'!$C$30:$W$49,20,0)),0,VLOOKUP(E104,'Rennen 3'!$C$30:$W$49,20,0))</f>
        <v>0</v>
      </c>
      <c r="AX104" s="369">
        <f>IF(ISNA(VLOOKUP(E104,'Rennen 4'!$C$30:$W$49,5,0)),0,VLOOKUP(E104,'Rennen 4'!$C$30:$W$49,5,0))</f>
        <v>0</v>
      </c>
      <c r="AY104" s="370">
        <f>IF(ISNA(VLOOKUP(E104,'Rennen 4'!$C$30:$W$49,10,0)),0,VLOOKUP(E104,'Rennen 4'!$C$30:$W$49,10,0))</f>
        <v>0</v>
      </c>
      <c r="AZ104" s="370">
        <f>IF(ISNA(VLOOKUP(E104,'Rennen 4'!$C$30:$W$49,15,0)),0,VLOOKUP(E104,'Rennen 4'!$C$30:$W$49,15,0))</f>
        <v>0</v>
      </c>
      <c r="BA104" s="371">
        <f>IF(ISNA(VLOOKUP(E104,'Rennen 4'!$C$30:$W$49,20,0)),0,VLOOKUP(E104,'Rennen 4'!$C$30:$W$49,20,0))</f>
        <v>0</v>
      </c>
      <c r="BB104" s="369">
        <f>IF(ISNA(VLOOKUP(E104,'Rennen 5'!$C$30:$W$49,5,0)),0,VLOOKUP(E104,'Rennen 5'!$C$30:$W$49,5,0))</f>
        <v>0</v>
      </c>
      <c r="BC104" s="370">
        <f>IF(ISNA(VLOOKUP(E104,'Rennen 5'!$C$30:$W$49,10,0)),0,VLOOKUP(E104,'Rennen 5'!$C$30:$W$49,10,0))</f>
        <v>0</v>
      </c>
      <c r="BD104" s="370">
        <f>IF(ISNA(VLOOKUP(E104,'Rennen 5'!$C$30:$W$49,15,0)),0,VLOOKUP(E104,'Rennen 5'!$C$30:$W$49,15,0))</f>
        <v>0</v>
      </c>
      <c r="BE104" s="371">
        <f>IF(ISNA(VLOOKUP(E104,'Rennen 5'!$C$30:$W$49,20,0)),0,VLOOKUP(E104,'Rennen 5'!$C$30:$W$49,20,0))</f>
        <v>0</v>
      </c>
      <c r="BF104" s="369">
        <f>IF(ISNA(VLOOKUP(E104,'Rennen 6'!$C$30:$W$49,5,0)),0,VLOOKUP(E104,'Rennen 6'!$C$30:$W$49,5,0))</f>
        <v>41</v>
      </c>
      <c r="BG104" s="370">
        <f>IF(ISNA(VLOOKUP(E104,'Rennen 6'!$C$30:$W$49,10,0)),0,VLOOKUP(E104,'Rennen 6'!$C$30:$W$49,10,0))</f>
        <v>46</v>
      </c>
      <c r="BH104" s="370">
        <f>IF(ISNA(VLOOKUP(E104,'Rennen 6'!$C$30:$W$49,15,0)),0,VLOOKUP(E104,'Rennen 6'!$C$30:$W$49,15,0))</f>
        <v>46</v>
      </c>
      <c r="BI104" s="371">
        <f>IF(ISNA(VLOOKUP(E104,'Rennen 6'!$C$30:$W$49,20,0)),0,VLOOKUP(E104,'Rennen 6'!$C$30:$W$49,20,0))</f>
        <v>37</v>
      </c>
      <c r="BJ104" s="369">
        <f>IF(ISNA(VLOOKUP(E104,'Rennen 7'!$C$30:$W$49,5,0)),0,VLOOKUP(E104,'Rennen 7'!$C$30:$W$49,5,0))</f>
        <v>43</v>
      </c>
      <c r="BK104" s="370">
        <f>IF(ISNA(VLOOKUP(E104,'Rennen 7'!$C$30:$W$49,10,0)),0,VLOOKUP(E104,'Rennen 7'!$C$30:$W$49,10,0))</f>
        <v>43</v>
      </c>
      <c r="BL104" s="370">
        <f>IF(ISNA(VLOOKUP(E104,'Rennen 7'!$C$30:$W$49,15,0)),0,VLOOKUP(E104,'Rennen 7'!$C$30:$W$49,15,0))</f>
        <v>50</v>
      </c>
      <c r="BM104" s="371">
        <f>IF(ISNA(VLOOKUP(E104,'Rennen 7'!$C$30:$W$49,20,0)),0,VLOOKUP(E104,'Rennen 7'!$C$30:$W$49,20,0))</f>
        <v>33</v>
      </c>
      <c r="BN104" s="369">
        <f>IF(ISNA(VLOOKUP(E104,'Rennen 8'!$C$30:$W$58,5,0)),0,VLOOKUP(E104,'Rennen 8'!$C$30:$W$58,5,0))</f>
        <v>0</v>
      </c>
      <c r="BO104" s="370">
        <f>IF(ISNA(VLOOKUP(E104,'Rennen 8'!$C$30:$W$58,10,0)),0,VLOOKUP(E104,'Rennen 8'!$C$30:$W$58,10,0))</f>
        <v>0</v>
      </c>
      <c r="BP104" s="370">
        <f>IF(ISNA(VLOOKUP(E104,'Rennen 8'!$C$30:$W$58,15,0)),0,VLOOKUP(E104,'Rennen 8'!$C$30:$W$58,15,0))</f>
        <v>0</v>
      </c>
      <c r="BQ104" s="371">
        <f>IF(ISNA(VLOOKUP(E104,'Rennen 8'!$C$30:$W$58,20,0)),0,VLOOKUP(E104,'Rennen 8'!$C$30:$W$58,20,0))</f>
        <v>0</v>
      </c>
      <c r="BR104" s="373">
        <f>IF(ISNA(VLOOKUP(E104,'Rennen 1'!$C$30:$AE$59,27,0)),0,VLOOKUP(E104,'Rennen 1'!$C$30:$AE$59,27,0))</f>
        <v>0</v>
      </c>
      <c r="BS104" s="367">
        <f>IF(ISNA(VLOOKUP(E104,'Rennen 2'!$C$30:$AE$59,27,0)),0,VLOOKUP(E104,'Rennen 2'!$C$30:$AE$59,27,0))</f>
        <v>0</v>
      </c>
      <c r="BT104" s="367">
        <f>IF(ISNA(VLOOKUP(E104,'Rennen 3'!$C$30:$AE$59,27,0)),0,VLOOKUP(E104,'Rennen 3'!$C$30:$AE$59,27,0))</f>
        <v>0</v>
      </c>
      <c r="BU104" s="367">
        <f>IF(ISNA(VLOOKUP(E104,'Rennen 4'!$C$30:$AE$59,27,0)),0,VLOOKUP(E104,'Rennen 4'!$C$30:$AE$59,27,0))</f>
        <v>0</v>
      </c>
      <c r="BV104" s="367">
        <f>IF(ISNA(VLOOKUP(E104,'Rennen 5'!$C$30:$AE$59,27,0)),0,VLOOKUP(E104,'Rennen 5'!$C$30:$AE$59,27,0))</f>
        <v>0</v>
      </c>
      <c r="BW104" s="367">
        <f>IF(ISNA(VLOOKUP(E104,'Rennen 6'!$C$30:$AE$59,27,0)),0,VLOOKUP(E104,'Rennen 6'!$C$30:$AE$59,27,0))</f>
        <v>0</v>
      </c>
      <c r="BX104" s="367">
        <f>IF(ISNA(VLOOKUP(E104,'Rennen 7'!$C$30:$AE$59,27,0)),0,VLOOKUP(E104,'Rennen 7'!$C$30:$AE$59,27,0))</f>
        <v>2</v>
      </c>
      <c r="BY104" s="367">
        <f>IF(ISNA(VLOOKUP(E104,'Rennen 8'!$C$30:$AE$58,27,0)),0,VLOOKUP(E104,'Rennen 8'!$C$30:$AE$58,27,0))</f>
        <v>0</v>
      </c>
      <c r="BZ104" s="367">
        <f t="shared" si="35"/>
        <v>2</v>
      </c>
      <c r="CA104" s="372">
        <f t="shared" si="36"/>
        <v>339</v>
      </c>
      <c r="CB104" s="373">
        <f t="shared" si="37"/>
        <v>341</v>
      </c>
      <c r="CC104" s="431">
        <f t="shared" si="38"/>
        <v>339</v>
      </c>
      <c r="CD104" s="365">
        <f t="shared" si="39"/>
        <v>341</v>
      </c>
      <c r="CE104" s="755"/>
      <c r="CF104" s="755"/>
      <c r="CG104" s="26"/>
      <c r="CH104" s="26"/>
      <c r="CI104" s="348"/>
      <c r="CJ104" s="348"/>
      <c r="CK104" s="348"/>
    </row>
    <row r="105" spans="1:89" ht="18" hidden="1" customHeight="1" x14ac:dyDescent="0.3">
      <c r="A105" s="5"/>
      <c r="B105" s="16">
        <v>76</v>
      </c>
      <c r="C105" s="16"/>
      <c r="D105" s="390" t="str">
        <f>VLOOKUP(E105,Fahrer!$B$5:$C$144,2,0)</f>
        <v>Lüht, Bennet</v>
      </c>
      <c r="E105" s="389">
        <v>40</v>
      </c>
      <c r="F105" s="409">
        <f>IF(ISNA(VLOOKUP(E105,'Rennen 1'!$C$30:$W$59,6,0)),0,VLOOKUP(E105,'Rennen 1'!$C$30:$W$59,6,0))</f>
        <v>0</v>
      </c>
      <c r="G105" s="410">
        <f>IF(ISNA(VLOOKUP(E105,'Rennen 1'!$C$30:$W$59,11,0)),0,VLOOKUP(E105,'Rennen 1'!$C$30:$W$59,11,0))</f>
        <v>0</v>
      </c>
      <c r="H105" s="410">
        <f>IF(ISNA(VLOOKUP(E105,'Rennen 1'!$C$30:$W$59,16,0)),0,VLOOKUP(E105,'Rennen 1'!$C$30:$W$59,16,0))</f>
        <v>0</v>
      </c>
      <c r="I105" s="411">
        <f>IF(ISNA(VLOOKUP(E105,'Rennen 1'!$C$30:$W$59,21,0)),0,VLOOKUP(E105,'Rennen 1'!$C$30:$W$59,21,0))</f>
        <v>0</v>
      </c>
      <c r="J105" s="392">
        <f>IF(ISNA(VLOOKUP(E105,'Rennen 2'!$C$30:$W$59,6,0)),0,VLOOKUP(E105,'Rennen 2'!$C$30:$W$59,6,0))</f>
        <v>0</v>
      </c>
      <c r="K105" s="392">
        <f>IF(ISNA(VLOOKUP(E105,'Rennen 2'!$C$30:$W$59,11,0)),0,VLOOKUP(E105,'Rennen 2'!$C$30:$W$59,11,0))</f>
        <v>0</v>
      </c>
      <c r="L105" s="392">
        <f>IF(ISNA(VLOOKUP(E105,'Rennen 2'!$C$30:$W$59,16,0)),0,VLOOKUP(E105,'Rennen 2'!$C$30:$W$59,16,0))</f>
        <v>0</v>
      </c>
      <c r="M105" s="392">
        <f>IF(ISNA(VLOOKUP(E105,'Rennen 2'!$C$30:$W$59,21,0)),0,VLOOKUP(E105,'Rennen 2'!$C$30:$W$59,21,0))</f>
        <v>0</v>
      </c>
      <c r="N105" s="391">
        <f>IF(ISNA(VLOOKUP(E105,'Rennen 3'!$C$30:$W$59,6,0)),0,VLOOKUP(E105,'Rennen 3'!$C$30:$W$59,6,0))</f>
        <v>0</v>
      </c>
      <c r="O105" s="392">
        <f>IF(ISNA(VLOOKUP(E105,'Rennen 3'!$C$30:$W$59,11,0)),0,VLOOKUP(E105,'Rennen 3'!$C$30:$W$59,11,0))</f>
        <v>0</v>
      </c>
      <c r="P105" s="392">
        <f>IF(ISNA(VLOOKUP(E105,'Rennen 3'!$C$30:$W$59,16,0)),0,VLOOKUP(E105,'Rennen 3'!$C$30:$W$59,16,0))</f>
        <v>0</v>
      </c>
      <c r="Q105" s="392">
        <f>IF(ISNA(VLOOKUP(E105,'Rennen 3'!$C$30:$W$59,21,0)),0,VLOOKUP(E105,'Rennen 3'!$C$30:$W$59,21,0))</f>
        <v>0</v>
      </c>
      <c r="R105" s="391">
        <f>IF(ISNA(VLOOKUP(E105,'Rennen 4'!$C$30:$W$59,6,0)),0,VLOOKUP(E105,'Rennen 4'!$C$30:$W$59,6,0))</f>
        <v>0</v>
      </c>
      <c r="S105" s="392">
        <f>IF(ISNA(VLOOKUP(E105,'Rennen 4'!$C$30:$W$59,11,0)),0,VLOOKUP(E105,'Rennen 4'!$C$30:$W$59,11,0))</f>
        <v>0</v>
      </c>
      <c r="T105" s="392">
        <f>IF(ISNA(VLOOKUP(E105,'Rennen 4'!$C$30:$W$59,16,0)),0,VLOOKUP(E105,'Rennen 4'!$C$30:$W$59,16,0))</f>
        <v>0</v>
      </c>
      <c r="U105" s="392">
        <f>IF(ISNA(VLOOKUP(E105,'Rennen 4'!$C$30:$W$59,21,0)),0,VLOOKUP(E105,'Rennen 4'!$C$30:$W$59,21,0))</f>
        <v>0</v>
      </c>
      <c r="V105" s="391">
        <f>IF(ISNA(VLOOKUP(E105,'Rennen 5'!$C$30:$W$59,6,0)),0,VLOOKUP(E105,'Rennen 5'!$C$30:$W$59,6,0))</f>
        <v>0</v>
      </c>
      <c r="W105" s="392">
        <f>IF(ISNA(VLOOKUP(E105,'Rennen 5'!$C$30:$W$59,11,0)),0,VLOOKUP(E105,'Rennen 5'!$C$30:$W$59,11,0))</f>
        <v>0</v>
      </c>
      <c r="X105" s="392">
        <f>IF(ISNA(VLOOKUP(E105,'Rennen 5'!$C$30:$W$59,16,0)),0,VLOOKUP(E105,'Rennen 5'!$C$30:$W$59,16,0))</f>
        <v>0</v>
      </c>
      <c r="Y105" s="393">
        <f>IF(ISNA(VLOOKUP(E105,'Rennen 5'!$C$30:$W$59,21,0)),0,VLOOKUP(E105,'Rennen 5'!$C$30:$W$59,21,0))</f>
        <v>0</v>
      </c>
      <c r="Z105" s="391">
        <f>IF(ISNA(VLOOKUP(E105,'Rennen 6'!$C$30:$W$59,6,0)),0,VLOOKUP(E105,'Rennen 6'!$C$30:$W$59,6,0))</f>
        <v>26</v>
      </c>
      <c r="AA105" s="392">
        <f>IF(ISNA(VLOOKUP(E105,'Rennen 6'!$C$30:$W$59,11,0)),0,VLOOKUP(E105,'Rennen 6'!$C$30:$W$59,11,0))</f>
        <v>26</v>
      </c>
      <c r="AB105" s="392">
        <f>IF(ISNA(VLOOKUP(E105,'Rennen 6'!$C$30:$W$59,16,0)),0,VLOOKUP(E105,'Rennen 6'!$C$30:$W$59,16,0))</f>
        <v>0</v>
      </c>
      <c r="AC105" s="393">
        <f>IF(ISNA(VLOOKUP(E105,'Rennen 6'!$C$30:$W$59,21,0)),0,VLOOKUP(E105,'Rennen 6'!$C$30:$W$59,21,0))</f>
        <v>26</v>
      </c>
      <c r="AD105" s="391">
        <f>IF(ISNA(VLOOKUP(E105,'Rennen 7'!$C$30:$W$59,6,0)),0,VLOOKUP(E105,'Rennen 7'!$C$30:$W$59,6,0))</f>
        <v>0</v>
      </c>
      <c r="AE105" s="392">
        <f>IF(ISNA(VLOOKUP(E105,'Rennen 7'!$C$30:$W$59,11,0)),0,VLOOKUP(E105,'Rennen 7'!$C$30:$W$59,11,0))</f>
        <v>0</v>
      </c>
      <c r="AF105" s="392">
        <f>IF(ISNA(VLOOKUP(E105,'Rennen 7'!$C$30:$W$59,16,0)),0,VLOOKUP(E105,'Rennen 7'!$C$30:$W$59,16,0))</f>
        <v>0</v>
      </c>
      <c r="AG105" s="393">
        <f>IF(ISNA(VLOOKUP(E105,'Rennen 7'!$C$30:$W$59,21,0)),0,VLOOKUP(E105,'Rennen 7'!$C$30:$W$59,21,0))</f>
        <v>0</v>
      </c>
      <c r="AH105" s="391">
        <f>IF(ISNA(VLOOKUP(E105,'Rennen 8'!$C$30:$W$58,6,0)),0,VLOOKUP(E105,'Rennen 8'!$C$30:$W$58,6,0))</f>
        <v>0</v>
      </c>
      <c r="AI105" s="392">
        <f>IF(ISNA(VLOOKUP(E105,'Rennen 8'!$C$30:$W$58,11,0)),0,VLOOKUP(E105,'Rennen 8'!$C$30:$W$58,11,0))</f>
        <v>0</v>
      </c>
      <c r="AJ105" s="392">
        <f>IF(ISNA(VLOOKUP(E105,'Rennen 8'!$C$30:$W$58,16,0)),0,VLOOKUP(E105,'Rennen 8'!$C$30:$W$58,16,0))</f>
        <v>0</v>
      </c>
      <c r="AK105" s="393">
        <f>IF(ISNA(VLOOKUP(E105,'Rennen 8'!$C$30:$W$58,21,0)),0,VLOOKUP(E105,'Rennen 8'!$C$30:$W$58,21,0))</f>
        <v>0</v>
      </c>
      <c r="AL105" s="412">
        <f>IF(ISNA(VLOOKUP(E105,'Rennen 1'!$C$30:$W$49,5,0)),0,VLOOKUP(E105,'Rennen 1'!$C$30:$W$49,5,0))</f>
        <v>0</v>
      </c>
      <c r="AM105" s="413">
        <f>IF(ISNA(VLOOKUP(E105,'Rennen 1'!$C$30:$W$49,10,0)),0,VLOOKUP(E105,'Rennen 1'!$C$30:$W$49,10,0))</f>
        <v>0</v>
      </c>
      <c r="AN105" s="413">
        <f>IF(ISNA(VLOOKUP(E105,'Rennen 1'!$C$30:$W$49,15,0)),0,VLOOKUP(E105,'Rennen 1'!$C$30:$W$49,15,0))</f>
        <v>0</v>
      </c>
      <c r="AO105" s="414">
        <f>IF(ISNA(VLOOKUP(E105,'Rennen 1'!$C$30:$W$49,20,0)),0,VLOOKUP(E105,'Rennen 1'!$C$30:$W$49,20,0))</f>
        <v>0</v>
      </c>
      <c r="AP105" s="412">
        <f>IF(ISNA(VLOOKUP(E105,'Rennen 2'!$C$30:$W$59,5,0)),0,VLOOKUP(E105,'Rennen 2'!$C$30:$W$59,5,0))</f>
        <v>0</v>
      </c>
      <c r="AQ105" s="413">
        <f>IF(ISNA(VLOOKUP(E105,'Rennen 2'!$C$30:$W$59,10,0)),0,VLOOKUP(E105,'Rennen 2'!$C$30:$W$59,10,0))</f>
        <v>0</v>
      </c>
      <c r="AR105" s="413">
        <f>IF(ISNA(VLOOKUP(E105,'Rennen 2'!$C$30:$W$59,15,0)),0,VLOOKUP(E105,'Rennen 2'!$C$30:$W$59,15,0))</f>
        <v>0</v>
      </c>
      <c r="AS105" s="414">
        <f>IF(ISNA(VLOOKUP(E105,'Rennen 2'!$C$30:$W$59,20,0)),0,VLOOKUP(E105,'Rennen 2'!$C$30:$W$59,20,0))</f>
        <v>0</v>
      </c>
      <c r="AT105" s="412">
        <f>IF(ISNA(VLOOKUP(E105,'Rennen 3'!$C$30:$W$49,5,0)),0,VLOOKUP(E105,'Rennen 3'!$C$30:$W$49,5,0))</f>
        <v>0</v>
      </c>
      <c r="AU105" s="413">
        <f>IF(ISNA(VLOOKUP(E105,'Rennen 3'!$C$30:$W$49,10,0)),0,VLOOKUP(E105,'Rennen 3'!$C$30:$W$49,10,0))</f>
        <v>0</v>
      </c>
      <c r="AV105" s="413">
        <f>IF(ISNA(VLOOKUP(E105,'Rennen 3'!$C$30:$W$49,15,0)),0,VLOOKUP(E105,'Rennen 3'!$C$30:$W$49,15,0))</f>
        <v>0</v>
      </c>
      <c r="AW105" s="414">
        <f>IF(ISNA(VLOOKUP(E105,'Rennen 3'!$C$30:$W$49,20,0)),0,VLOOKUP(E105,'Rennen 3'!$C$30:$W$49,20,0))</f>
        <v>0</v>
      </c>
      <c r="AX105" s="412">
        <f>IF(ISNA(VLOOKUP(E105,'Rennen 4'!$C$30:$W$49,5,0)),0,VLOOKUP(E105,'Rennen 4'!$C$30:$W$49,5,0))</f>
        <v>0</v>
      </c>
      <c r="AY105" s="413">
        <f>IF(ISNA(VLOOKUP(E105,'Rennen 4'!$C$30:$W$49,10,0)),0,VLOOKUP(E105,'Rennen 4'!$C$30:$W$49,10,0))</f>
        <v>0</v>
      </c>
      <c r="AZ105" s="413">
        <f>IF(ISNA(VLOOKUP(E105,'Rennen 4'!$C$30:$W$49,15,0)),0,VLOOKUP(E105,'Rennen 4'!$C$30:$W$49,15,0))</f>
        <v>0</v>
      </c>
      <c r="BA105" s="414">
        <f>IF(ISNA(VLOOKUP(E105,'Rennen 4'!$C$30:$W$49,20,0)),0,VLOOKUP(E105,'Rennen 4'!$C$30:$W$49,20,0))</f>
        <v>0</v>
      </c>
      <c r="BB105" s="412">
        <f>IF(ISNA(VLOOKUP(E105,'Rennen 5'!$C$30:$W$49,5,0)),0,VLOOKUP(E105,'Rennen 5'!$C$30:$W$49,5,0))</f>
        <v>0</v>
      </c>
      <c r="BC105" s="413">
        <f>IF(ISNA(VLOOKUP(E105,'Rennen 5'!$C$30:$W$49,10,0)),0,VLOOKUP(E105,'Rennen 5'!$C$30:$W$49,10,0))</f>
        <v>0</v>
      </c>
      <c r="BD105" s="413">
        <f>IF(ISNA(VLOOKUP(E105,'Rennen 5'!$C$30:$W$49,15,0)),0,VLOOKUP(E105,'Rennen 5'!$C$30:$W$49,15,0))</f>
        <v>0</v>
      </c>
      <c r="BE105" s="414">
        <f>IF(ISNA(VLOOKUP(E105,'Rennen 5'!$C$30:$W$49,20,0)),0,VLOOKUP(E105,'Rennen 5'!$C$30:$W$49,20,0))</f>
        <v>0</v>
      </c>
      <c r="BF105" s="412">
        <f>IF(ISNA(VLOOKUP(E105,'Rennen 6'!$C$30:$W$49,5,0)),0,VLOOKUP(E105,'Rennen 6'!$C$30:$W$49,5,0))</f>
        <v>26</v>
      </c>
      <c r="BG105" s="413">
        <f>IF(ISNA(VLOOKUP(E105,'Rennen 6'!$C$30:$W$49,10,0)),0,VLOOKUP(E105,'Rennen 6'!$C$30:$W$49,10,0))</f>
        <v>26</v>
      </c>
      <c r="BH105" s="413">
        <f>IF(ISNA(VLOOKUP(E105,'Rennen 6'!$C$30:$W$49,15,0)),0,VLOOKUP(E105,'Rennen 6'!$C$30:$W$49,15,0))</f>
        <v>0</v>
      </c>
      <c r="BI105" s="414">
        <f>IF(ISNA(VLOOKUP(E105,'Rennen 6'!$C$30:$W$49,20,0)),0,VLOOKUP(E105,'Rennen 6'!$C$30:$W$49,20,0))</f>
        <v>26</v>
      </c>
      <c r="BJ105" s="412">
        <f>IF(ISNA(VLOOKUP(E105,'Rennen 7'!$C$30:$W$49,5,0)),0,VLOOKUP(E105,'Rennen 7'!$C$30:$W$49,5,0))</f>
        <v>0</v>
      </c>
      <c r="BK105" s="413">
        <f>IF(ISNA(VLOOKUP(E105,'Rennen 7'!$C$30:$W$49,10,0)),0,VLOOKUP(E105,'Rennen 7'!$C$30:$W$49,10,0))</f>
        <v>0</v>
      </c>
      <c r="BL105" s="413">
        <f>IF(ISNA(VLOOKUP(E105,'Rennen 7'!$C$30:$W$49,15,0)),0,VLOOKUP(E105,'Rennen 7'!$C$30:$W$49,15,0))</f>
        <v>0</v>
      </c>
      <c r="BM105" s="414">
        <f>IF(ISNA(VLOOKUP(E105,'Rennen 7'!$C$30:$W$49,20,0)),0,VLOOKUP(E105,'Rennen 7'!$C$30:$W$49,20,0))</f>
        <v>0</v>
      </c>
      <c r="BN105" s="412">
        <f>IF(ISNA(VLOOKUP(E105,'Rennen 8'!$C$30:$W$58,5,0)),0,VLOOKUP(E105,'Rennen 8'!$C$30:$W$58,5,0))</f>
        <v>0</v>
      </c>
      <c r="BO105" s="413">
        <f>IF(ISNA(VLOOKUP(E105,'Rennen 8'!$C$30:$W$58,10,0)),0,VLOOKUP(E105,'Rennen 8'!$C$30:$W$58,10,0))</f>
        <v>0</v>
      </c>
      <c r="BP105" s="413">
        <f>IF(ISNA(VLOOKUP(E105,'Rennen 8'!$C$30:$W$58,15,0)),0,VLOOKUP(E105,'Rennen 8'!$C$30:$W$58,15,0))</f>
        <v>0</v>
      </c>
      <c r="BQ105" s="414">
        <f>IF(ISNA(VLOOKUP(E105,'Rennen 8'!$C$30:$W$58,20,0)),0,VLOOKUP(E105,'Rennen 8'!$C$30:$W$58,20,0))</f>
        <v>0</v>
      </c>
      <c r="BR105" s="394">
        <f>IF(ISNA(VLOOKUP(E105,'Rennen 1'!$C$30:$AE$59,27,0)),0,VLOOKUP(E105,'Rennen 1'!$C$30:$AE$59,27,0))</f>
        <v>0</v>
      </c>
      <c r="BS105" s="393">
        <f>IF(ISNA(VLOOKUP(E105,'Rennen 2'!$C$30:$AE$59,27,0)),0,VLOOKUP(E105,'Rennen 2'!$C$30:$AE$59,27,0))</f>
        <v>0</v>
      </c>
      <c r="BT105" s="393">
        <f>IF(ISNA(VLOOKUP(E105,'Rennen 3'!$C$30:$AE$59,27,0)),0,VLOOKUP(E105,'Rennen 3'!$C$30:$AE$59,27,0))</f>
        <v>0</v>
      </c>
      <c r="BU105" s="393">
        <f>IF(ISNA(VLOOKUP(E105,'Rennen 4'!$C$30:$AE$59,27,0)),0,VLOOKUP(E105,'Rennen 4'!$C$30:$AE$59,27,0))</f>
        <v>0</v>
      </c>
      <c r="BV105" s="393">
        <f>IF(ISNA(VLOOKUP(E105,'Rennen 5'!$C$30:$AE$59,27,0)),0,VLOOKUP(E105,'Rennen 5'!$C$30:$AE$59,27,0))</f>
        <v>0</v>
      </c>
      <c r="BW105" s="393">
        <f>IF(ISNA(VLOOKUP(E105,'Rennen 6'!$C$30:$AE$59,27,0)),0,VLOOKUP(E105,'Rennen 6'!$C$30:$AE$59,27,0))</f>
        <v>0</v>
      </c>
      <c r="BX105" s="393">
        <f>IF(ISNA(VLOOKUP(E105,'Rennen 7'!$C$30:$AE$59,27,0)),0,VLOOKUP(E105,'Rennen 7'!$C$30:$AE$59,27,0))</f>
        <v>0</v>
      </c>
      <c r="BY105" s="393">
        <f>IF(ISNA(VLOOKUP(E105,'Rennen 8'!$C$30:$AE$58,27,0)),0,VLOOKUP(E105,'Rennen 8'!$C$30:$AE$58,27,0))</f>
        <v>0</v>
      </c>
      <c r="BZ105" s="393">
        <f t="shared" si="35"/>
        <v>0</v>
      </c>
      <c r="CA105" s="415">
        <f t="shared" si="36"/>
        <v>78</v>
      </c>
      <c r="CB105" s="394">
        <f t="shared" si="37"/>
        <v>78</v>
      </c>
      <c r="CC105" s="344">
        <f t="shared" si="38"/>
        <v>78</v>
      </c>
      <c r="CD105" s="391">
        <f t="shared" si="39"/>
        <v>78</v>
      </c>
      <c r="CE105" s="755"/>
      <c r="CF105" s="755"/>
      <c r="CG105" s="26"/>
      <c r="CH105" s="26"/>
    </row>
    <row r="106" spans="1:89" ht="18" hidden="1" customHeight="1" x14ac:dyDescent="0.3">
      <c r="A106" s="5"/>
      <c r="B106" s="16">
        <v>77</v>
      </c>
      <c r="C106" s="16"/>
      <c r="D106" s="395" t="str">
        <f>VLOOKUP(E106,Fahrer!$B$5:$C$144,2,0)</f>
        <v>Buske,Thomas</v>
      </c>
      <c r="E106" s="424">
        <v>39</v>
      </c>
      <c r="F106" s="368">
        <f>IF(ISNA(VLOOKUP(E106,'Rennen 1'!$C$30:$W$59,6,0)),0,VLOOKUP(E106,'Rennen 1'!$C$30:$W$59,6,0))</f>
        <v>0</v>
      </c>
      <c r="G106" s="374">
        <f>IF(ISNA(VLOOKUP(E106,'Rennen 1'!$C$30:$W$59,11,0)),0,VLOOKUP(E106,'Rennen 1'!$C$30:$W$59,11,0))</f>
        <v>0</v>
      </c>
      <c r="H106" s="374">
        <f>IF(ISNA(VLOOKUP(E106,'Rennen 1'!$C$30:$W$59,16,0)),0,VLOOKUP(E106,'Rennen 1'!$C$30:$W$59,16,0))</f>
        <v>0</v>
      </c>
      <c r="I106" s="375">
        <f>IF(ISNA(VLOOKUP(E106,'Rennen 1'!$C$30:$W$59,21,0)),0,VLOOKUP(E106,'Rennen 1'!$C$30:$W$59,21,0))</f>
        <v>0</v>
      </c>
      <c r="J106" s="366">
        <f>IF(ISNA(VLOOKUP(E106,'Rennen 2'!$C$30:$W$59,6,0)),0,VLOOKUP(E106,'Rennen 2'!$C$30:$W$59,6,0))</f>
        <v>0</v>
      </c>
      <c r="K106" s="366">
        <f>IF(ISNA(VLOOKUP(E106,'Rennen 2'!$C$30:$W$59,11,0)),0,VLOOKUP(E106,'Rennen 2'!$C$30:$W$59,11,0))</f>
        <v>0</v>
      </c>
      <c r="L106" s="366">
        <f>IF(ISNA(VLOOKUP(E106,'Rennen 2'!$C$30:$W$59,16,0)),0,VLOOKUP(E106,'Rennen 2'!$C$30:$W$59,16,0))</f>
        <v>0</v>
      </c>
      <c r="M106" s="366">
        <f>IF(ISNA(VLOOKUP(E106,'Rennen 2'!$C$30:$W$59,21,0)),0,VLOOKUP(E106,'Rennen 2'!$C$30:$W$59,21,0))</f>
        <v>0</v>
      </c>
      <c r="N106" s="365">
        <f>IF(ISNA(VLOOKUP(E106,'Rennen 3'!$C$30:$W$59,6,0)),0,VLOOKUP(E106,'Rennen 3'!$C$30:$W$59,6,0))</f>
        <v>0</v>
      </c>
      <c r="O106" s="366">
        <f>IF(ISNA(VLOOKUP(E106,'Rennen 3'!$C$30:$W$59,11,0)),0,VLOOKUP(E106,'Rennen 3'!$C$30:$W$59,11,0))</f>
        <v>0</v>
      </c>
      <c r="P106" s="366">
        <f>IF(ISNA(VLOOKUP(E106,'Rennen 3'!$C$30:$W$59,16,0)),0,VLOOKUP(E106,'Rennen 3'!$C$30:$W$59,16,0))</f>
        <v>0</v>
      </c>
      <c r="Q106" s="366">
        <f>IF(ISNA(VLOOKUP(E106,'Rennen 3'!$C$30:$W$59,21,0)),0,VLOOKUP(E106,'Rennen 3'!$C$30:$W$59,21,0))</f>
        <v>0</v>
      </c>
      <c r="R106" s="365">
        <f>IF(ISNA(VLOOKUP(E106,'Rennen 4'!$C$30:$W$59,6,0)),0,VLOOKUP(E106,'Rennen 4'!$C$30:$W$59,6,0))</f>
        <v>0</v>
      </c>
      <c r="S106" s="366">
        <f>IF(ISNA(VLOOKUP(E106,'Rennen 4'!$C$30:$W$59,11,0)),0,VLOOKUP(E106,'Rennen 4'!$C$30:$W$59,11,0))</f>
        <v>0</v>
      </c>
      <c r="T106" s="366">
        <f>IF(ISNA(VLOOKUP(E106,'Rennen 4'!$C$30:$W$59,16,0)),0,VLOOKUP(E106,'Rennen 4'!$C$30:$W$59,16,0))</f>
        <v>0</v>
      </c>
      <c r="U106" s="366">
        <f>IF(ISNA(VLOOKUP(E106,'Rennen 4'!$C$30:$W$59,21,0)),0,VLOOKUP(E106,'Rennen 4'!$C$30:$W$59,21,0))</f>
        <v>0</v>
      </c>
      <c r="V106" s="365">
        <f>IF(ISNA(VLOOKUP(E106,'Rennen 5'!$C$30:$W$59,6,0)),0,VLOOKUP(E106,'Rennen 5'!$C$30:$W$59,6,0))</f>
        <v>0</v>
      </c>
      <c r="W106" s="366">
        <f>IF(ISNA(VLOOKUP(E106,'Rennen 5'!$C$30:$W$59,11,0)),0,VLOOKUP(E106,'Rennen 5'!$C$30:$W$59,11,0))</f>
        <v>0</v>
      </c>
      <c r="X106" s="366">
        <f>IF(ISNA(VLOOKUP(E106,'Rennen 5'!$C$30:$W$59,16,0)),0,VLOOKUP(E106,'Rennen 5'!$C$30:$W$59,16,0))</f>
        <v>0</v>
      </c>
      <c r="Y106" s="367">
        <f>IF(ISNA(VLOOKUP(E106,'Rennen 5'!$C$30:$W$59,21,0)),0,VLOOKUP(E106,'Rennen 5'!$C$30:$W$59,21,0))</f>
        <v>0</v>
      </c>
      <c r="Z106" s="365">
        <f>IF(ISNA(VLOOKUP(E106,'Rennen 6'!$C$30:$W$59,6,0)),0,VLOOKUP(E106,'Rennen 6'!$C$30:$W$59,6,0))</f>
        <v>0</v>
      </c>
      <c r="AA106" s="366">
        <f>IF(ISNA(VLOOKUP(E106,'Rennen 6'!$C$30:$W$59,11,0)),0,VLOOKUP(E106,'Rennen 6'!$C$30:$W$59,11,0))</f>
        <v>0</v>
      </c>
      <c r="AB106" s="366">
        <f>IF(ISNA(VLOOKUP(E106,'Rennen 6'!$C$30:$W$59,16,0)),0,VLOOKUP(E106,'Rennen 6'!$C$30:$W$59,16,0))</f>
        <v>0</v>
      </c>
      <c r="AC106" s="367">
        <f>IF(ISNA(VLOOKUP(E106,'Rennen 6'!$C$30:$W$59,21,0)),0,VLOOKUP(E106,'Rennen 6'!$C$30:$W$59,21,0))</f>
        <v>0</v>
      </c>
      <c r="AD106" s="365">
        <f>IF(ISNA(VLOOKUP(E106,'Rennen 7'!$C$30:$W$59,6,0)),0,VLOOKUP(E106,'Rennen 7'!$C$30:$W$59,6,0))</f>
        <v>0</v>
      </c>
      <c r="AE106" s="366">
        <f>IF(ISNA(VLOOKUP(E106,'Rennen 7'!$C$30:$W$59,11,0)),0,VLOOKUP(E106,'Rennen 7'!$C$30:$W$59,11,0))</f>
        <v>0</v>
      </c>
      <c r="AF106" s="366">
        <f>IF(ISNA(VLOOKUP(E106,'Rennen 7'!$C$30:$W$59,16,0)),0,VLOOKUP(E106,'Rennen 7'!$C$30:$W$59,16,0))</f>
        <v>0</v>
      </c>
      <c r="AG106" s="367">
        <f>IF(ISNA(VLOOKUP(E106,'Rennen 7'!$C$30:$W$59,21,0)),0,VLOOKUP(E106,'Rennen 7'!$C$30:$W$59,21,0))</f>
        <v>0</v>
      </c>
      <c r="AH106" s="365">
        <f>IF(ISNA(VLOOKUP(E106,'Rennen 8'!$C$30:$W$58,6,0)),0,VLOOKUP(E106,'Rennen 8'!$C$30:$W$58,6,0))</f>
        <v>0</v>
      </c>
      <c r="AI106" s="366">
        <f>IF(ISNA(VLOOKUP(E106,'Rennen 8'!$C$30:$W$58,11,0)),0,VLOOKUP(E106,'Rennen 8'!$C$30:$W$58,11,0))</f>
        <v>0</v>
      </c>
      <c r="AJ106" s="366">
        <f>IF(ISNA(VLOOKUP(E106,'Rennen 8'!$C$30:$W$58,16,0)),0,VLOOKUP(E106,'Rennen 8'!$C$30:$W$58,16,0))</f>
        <v>0</v>
      </c>
      <c r="AK106" s="367">
        <f>IF(ISNA(VLOOKUP(E106,'Rennen 8'!$C$30:$W$58,21,0)),0,VLOOKUP(E106,'Rennen 8'!$C$30:$W$58,21,0))</f>
        <v>0</v>
      </c>
      <c r="AL106" s="369">
        <f>IF(ISNA(VLOOKUP(E106,'Rennen 1'!$C$30:$W$49,5,0)),0,VLOOKUP(E106,'Rennen 1'!$C$30:$W$49,5,0))</f>
        <v>0</v>
      </c>
      <c r="AM106" s="370">
        <f>IF(ISNA(VLOOKUP(E106,'Rennen 1'!$C$30:$W$49,10,0)),0,VLOOKUP(E106,'Rennen 1'!$C$30:$W$49,10,0))</f>
        <v>0</v>
      </c>
      <c r="AN106" s="370">
        <f>IF(ISNA(VLOOKUP(E106,'Rennen 1'!$C$30:$W$49,15,0)),0,VLOOKUP(E106,'Rennen 1'!$C$30:$W$49,15,0))</f>
        <v>0</v>
      </c>
      <c r="AO106" s="371">
        <f>IF(ISNA(VLOOKUP(E106,'Rennen 1'!$C$30:$W$49,20,0)),0,VLOOKUP(E106,'Rennen 1'!$C$30:$W$49,20,0))</f>
        <v>0</v>
      </c>
      <c r="AP106" s="369">
        <f>IF(ISNA(VLOOKUP(E106,'Rennen 2'!$C$30:$W$59,5,0)),0,VLOOKUP(E106,'Rennen 2'!$C$30:$W$59,5,0))</f>
        <v>0</v>
      </c>
      <c r="AQ106" s="370">
        <f>IF(ISNA(VLOOKUP(E106,'Rennen 2'!$C$30:$W$59,10,0)),0,VLOOKUP(E106,'Rennen 2'!$C$30:$W$59,10,0))</f>
        <v>0</v>
      </c>
      <c r="AR106" s="370">
        <f>IF(ISNA(VLOOKUP(E106,'Rennen 2'!$C$30:$W$59,15,0)),0,VLOOKUP(E106,'Rennen 2'!$C$30:$W$59,15,0))</f>
        <v>0</v>
      </c>
      <c r="AS106" s="371">
        <f>IF(ISNA(VLOOKUP(E106,'Rennen 2'!$C$30:$W$59,20,0)),0,VLOOKUP(E106,'Rennen 2'!$C$30:$W$59,20,0))</f>
        <v>0</v>
      </c>
      <c r="AT106" s="369">
        <f>IF(ISNA(VLOOKUP(E106,'Rennen 3'!$C$30:$W$49,5,0)),0,VLOOKUP(E106,'Rennen 3'!$C$30:$W$49,5,0))</f>
        <v>0</v>
      </c>
      <c r="AU106" s="370">
        <f>IF(ISNA(VLOOKUP(E106,'Rennen 3'!$C$30:$W$49,10,0)),0,VLOOKUP(E106,'Rennen 3'!$C$30:$W$49,10,0))</f>
        <v>0</v>
      </c>
      <c r="AV106" s="370">
        <f>IF(ISNA(VLOOKUP(E106,'Rennen 3'!$C$30:$W$49,15,0)),0,VLOOKUP(E106,'Rennen 3'!$C$30:$W$49,15,0))</f>
        <v>0</v>
      </c>
      <c r="AW106" s="371">
        <f>IF(ISNA(VLOOKUP(E106,'Rennen 3'!$C$30:$W$49,20,0)),0,VLOOKUP(E106,'Rennen 3'!$C$30:$W$49,20,0))</f>
        <v>0</v>
      </c>
      <c r="AX106" s="369">
        <f>IF(ISNA(VLOOKUP(E106,'Rennen 4'!$C$30:$W$49,5,0)),0,VLOOKUP(E106,'Rennen 4'!$C$30:$W$49,5,0))</f>
        <v>0</v>
      </c>
      <c r="AY106" s="370">
        <f>IF(ISNA(VLOOKUP(E106,'Rennen 4'!$C$30:$W$49,10,0)),0,VLOOKUP(E106,'Rennen 4'!$C$30:$W$49,10,0))</f>
        <v>0</v>
      </c>
      <c r="AZ106" s="370">
        <f>IF(ISNA(VLOOKUP(E106,'Rennen 4'!$C$30:$W$49,15,0)),0,VLOOKUP(E106,'Rennen 4'!$C$30:$W$49,15,0))</f>
        <v>0</v>
      </c>
      <c r="BA106" s="371">
        <f>IF(ISNA(VLOOKUP(E106,'Rennen 4'!$C$30:$W$49,20,0)),0,VLOOKUP(E106,'Rennen 4'!$C$30:$W$49,20,0))</f>
        <v>0</v>
      </c>
      <c r="BB106" s="369">
        <f>IF(ISNA(VLOOKUP(E106,'Rennen 5'!$C$30:$W$49,5,0)),0,VLOOKUP(E106,'Rennen 5'!$C$30:$W$49,5,0))</f>
        <v>0</v>
      </c>
      <c r="BC106" s="370">
        <f>IF(ISNA(VLOOKUP(E106,'Rennen 5'!$C$30:$W$49,10,0)),0,VLOOKUP(E106,'Rennen 5'!$C$30:$W$49,10,0))</f>
        <v>0</v>
      </c>
      <c r="BD106" s="370">
        <f>IF(ISNA(VLOOKUP(E106,'Rennen 5'!$C$30:$W$49,15,0)),0,VLOOKUP(E106,'Rennen 5'!$C$30:$W$49,15,0))</f>
        <v>0</v>
      </c>
      <c r="BE106" s="371">
        <f>IF(ISNA(VLOOKUP(E106,'Rennen 5'!$C$30:$W$49,20,0)),0,VLOOKUP(E106,'Rennen 5'!$C$30:$W$49,20,0))</f>
        <v>0</v>
      </c>
      <c r="BF106" s="369">
        <f>IF(ISNA(VLOOKUP(E106,'Rennen 6'!$C$30:$W$49,5,0)),0,VLOOKUP(E106,'Rennen 6'!$C$30:$W$49,5,0))</f>
        <v>0</v>
      </c>
      <c r="BG106" s="370">
        <f>IF(ISNA(VLOOKUP(E106,'Rennen 6'!$C$30:$W$49,10,0)),0,VLOOKUP(E106,'Rennen 6'!$C$30:$W$49,10,0))</f>
        <v>0</v>
      </c>
      <c r="BH106" s="370">
        <f>IF(ISNA(VLOOKUP(E106,'Rennen 6'!$C$30:$W$49,15,0)),0,VLOOKUP(E106,'Rennen 6'!$C$30:$W$49,15,0))</f>
        <v>0</v>
      </c>
      <c r="BI106" s="371">
        <f>IF(ISNA(VLOOKUP(E106,'Rennen 6'!$C$30:$W$49,20,0)),0,VLOOKUP(E106,'Rennen 6'!$C$30:$W$49,20,0))</f>
        <v>0</v>
      </c>
      <c r="BJ106" s="369">
        <f>IF(ISNA(VLOOKUP(E106,'Rennen 7'!$C$30:$W$49,5,0)),0,VLOOKUP(E106,'Rennen 7'!$C$30:$W$49,5,0))</f>
        <v>0</v>
      </c>
      <c r="BK106" s="370">
        <f>IF(ISNA(VLOOKUP(E106,'Rennen 7'!$C$30:$W$49,10,0)),0,VLOOKUP(E106,'Rennen 7'!$C$30:$W$49,10,0))</f>
        <v>0</v>
      </c>
      <c r="BL106" s="370">
        <f>IF(ISNA(VLOOKUP(E106,'Rennen 7'!$C$30:$W$49,15,0)),0,VLOOKUP(E106,'Rennen 7'!$C$30:$W$49,15,0))</f>
        <v>0</v>
      </c>
      <c r="BM106" s="371">
        <f>IF(ISNA(VLOOKUP(E106,'Rennen 7'!$C$30:$W$49,20,0)),0,VLOOKUP(E106,'Rennen 7'!$C$30:$W$49,20,0))</f>
        <v>0</v>
      </c>
      <c r="BN106" s="369">
        <f>IF(ISNA(VLOOKUP(E106,'Rennen 8'!$C$30:$W$58,5,0)),0,VLOOKUP(E106,'Rennen 8'!$C$30:$W$58,5,0))</f>
        <v>0</v>
      </c>
      <c r="BO106" s="370">
        <f>IF(ISNA(VLOOKUP(E106,'Rennen 8'!$C$30:$W$58,10,0)),0,VLOOKUP(E106,'Rennen 8'!$C$30:$W$58,10,0))</f>
        <v>0</v>
      </c>
      <c r="BP106" s="370">
        <f>IF(ISNA(VLOOKUP(E106,'Rennen 8'!$C$30:$W$58,15,0)),0,VLOOKUP(E106,'Rennen 8'!$C$30:$W$58,15,0))</f>
        <v>0</v>
      </c>
      <c r="BQ106" s="371">
        <f>IF(ISNA(VLOOKUP(E106,'Rennen 8'!$C$30:$W$58,20,0)),0,VLOOKUP(E106,'Rennen 8'!$C$30:$W$58,20,0))</f>
        <v>0</v>
      </c>
      <c r="BR106" s="373">
        <f>IF(ISNA(VLOOKUP(E106,'Rennen 1'!$C$30:$AE$59,27,0)),0,VLOOKUP(E106,'Rennen 1'!$C$30:$AE$59,27,0))</f>
        <v>0</v>
      </c>
      <c r="BS106" s="367">
        <f>IF(ISNA(VLOOKUP(E106,'Rennen 2'!$C$30:$AE$59,27,0)),0,VLOOKUP(E106,'Rennen 2'!$C$30:$AE$59,27,0))</f>
        <v>0</v>
      </c>
      <c r="BT106" s="367">
        <f>IF(ISNA(VLOOKUP(E106,'Rennen 3'!$C$30:$AE$59,27,0)),0,VLOOKUP(E106,'Rennen 3'!$C$30:$AE$59,27,0))</f>
        <v>0</v>
      </c>
      <c r="BU106" s="367">
        <f>IF(ISNA(VLOOKUP(E106,'Rennen 4'!$C$30:$AE$59,27,0)),0,VLOOKUP(E106,'Rennen 4'!$C$30:$AE$59,27,0))</f>
        <v>0</v>
      </c>
      <c r="BV106" s="367">
        <f>IF(ISNA(VLOOKUP(E106,'Rennen 5'!$C$30:$AE$59,27,0)),0,VLOOKUP(E106,'Rennen 5'!$C$30:$AE$59,27,0))</f>
        <v>0</v>
      </c>
      <c r="BW106" s="367">
        <f>IF(ISNA(VLOOKUP(E106,'Rennen 6'!$C$30:$AE$59,27,0)),0,VLOOKUP(E106,'Rennen 6'!$C$30:$AE$59,27,0))</f>
        <v>0</v>
      </c>
      <c r="BX106" s="367">
        <f>IF(ISNA(VLOOKUP(E106,'Rennen 7'!$C$30:$AE$59,27,0)),0,VLOOKUP(E106,'Rennen 7'!$C$30:$AE$59,27,0))</f>
        <v>0</v>
      </c>
      <c r="BY106" s="367">
        <f>IF(ISNA(VLOOKUP(E106,'Rennen 8'!$C$30:$AE$58,27,0)),0,VLOOKUP(E106,'Rennen 8'!$C$30:$AE$58,27,0))</f>
        <v>0</v>
      </c>
      <c r="BZ106" s="367">
        <f t="shared" si="35"/>
        <v>0</v>
      </c>
      <c r="CA106" s="372">
        <f t="shared" si="36"/>
        <v>0</v>
      </c>
      <c r="CB106" s="373">
        <f t="shared" si="37"/>
        <v>0</v>
      </c>
      <c r="CC106" s="366">
        <f t="shared" si="38"/>
        <v>0</v>
      </c>
      <c r="CD106" s="365">
        <f t="shared" si="39"/>
        <v>0</v>
      </c>
      <c r="CE106" s="755"/>
      <c r="CF106" s="755"/>
      <c r="CG106" s="26"/>
      <c r="CH106" s="26"/>
    </row>
    <row r="107" spans="1:89" ht="18" hidden="1" customHeight="1" x14ac:dyDescent="0.3">
      <c r="A107" s="5"/>
      <c r="B107" s="16">
        <v>78</v>
      </c>
      <c r="C107" s="16"/>
      <c r="D107" s="395" t="str">
        <f>VLOOKUP(E107,Fahrer!$B$5:$C$144,2,0)</f>
        <v>Bei, Nathanael</v>
      </c>
      <c r="E107" s="424">
        <v>37</v>
      </c>
      <c r="F107" s="368">
        <f>IF(ISNA(VLOOKUP(E107,'Rennen 1'!$C$30:$W$59,6,0)),0,VLOOKUP(E107,'Rennen 1'!$C$30:$W$59,6,0))</f>
        <v>0</v>
      </c>
      <c r="G107" s="374">
        <f>IF(ISNA(VLOOKUP(E107,'Rennen 1'!$C$30:$W$59,11,0)),0,VLOOKUP(E107,'Rennen 1'!$C$30:$W$59,11,0))</f>
        <v>0</v>
      </c>
      <c r="H107" s="374">
        <f>IF(ISNA(VLOOKUP(E107,'Rennen 1'!$C$30:$W$59,16,0)),0,VLOOKUP(E107,'Rennen 1'!$C$30:$W$59,16,0))</f>
        <v>0</v>
      </c>
      <c r="I107" s="375">
        <f>IF(ISNA(VLOOKUP(E107,'Rennen 1'!$C$30:$W$59,21,0)),0,VLOOKUP(E107,'Rennen 1'!$C$30:$W$59,21,0))</f>
        <v>0</v>
      </c>
      <c r="J107" s="366">
        <f>IF(ISNA(VLOOKUP(E107,'Rennen 2'!$C$30:$W$59,6,0)),0,VLOOKUP(E107,'Rennen 2'!$C$30:$W$59,6,0))</f>
        <v>0</v>
      </c>
      <c r="K107" s="366">
        <f>IF(ISNA(VLOOKUP(E107,'Rennen 2'!$C$30:$W$59,11,0)),0,VLOOKUP(E107,'Rennen 2'!$C$30:$W$59,11,0))</f>
        <v>0</v>
      </c>
      <c r="L107" s="366">
        <f>IF(ISNA(VLOOKUP(E107,'Rennen 2'!$C$30:$W$59,16,0)),0,VLOOKUP(E107,'Rennen 2'!$C$30:$W$59,16,0))</f>
        <v>0</v>
      </c>
      <c r="M107" s="366">
        <f>IF(ISNA(VLOOKUP(E107,'Rennen 2'!$C$30:$W$59,21,0)),0,VLOOKUP(E107,'Rennen 2'!$C$30:$W$59,21,0))</f>
        <v>0</v>
      </c>
      <c r="N107" s="365">
        <f>IF(ISNA(VLOOKUP(E107,'Rennen 3'!$C$30:$W$59,6,0)),0,VLOOKUP(E107,'Rennen 3'!$C$30:$W$59,6,0))</f>
        <v>0</v>
      </c>
      <c r="O107" s="366">
        <f>IF(ISNA(VLOOKUP(E107,'Rennen 3'!$C$30:$W$59,11,0)),0,VLOOKUP(E107,'Rennen 3'!$C$30:$W$59,11,0))</f>
        <v>0</v>
      </c>
      <c r="P107" s="366">
        <f>IF(ISNA(VLOOKUP(E107,'Rennen 3'!$C$30:$W$59,16,0)),0,VLOOKUP(E107,'Rennen 3'!$C$30:$W$59,16,0))</f>
        <v>0</v>
      </c>
      <c r="Q107" s="366">
        <f>IF(ISNA(VLOOKUP(E107,'Rennen 3'!$C$30:$W$59,21,0)),0,VLOOKUP(E107,'Rennen 3'!$C$30:$W$59,21,0))</f>
        <v>0</v>
      </c>
      <c r="R107" s="365">
        <f>IF(ISNA(VLOOKUP(E107,'Rennen 4'!$C$30:$W$59,6,0)),0,VLOOKUP(E107,'Rennen 4'!$C$30:$W$59,6,0))</f>
        <v>0</v>
      </c>
      <c r="S107" s="366">
        <f>IF(ISNA(VLOOKUP(E107,'Rennen 4'!$C$30:$W$59,11,0)),0,VLOOKUP(E107,'Rennen 4'!$C$30:$W$59,11,0))</f>
        <v>0</v>
      </c>
      <c r="T107" s="366">
        <f>IF(ISNA(VLOOKUP(E107,'Rennen 4'!$C$30:$W$59,16,0)),0,VLOOKUP(E107,'Rennen 4'!$C$30:$W$59,16,0))</f>
        <v>0</v>
      </c>
      <c r="U107" s="366">
        <f>IF(ISNA(VLOOKUP(E107,'Rennen 4'!$C$30:$W$59,21,0)),0,VLOOKUP(E107,'Rennen 4'!$C$30:$W$59,21,0))</f>
        <v>0</v>
      </c>
      <c r="V107" s="365">
        <f>IF(ISNA(VLOOKUP(E107,'Rennen 5'!$C$30:$W$59,6,0)),0,VLOOKUP(E107,'Rennen 5'!$C$30:$W$59,6,0))</f>
        <v>0</v>
      </c>
      <c r="W107" s="366">
        <f>IF(ISNA(VLOOKUP(E107,'Rennen 5'!$C$30:$W$59,11,0)),0,VLOOKUP(E107,'Rennen 5'!$C$30:$W$59,11,0))</f>
        <v>0</v>
      </c>
      <c r="X107" s="366">
        <f>IF(ISNA(VLOOKUP(E107,'Rennen 5'!$C$30:$W$59,16,0)),0,VLOOKUP(E107,'Rennen 5'!$C$30:$W$59,16,0))</f>
        <v>0</v>
      </c>
      <c r="Y107" s="367">
        <f>IF(ISNA(VLOOKUP(E107,'Rennen 5'!$C$30:$W$59,21,0)),0,VLOOKUP(E107,'Rennen 5'!$C$30:$W$59,21,0))</f>
        <v>0</v>
      </c>
      <c r="Z107" s="365">
        <f>IF(ISNA(VLOOKUP(E107,'Rennen 6'!$C$30:$W$59,6,0)),0,VLOOKUP(E107,'Rennen 6'!$C$30:$W$59,6,0))</f>
        <v>0</v>
      </c>
      <c r="AA107" s="366">
        <f>IF(ISNA(VLOOKUP(E107,'Rennen 6'!$C$30:$W$59,11,0)),0,VLOOKUP(E107,'Rennen 6'!$C$30:$W$59,11,0))</f>
        <v>0</v>
      </c>
      <c r="AB107" s="366">
        <f>IF(ISNA(VLOOKUP(E107,'Rennen 6'!$C$30:$W$59,16,0)),0,VLOOKUP(E107,'Rennen 6'!$C$30:$W$59,16,0))</f>
        <v>0</v>
      </c>
      <c r="AC107" s="367">
        <f>IF(ISNA(VLOOKUP(E107,'Rennen 6'!$C$30:$W$59,21,0)),0,VLOOKUP(E107,'Rennen 6'!$C$30:$W$59,21,0))</f>
        <v>0</v>
      </c>
      <c r="AD107" s="365">
        <f>IF(ISNA(VLOOKUP(E107,'Rennen 7'!$C$30:$W$59,6,0)),0,VLOOKUP(E107,'Rennen 7'!$C$30:$W$59,6,0))</f>
        <v>0</v>
      </c>
      <c r="AE107" s="366">
        <f>IF(ISNA(VLOOKUP(E107,'Rennen 7'!$C$30:$W$59,11,0)),0,VLOOKUP(E107,'Rennen 7'!$C$30:$W$59,11,0))</f>
        <v>0</v>
      </c>
      <c r="AF107" s="366">
        <f>IF(ISNA(VLOOKUP(E107,'Rennen 7'!$C$30:$W$59,16,0)),0,VLOOKUP(E107,'Rennen 7'!$C$30:$W$59,16,0))</f>
        <v>0</v>
      </c>
      <c r="AG107" s="367">
        <f>IF(ISNA(VLOOKUP(E107,'Rennen 7'!$C$30:$W$59,21,0)),0,VLOOKUP(E107,'Rennen 7'!$C$30:$W$59,21,0))</f>
        <v>0</v>
      </c>
      <c r="AH107" s="365">
        <f>IF(ISNA(VLOOKUP(E107,'Rennen 8'!$C$30:$W$58,6,0)),0,VLOOKUP(E107,'Rennen 8'!$C$30:$W$58,6,0))</f>
        <v>0</v>
      </c>
      <c r="AI107" s="366">
        <f>IF(ISNA(VLOOKUP(E107,'Rennen 8'!$C$30:$W$58,11,0)),0,VLOOKUP(E107,'Rennen 8'!$C$30:$W$58,11,0))</f>
        <v>0</v>
      </c>
      <c r="AJ107" s="366">
        <f>IF(ISNA(VLOOKUP(E107,'Rennen 8'!$C$30:$W$58,16,0)),0,VLOOKUP(E107,'Rennen 8'!$C$30:$W$58,16,0))</f>
        <v>0</v>
      </c>
      <c r="AK107" s="367">
        <f>IF(ISNA(VLOOKUP(E107,'Rennen 8'!$C$30:$W$58,21,0)),0,VLOOKUP(E107,'Rennen 8'!$C$30:$W$58,21,0))</f>
        <v>0</v>
      </c>
      <c r="AL107" s="369">
        <f>IF(ISNA(VLOOKUP(E107,'Rennen 1'!$C$30:$W$49,5,0)),0,VLOOKUP(E107,'Rennen 1'!$C$30:$W$49,5,0))</f>
        <v>0</v>
      </c>
      <c r="AM107" s="370">
        <f>IF(ISNA(VLOOKUP(E107,'Rennen 1'!$C$30:$W$49,10,0)),0,VLOOKUP(E107,'Rennen 1'!$C$30:$W$49,10,0))</f>
        <v>0</v>
      </c>
      <c r="AN107" s="370">
        <f>IF(ISNA(VLOOKUP(E107,'Rennen 1'!$C$30:$W$49,15,0)),0,VLOOKUP(E107,'Rennen 1'!$C$30:$W$49,15,0))</f>
        <v>0</v>
      </c>
      <c r="AO107" s="371">
        <f>IF(ISNA(VLOOKUP(E107,'Rennen 1'!$C$30:$W$49,20,0)),0,VLOOKUP(E107,'Rennen 1'!$C$30:$W$49,20,0))</f>
        <v>0</v>
      </c>
      <c r="AP107" s="369">
        <f>IF(ISNA(VLOOKUP(E107,'Rennen 2'!$C$30:$W$59,5,0)),0,VLOOKUP(E107,'Rennen 2'!$C$30:$W$59,5,0))</f>
        <v>0</v>
      </c>
      <c r="AQ107" s="370">
        <f>IF(ISNA(VLOOKUP(E107,'Rennen 2'!$C$30:$W$59,10,0)),0,VLOOKUP(E107,'Rennen 2'!$C$30:$W$59,10,0))</f>
        <v>0</v>
      </c>
      <c r="AR107" s="370">
        <f>IF(ISNA(VLOOKUP(E107,'Rennen 2'!$C$30:$W$59,15,0)),0,VLOOKUP(E107,'Rennen 2'!$C$30:$W$59,15,0))</f>
        <v>0</v>
      </c>
      <c r="AS107" s="371">
        <f>IF(ISNA(VLOOKUP(E107,'Rennen 2'!$C$30:$W$59,20,0)),0,VLOOKUP(E107,'Rennen 2'!$C$30:$W$59,20,0))</f>
        <v>0</v>
      </c>
      <c r="AT107" s="369">
        <f>IF(ISNA(VLOOKUP(E107,'Rennen 3'!$C$30:$W$49,5,0)),0,VLOOKUP(E107,'Rennen 3'!$C$30:$W$49,5,0))</f>
        <v>0</v>
      </c>
      <c r="AU107" s="370">
        <f>IF(ISNA(VLOOKUP(E107,'Rennen 3'!$C$30:$W$49,10,0)),0,VLOOKUP(E107,'Rennen 3'!$C$30:$W$49,10,0))</f>
        <v>0</v>
      </c>
      <c r="AV107" s="370">
        <f>IF(ISNA(VLOOKUP(E107,'Rennen 3'!$C$30:$W$49,15,0)),0,VLOOKUP(E107,'Rennen 3'!$C$30:$W$49,15,0))</f>
        <v>0</v>
      </c>
      <c r="AW107" s="371">
        <f>IF(ISNA(VLOOKUP(E107,'Rennen 3'!$C$30:$W$49,20,0)),0,VLOOKUP(E107,'Rennen 3'!$C$30:$W$49,20,0))</f>
        <v>0</v>
      </c>
      <c r="AX107" s="369">
        <f>IF(ISNA(VLOOKUP(E107,'Rennen 4'!$C$30:$W$49,5,0)),0,VLOOKUP(E107,'Rennen 4'!$C$30:$W$49,5,0))</f>
        <v>0</v>
      </c>
      <c r="AY107" s="370">
        <f>IF(ISNA(VLOOKUP(E107,'Rennen 4'!$C$30:$W$49,10,0)),0,VLOOKUP(E107,'Rennen 4'!$C$30:$W$49,10,0))</f>
        <v>0</v>
      </c>
      <c r="AZ107" s="370">
        <f>IF(ISNA(VLOOKUP(E107,'Rennen 4'!$C$30:$W$49,15,0)),0,VLOOKUP(E107,'Rennen 4'!$C$30:$W$49,15,0))</f>
        <v>0</v>
      </c>
      <c r="BA107" s="371">
        <f>IF(ISNA(VLOOKUP(E107,'Rennen 4'!$C$30:$W$49,20,0)),0,VLOOKUP(E107,'Rennen 4'!$C$30:$W$49,20,0))</f>
        <v>0</v>
      </c>
      <c r="BB107" s="369">
        <f>IF(ISNA(VLOOKUP(E107,'Rennen 5'!$C$30:$W$49,5,0)),0,VLOOKUP(E107,'Rennen 5'!$C$30:$W$49,5,0))</f>
        <v>0</v>
      </c>
      <c r="BC107" s="370">
        <f>IF(ISNA(VLOOKUP(E107,'Rennen 5'!$C$30:$W$49,10,0)),0,VLOOKUP(E107,'Rennen 5'!$C$30:$W$49,10,0))</f>
        <v>0</v>
      </c>
      <c r="BD107" s="370">
        <f>IF(ISNA(VLOOKUP(E107,'Rennen 5'!$C$30:$W$49,15,0)),0,VLOOKUP(E107,'Rennen 5'!$C$30:$W$49,15,0))</f>
        <v>0</v>
      </c>
      <c r="BE107" s="371">
        <f>IF(ISNA(VLOOKUP(E107,'Rennen 5'!$C$30:$W$49,20,0)),0,VLOOKUP(E107,'Rennen 5'!$C$30:$W$49,20,0))</f>
        <v>0</v>
      </c>
      <c r="BF107" s="369">
        <f>IF(ISNA(VLOOKUP(E107,'Rennen 6'!$C$30:$W$49,5,0)),0,VLOOKUP(E107,'Rennen 6'!$C$30:$W$49,5,0))</f>
        <v>0</v>
      </c>
      <c r="BG107" s="370">
        <f>IF(ISNA(VLOOKUP(E107,'Rennen 6'!$C$30:$W$49,10,0)),0,VLOOKUP(E107,'Rennen 6'!$C$30:$W$49,10,0))</f>
        <v>0</v>
      </c>
      <c r="BH107" s="370">
        <f>IF(ISNA(VLOOKUP(E107,'Rennen 6'!$C$30:$W$49,15,0)),0,VLOOKUP(E107,'Rennen 6'!$C$30:$W$49,15,0))</f>
        <v>0</v>
      </c>
      <c r="BI107" s="371">
        <f>IF(ISNA(VLOOKUP(E107,'Rennen 6'!$C$30:$W$49,20,0)),0,VLOOKUP(E107,'Rennen 6'!$C$30:$W$49,20,0))</f>
        <v>0</v>
      </c>
      <c r="BJ107" s="369">
        <f>IF(ISNA(VLOOKUP(E107,'Rennen 7'!$C$30:$W$49,5,0)),0,VLOOKUP(E107,'Rennen 7'!$C$30:$W$49,5,0))</f>
        <v>0</v>
      </c>
      <c r="BK107" s="370">
        <f>IF(ISNA(VLOOKUP(E107,'Rennen 7'!$C$30:$W$49,10,0)),0,VLOOKUP(E107,'Rennen 7'!$C$30:$W$49,10,0))</f>
        <v>0</v>
      </c>
      <c r="BL107" s="370">
        <f>IF(ISNA(VLOOKUP(E107,'Rennen 7'!$C$30:$W$49,15,0)),0,VLOOKUP(E107,'Rennen 7'!$C$30:$W$49,15,0))</f>
        <v>0</v>
      </c>
      <c r="BM107" s="371">
        <f>IF(ISNA(VLOOKUP(E107,'Rennen 7'!$C$30:$W$49,20,0)),0,VLOOKUP(E107,'Rennen 7'!$C$30:$W$49,20,0))</f>
        <v>0</v>
      </c>
      <c r="BN107" s="369">
        <f>IF(ISNA(VLOOKUP(E107,'Rennen 8'!$C$30:$W$58,5,0)),0,VLOOKUP(E107,'Rennen 8'!$C$30:$W$58,5,0))</f>
        <v>0</v>
      </c>
      <c r="BO107" s="370">
        <f>IF(ISNA(VLOOKUP(E107,'Rennen 8'!$C$30:$W$58,10,0)),0,VLOOKUP(E107,'Rennen 8'!$C$30:$W$58,10,0))</f>
        <v>0</v>
      </c>
      <c r="BP107" s="370">
        <f>IF(ISNA(VLOOKUP(E107,'Rennen 8'!$C$30:$W$58,15,0)),0,VLOOKUP(E107,'Rennen 8'!$C$30:$W$58,15,0))</f>
        <v>0</v>
      </c>
      <c r="BQ107" s="371">
        <f>IF(ISNA(VLOOKUP(E107,'Rennen 8'!$C$30:$W$58,20,0)),0,VLOOKUP(E107,'Rennen 8'!$C$30:$W$58,20,0))</f>
        <v>0</v>
      </c>
      <c r="BR107" s="373">
        <f>IF(ISNA(VLOOKUP(E107,'Rennen 1'!$C$30:$AE$59,27,0)),0,VLOOKUP(E107,'Rennen 1'!$C$30:$AE$59,27,0))</f>
        <v>0</v>
      </c>
      <c r="BS107" s="367">
        <f>IF(ISNA(VLOOKUP(E107,'Rennen 2'!$C$30:$AE$59,27,0)),0,VLOOKUP(E107,'Rennen 2'!$C$30:$AE$59,27,0))</f>
        <v>0</v>
      </c>
      <c r="BT107" s="367">
        <f>IF(ISNA(VLOOKUP(E107,'Rennen 3'!$C$30:$AE$59,27,0)),0,VLOOKUP(E107,'Rennen 3'!$C$30:$AE$59,27,0))</f>
        <v>0</v>
      </c>
      <c r="BU107" s="367">
        <f>IF(ISNA(VLOOKUP(E107,'Rennen 4'!$C$30:$AE$59,27,0)),0,VLOOKUP(E107,'Rennen 4'!$C$30:$AE$59,27,0))</f>
        <v>0</v>
      </c>
      <c r="BV107" s="367">
        <f>IF(ISNA(VLOOKUP(E107,'Rennen 5'!$C$30:$AE$59,27,0)),0,VLOOKUP(E107,'Rennen 5'!$C$30:$AE$59,27,0))</f>
        <v>0</v>
      </c>
      <c r="BW107" s="367">
        <f>IF(ISNA(VLOOKUP(E107,'Rennen 6'!$C$30:$AE$59,27,0)),0,VLOOKUP(E107,'Rennen 6'!$C$30:$AE$59,27,0))</f>
        <v>0</v>
      </c>
      <c r="BX107" s="367">
        <f>IF(ISNA(VLOOKUP(E107,'Rennen 7'!$C$30:$AE$59,27,0)),0,VLOOKUP(E107,'Rennen 7'!$C$30:$AE$59,27,0))</f>
        <v>0</v>
      </c>
      <c r="BY107" s="367">
        <f>IF(ISNA(VLOOKUP(E107,'Rennen 8'!$C$30:$AE$58,27,0)),0,VLOOKUP(E107,'Rennen 8'!$C$30:$AE$58,27,0))</f>
        <v>0</v>
      </c>
      <c r="BZ107" s="367">
        <f t="shared" si="35"/>
        <v>0</v>
      </c>
      <c r="CA107" s="372">
        <f t="shared" si="36"/>
        <v>0</v>
      </c>
      <c r="CB107" s="373">
        <f t="shared" si="37"/>
        <v>0</v>
      </c>
      <c r="CC107" s="376">
        <f t="shared" si="38"/>
        <v>0</v>
      </c>
      <c r="CD107" s="365">
        <f t="shared" si="39"/>
        <v>0</v>
      </c>
      <c r="CE107" s="755"/>
      <c r="CF107" s="755"/>
      <c r="CG107" s="26"/>
      <c r="CH107" s="26"/>
    </row>
    <row r="108" spans="1:89" s="20" customFormat="1" ht="18" hidden="1" customHeight="1" x14ac:dyDescent="0.3">
      <c r="A108" s="5"/>
      <c r="B108" s="16">
        <v>79</v>
      </c>
      <c r="C108" s="16"/>
      <c r="D108" s="388" t="str">
        <f>VLOOKUP(E108,Fahrer!$B$5:$C$144,2,0)</f>
        <v>Hahn, Olaf</v>
      </c>
      <c r="E108" s="389">
        <v>34</v>
      </c>
      <c r="F108" s="377">
        <f>IF(ISNA(VLOOKUP(E108,'Rennen 1'!$C$30:$W$59,6,0)),0,VLOOKUP(E108,'Rennen 1'!$C$30:$W$59,6,0))</f>
        <v>0</v>
      </c>
      <c r="G108" s="378">
        <f>IF(ISNA(VLOOKUP(E108,'Rennen 1'!$C$30:$W$59,11,0)),0,VLOOKUP(E108,'Rennen 1'!$C$30:$W$59,11,0))</f>
        <v>0</v>
      </c>
      <c r="H108" s="378">
        <f>IF(ISNA(VLOOKUP(E108,'Rennen 1'!$C$30:$W$59,16,0)),0,VLOOKUP(E108,'Rennen 1'!$C$30:$W$59,16,0))</f>
        <v>0</v>
      </c>
      <c r="I108" s="379">
        <f>IF(ISNA(VLOOKUP(E108,'Rennen 1'!$C$30:$W$59,21,0)),0,VLOOKUP(E108,'Rennen 1'!$C$30:$W$59,21,0))</f>
        <v>0</v>
      </c>
      <c r="J108" s="380">
        <f>IF(ISNA(VLOOKUP(E108,'Rennen 2'!$C$30:$W$59,6,0)),0,VLOOKUP(E108,'Rennen 2'!$C$30:$W$59,6,0))</f>
        <v>0</v>
      </c>
      <c r="K108" s="380">
        <f>IF(ISNA(VLOOKUP(E108,'Rennen 2'!$C$30:$W$59,11,0)),0,VLOOKUP(E108,'Rennen 2'!$C$30:$W$59,11,0))</f>
        <v>0</v>
      </c>
      <c r="L108" s="380">
        <f>IF(ISNA(VLOOKUP(E108,'Rennen 2'!$C$30:$W$59,16,0)),0,VLOOKUP(E108,'Rennen 2'!$C$30:$W$59,16,0))</f>
        <v>0</v>
      </c>
      <c r="M108" s="380">
        <f>IF(ISNA(VLOOKUP(E108,'Rennen 2'!$C$30:$W$59,21,0)),0,VLOOKUP(E108,'Rennen 2'!$C$30:$W$59,21,0))</f>
        <v>0</v>
      </c>
      <c r="N108" s="381">
        <f>IF(ISNA(VLOOKUP(E108,'Rennen 3'!$C$30:$W$59,6,0)),0,VLOOKUP(E108,'Rennen 3'!$C$30:$W$59,6,0))</f>
        <v>0</v>
      </c>
      <c r="O108" s="380">
        <f>IF(ISNA(VLOOKUP(E108,'Rennen 3'!$C$30:$W$59,11,0)),0,VLOOKUP(E108,'Rennen 3'!$C$30:$W$59,11,0))</f>
        <v>0</v>
      </c>
      <c r="P108" s="380">
        <f>IF(ISNA(VLOOKUP(E108,'Rennen 3'!$C$30:$W$59,16,0)),0,VLOOKUP(E108,'Rennen 3'!$C$30:$W$59,16,0))</f>
        <v>0</v>
      </c>
      <c r="Q108" s="380">
        <f>IF(ISNA(VLOOKUP(E108,'Rennen 3'!$C$30:$W$59,21,0)),0,VLOOKUP(E108,'Rennen 3'!$C$30:$W$59,21,0))</f>
        <v>0</v>
      </c>
      <c r="R108" s="381">
        <f>IF(ISNA(VLOOKUP(E108,'Rennen 4'!$C$30:$W$59,6,0)),0,VLOOKUP(E108,'Rennen 4'!$C$30:$W$59,6,0))</f>
        <v>0</v>
      </c>
      <c r="S108" s="380">
        <f>IF(ISNA(VLOOKUP(E108,'Rennen 4'!$C$30:$W$59,11,0)),0,VLOOKUP(E108,'Rennen 4'!$C$30:$W$59,11,0))</f>
        <v>0</v>
      </c>
      <c r="T108" s="380">
        <f>IF(ISNA(VLOOKUP(E108,'Rennen 4'!$C$30:$W$59,16,0)),0,VLOOKUP(E108,'Rennen 4'!$C$30:$W$59,16,0))</f>
        <v>0</v>
      </c>
      <c r="U108" s="380">
        <f>IF(ISNA(VLOOKUP(E108,'Rennen 4'!$C$30:$W$59,21,0)),0,VLOOKUP(E108,'Rennen 4'!$C$30:$W$59,21,0))</f>
        <v>0</v>
      </c>
      <c r="V108" s="381">
        <f>IF(ISNA(VLOOKUP(E108,'Rennen 5'!$C$30:$W$59,6,0)),0,VLOOKUP(E108,'Rennen 5'!$C$30:$W$59,6,0))</f>
        <v>0</v>
      </c>
      <c r="W108" s="380">
        <f>IF(ISNA(VLOOKUP(E108,'Rennen 5'!$C$30:$W$59,11,0)),0,VLOOKUP(E108,'Rennen 5'!$C$30:$W$59,11,0))</f>
        <v>0</v>
      </c>
      <c r="X108" s="380">
        <f>IF(ISNA(VLOOKUP(E108,'Rennen 5'!$C$30:$W$59,16,0)),0,VLOOKUP(E108,'Rennen 5'!$C$30:$W$59,16,0))</f>
        <v>0</v>
      </c>
      <c r="Y108" s="382">
        <f>IF(ISNA(VLOOKUP(E108,'Rennen 5'!$C$30:$W$59,21,0)),0,VLOOKUP(E108,'Rennen 5'!$C$30:$W$59,21,0))</f>
        <v>0</v>
      </c>
      <c r="Z108" s="381">
        <f>IF(ISNA(VLOOKUP(E108,'Rennen 6'!$C$30:$W$59,6,0)),0,VLOOKUP(E108,'Rennen 6'!$C$30:$W$59,6,0))</f>
        <v>0</v>
      </c>
      <c r="AA108" s="380">
        <f>IF(ISNA(VLOOKUP(E108,'Rennen 6'!$C$30:$W$59,11,0)),0,VLOOKUP(E108,'Rennen 6'!$C$30:$W$59,11,0))</f>
        <v>0</v>
      </c>
      <c r="AB108" s="380">
        <f>IF(ISNA(VLOOKUP(E108,'Rennen 6'!$C$30:$W$59,16,0)),0,VLOOKUP(E108,'Rennen 6'!$C$30:$W$59,16,0))</f>
        <v>0</v>
      </c>
      <c r="AC108" s="382">
        <f>IF(ISNA(VLOOKUP(E108,'Rennen 6'!$C$30:$W$59,21,0)),0,VLOOKUP(E108,'Rennen 6'!$C$30:$W$59,21,0))</f>
        <v>0</v>
      </c>
      <c r="AD108" s="381">
        <f>IF(ISNA(VLOOKUP(E108,'Rennen 7'!$C$30:$W$59,6,0)),0,VLOOKUP(E108,'Rennen 7'!$C$30:$W$59,6,0))</f>
        <v>0</v>
      </c>
      <c r="AE108" s="380">
        <f>IF(ISNA(VLOOKUP(E108,'Rennen 7'!$C$30:$W$59,11,0)),0,VLOOKUP(E108,'Rennen 7'!$C$30:$W$59,11,0))</f>
        <v>0</v>
      </c>
      <c r="AF108" s="380">
        <f>IF(ISNA(VLOOKUP(E108,'Rennen 7'!$C$30:$W$59,16,0)),0,VLOOKUP(E108,'Rennen 7'!$C$30:$W$59,16,0))</f>
        <v>0</v>
      </c>
      <c r="AG108" s="382">
        <f>IF(ISNA(VLOOKUP(E108,'Rennen 7'!$C$30:$W$59,21,0)),0,VLOOKUP(E108,'Rennen 7'!$C$30:$W$59,21,0))</f>
        <v>0</v>
      </c>
      <c r="AH108" s="381">
        <f>IF(ISNA(VLOOKUP(E108,'Rennen 8'!$C$30:$W$58,6,0)),0,VLOOKUP(E108,'Rennen 8'!$C$30:$W$58,6,0))</f>
        <v>0</v>
      </c>
      <c r="AI108" s="380">
        <f>IF(ISNA(VLOOKUP(E108,'Rennen 8'!$C$30:$W$58,11,0)),0,VLOOKUP(E108,'Rennen 8'!$C$30:$W$58,11,0))</f>
        <v>0</v>
      </c>
      <c r="AJ108" s="380">
        <f>IF(ISNA(VLOOKUP(E108,'Rennen 8'!$C$30:$W$58,16,0)),0,VLOOKUP(E108,'Rennen 8'!$C$30:$W$58,16,0))</f>
        <v>0</v>
      </c>
      <c r="AK108" s="382">
        <f>IF(ISNA(VLOOKUP(E108,'Rennen 8'!$C$30:$W$58,21,0)),0,VLOOKUP(E108,'Rennen 8'!$C$30:$W$58,21,0))</f>
        <v>0</v>
      </c>
      <c r="AL108" s="383">
        <f>IF(ISNA(VLOOKUP(E108,'Rennen 1'!$C$30:$W$49,5,0)),0,VLOOKUP(E108,'Rennen 1'!$C$30:$W$49,5,0))</f>
        <v>0</v>
      </c>
      <c r="AM108" s="384">
        <f>IF(ISNA(VLOOKUP(E108,'Rennen 1'!$C$30:$W$49,10,0)),0,VLOOKUP(E108,'Rennen 1'!$C$30:$W$49,10,0))</f>
        <v>0</v>
      </c>
      <c r="AN108" s="384">
        <f>IF(ISNA(VLOOKUP(E108,'Rennen 1'!$C$30:$W$49,15,0)),0,VLOOKUP(E108,'Rennen 1'!$C$30:$W$49,15,0))</f>
        <v>0</v>
      </c>
      <c r="AO108" s="385">
        <f>IF(ISNA(VLOOKUP(E108,'Rennen 1'!$C$30:$W$49,20,0)),0,VLOOKUP(E108,'Rennen 1'!$C$30:$W$49,20,0))</f>
        <v>0</v>
      </c>
      <c r="AP108" s="383">
        <f>IF(ISNA(VLOOKUP(E108,'Rennen 2'!$C$30:$W$59,5,0)),0,VLOOKUP(E108,'Rennen 2'!$C$30:$W$59,5,0))</f>
        <v>0</v>
      </c>
      <c r="AQ108" s="384">
        <f>IF(ISNA(VLOOKUP(E108,'Rennen 2'!$C$30:$W$59,10,0)),0,VLOOKUP(E108,'Rennen 2'!$C$30:$W$59,10,0))</f>
        <v>0</v>
      </c>
      <c r="AR108" s="384">
        <f>IF(ISNA(VLOOKUP(E108,'Rennen 2'!$C$30:$W$59,15,0)),0,VLOOKUP(E108,'Rennen 2'!$C$30:$W$59,15,0))</f>
        <v>0</v>
      </c>
      <c r="AS108" s="385">
        <f>IF(ISNA(VLOOKUP(E108,'Rennen 2'!$C$30:$W$59,20,0)),0,VLOOKUP(E108,'Rennen 2'!$C$30:$W$59,20,0))</f>
        <v>0</v>
      </c>
      <c r="AT108" s="383">
        <f>IF(ISNA(VLOOKUP(E108,'Rennen 3'!$C$30:$W$49,5,0)),0,VLOOKUP(E108,'Rennen 3'!$C$30:$W$49,5,0))</f>
        <v>0</v>
      </c>
      <c r="AU108" s="384">
        <f>IF(ISNA(VLOOKUP(E108,'Rennen 3'!$C$30:$W$49,10,0)),0,VLOOKUP(E108,'Rennen 3'!$C$30:$W$49,10,0))</f>
        <v>0</v>
      </c>
      <c r="AV108" s="384">
        <f>IF(ISNA(VLOOKUP(E108,'Rennen 3'!$C$30:$W$49,15,0)),0,VLOOKUP(E108,'Rennen 3'!$C$30:$W$49,15,0))</f>
        <v>0</v>
      </c>
      <c r="AW108" s="385">
        <f>IF(ISNA(VLOOKUP(E108,'Rennen 3'!$C$30:$W$49,20,0)),0,VLOOKUP(E108,'Rennen 3'!$C$30:$W$49,20,0))</f>
        <v>0</v>
      </c>
      <c r="AX108" s="383">
        <f>IF(ISNA(VLOOKUP(E108,'Rennen 4'!$C$30:$W$49,5,0)),0,VLOOKUP(E108,'Rennen 4'!$C$30:$W$49,5,0))</f>
        <v>0</v>
      </c>
      <c r="AY108" s="384">
        <f>IF(ISNA(VLOOKUP(E108,'Rennen 4'!$C$30:$W$49,10,0)),0,VLOOKUP(E108,'Rennen 4'!$C$30:$W$49,10,0))</f>
        <v>0</v>
      </c>
      <c r="AZ108" s="384">
        <f>IF(ISNA(VLOOKUP(E108,'Rennen 4'!$C$30:$W$49,15,0)),0,VLOOKUP(E108,'Rennen 4'!$C$30:$W$49,15,0))</f>
        <v>0</v>
      </c>
      <c r="BA108" s="385">
        <f>IF(ISNA(VLOOKUP(E108,'Rennen 4'!$C$30:$W$49,20,0)),0,VLOOKUP(E108,'Rennen 4'!$C$30:$W$49,20,0))</f>
        <v>0</v>
      </c>
      <c r="BB108" s="383">
        <f>IF(ISNA(VLOOKUP(E108,'Rennen 5'!$C$30:$W$49,5,0)),0,VLOOKUP(E108,'Rennen 5'!$C$30:$W$49,5,0))</f>
        <v>0</v>
      </c>
      <c r="BC108" s="384">
        <f>IF(ISNA(VLOOKUP(E108,'Rennen 5'!$C$30:$W$49,10,0)),0,VLOOKUP(E108,'Rennen 5'!$C$30:$W$49,10,0))</f>
        <v>0</v>
      </c>
      <c r="BD108" s="384">
        <f>IF(ISNA(VLOOKUP(E108,'Rennen 5'!$C$30:$W$49,15,0)),0,VLOOKUP(E108,'Rennen 5'!$C$30:$W$49,15,0))</f>
        <v>0</v>
      </c>
      <c r="BE108" s="385">
        <f>IF(ISNA(VLOOKUP(E108,'Rennen 5'!$C$30:$W$49,20,0)),0,VLOOKUP(E108,'Rennen 5'!$C$30:$W$49,20,0))</f>
        <v>0</v>
      </c>
      <c r="BF108" s="383">
        <f>IF(ISNA(VLOOKUP(E108,'Rennen 6'!$C$30:$W$49,5,0)),0,VLOOKUP(E108,'Rennen 6'!$C$30:$W$49,5,0))</f>
        <v>0</v>
      </c>
      <c r="BG108" s="384">
        <f>IF(ISNA(VLOOKUP(E108,'Rennen 6'!$C$30:$W$49,10,0)),0,VLOOKUP(E108,'Rennen 6'!$C$30:$W$49,10,0))</f>
        <v>0</v>
      </c>
      <c r="BH108" s="384">
        <f>IF(ISNA(VLOOKUP(E108,'Rennen 6'!$C$30:$W$49,15,0)),0,VLOOKUP(E108,'Rennen 6'!$C$30:$W$49,15,0))</f>
        <v>0</v>
      </c>
      <c r="BI108" s="385">
        <f>IF(ISNA(VLOOKUP(E108,'Rennen 6'!$C$30:$W$49,20,0)),0,VLOOKUP(E108,'Rennen 6'!$C$30:$W$49,20,0))</f>
        <v>0</v>
      </c>
      <c r="BJ108" s="383">
        <f>IF(ISNA(VLOOKUP(E108,'Rennen 7'!$C$30:$W$49,5,0)),0,VLOOKUP(E108,'Rennen 7'!$C$30:$W$49,5,0))</f>
        <v>0</v>
      </c>
      <c r="BK108" s="384">
        <f>IF(ISNA(VLOOKUP(E108,'Rennen 7'!$C$30:$W$49,10,0)),0,VLOOKUP(E108,'Rennen 7'!$C$30:$W$49,10,0))</f>
        <v>0</v>
      </c>
      <c r="BL108" s="384">
        <f>IF(ISNA(VLOOKUP(E108,'Rennen 7'!$C$30:$W$49,15,0)),0,VLOOKUP(E108,'Rennen 7'!$C$30:$W$49,15,0))</f>
        <v>0</v>
      </c>
      <c r="BM108" s="385">
        <f>IF(ISNA(VLOOKUP(E108,'Rennen 7'!$C$30:$W$49,20,0)),0,VLOOKUP(E108,'Rennen 7'!$C$30:$W$49,20,0))</f>
        <v>0</v>
      </c>
      <c r="BN108" s="383">
        <f>IF(ISNA(VLOOKUP(E108,'Rennen 8'!$C$30:$W$58,5,0)),0,VLOOKUP(E108,'Rennen 8'!$C$30:$W$58,5,0))</f>
        <v>0</v>
      </c>
      <c r="BO108" s="384">
        <f>IF(ISNA(VLOOKUP(E108,'Rennen 8'!$C$30:$W$58,10,0)),0,VLOOKUP(E108,'Rennen 8'!$C$30:$W$58,10,0))</f>
        <v>0</v>
      </c>
      <c r="BP108" s="384">
        <f>IF(ISNA(VLOOKUP(E108,'Rennen 8'!$C$30:$W$58,15,0)),0,VLOOKUP(E108,'Rennen 8'!$C$30:$W$58,15,0))</f>
        <v>0</v>
      </c>
      <c r="BQ108" s="385">
        <f>IF(ISNA(VLOOKUP(E108,'Rennen 8'!$C$30:$W$58,20,0)),0,VLOOKUP(E108,'Rennen 8'!$C$30:$W$58,20,0))</f>
        <v>0</v>
      </c>
      <c r="BR108" s="386">
        <f>IF(ISNA(VLOOKUP(E108,'Rennen 1'!$C$30:$AE$59,27,0)),0,VLOOKUP(E108,'Rennen 1'!$C$30:$AE$59,27,0))</f>
        <v>0</v>
      </c>
      <c r="BS108" s="382">
        <f>IF(ISNA(VLOOKUP(E108,'Rennen 2'!$C$30:$AE$59,27,0)),0,VLOOKUP(E108,'Rennen 2'!$C$30:$AE$59,27,0))</f>
        <v>0</v>
      </c>
      <c r="BT108" s="382">
        <f>IF(ISNA(VLOOKUP(E108,'Rennen 3'!$C$30:$AE$59,27,0)),0,VLOOKUP(E108,'Rennen 3'!$C$30:$AE$59,27,0))</f>
        <v>0</v>
      </c>
      <c r="BU108" s="382">
        <f>IF(ISNA(VLOOKUP(E108,'Rennen 4'!$C$30:$AE$59,27,0)),0,VLOOKUP(E108,'Rennen 4'!$C$30:$AE$59,27,0))</f>
        <v>0</v>
      </c>
      <c r="BV108" s="382">
        <f>IF(ISNA(VLOOKUP(E108,'Rennen 5'!$C$30:$AE$59,27,0)),0,VLOOKUP(E108,'Rennen 5'!$C$30:$AE$59,27,0))</f>
        <v>0</v>
      </c>
      <c r="BW108" s="382">
        <f>IF(ISNA(VLOOKUP(E108,'Rennen 6'!$C$30:$AE$59,27,0)),0,VLOOKUP(E108,'Rennen 6'!$C$30:$AE$59,27,0))</f>
        <v>0</v>
      </c>
      <c r="BX108" s="382">
        <f>IF(ISNA(VLOOKUP(E108,'Rennen 7'!$C$30:$AE$59,27,0)),0,VLOOKUP(E108,'Rennen 7'!$C$30:$AE$59,27,0))</f>
        <v>0</v>
      </c>
      <c r="BY108" s="382">
        <f>IF(ISNA(VLOOKUP(E108,'Rennen 8'!$C$30:$AE$58,27,0)),0,VLOOKUP(E108,'Rennen 8'!$C$30:$AE$58,27,0))</f>
        <v>0</v>
      </c>
      <c r="BZ108" s="382">
        <f t="shared" si="35"/>
        <v>0</v>
      </c>
      <c r="CA108" s="387">
        <f t="shared" si="36"/>
        <v>0</v>
      </c>
      <c r="CB108" s="386">
        <f t="shared" si="37"/>
        <v>0</v>
      </c>
      <c r="CC108" s="380">
        <f t="shared" si="38"/>
        <v>0</v>
      </c>
      <c r="CD108" s="381">
        <f t="shared" si="39"/>
        <v>0</v>
      </c>
      <c r="CE108" s="755"/>
      <c r="CF108" s="755"/>
      <c r="CG108" s="26"/>
      <c r="CH108" s="26"/>
      <c r="CI108" s="348"/>
      <c r="CJ108" s="348"/>
      <c r="CK108" s="348"/>
    </row>
    <row r="109" spans="1:89" ht="18" hidden="1" customHeight="1" x14ac:dyDescent="0.3">
      <c r="A109" s="5"/>
      <c r="B109" s="16">
        <v>80</v>
      </c>
      <c r="C109" s="16"/>
      <c r="D109" s="395" t="str">
        <f>VLOOKUP(E109,Fahrer!$B$5:$C$144,2,0)</f>
        <v>Sparsam, Holger</v>
      </c>
      <c r="E109" s="424">
        <v>31</v>
      </c>
      <c r="F109" s="368">
        <f>IF(ISNA(VLOOKUP(E109,'Rennen 1'!$C$30:$W$59,6,0)),0,VLOOKUP(E109,'Rennen 1'!$C$30:$W$59,6,0))</f>
        <v>0</v>
      </c>
      <c r="G109" s="374">
        <f>IF(ISNA(VLOOKUP(E109,'Rennen 1'!$C$30:$W$59,11,0)),0,VLOOKUP(E109,'Rennen 1'!$C$30:$W$59,11,0))</f>
        <v>0</v>
      </c>
      <c r="H109" s="374">
        <f>IF(ISNA(VLOOKUP(E109,'Rennen 1'!$C$30:$W$59,16,0)),0,VLOOKUP(E109,'Rennen 1'!$C$30:$W$59,16,0))</f>
        <v>0</v>
      </c>
      <c r="I109" s="375">
        <f>IF(ISNA(VLOOKUP(E109,'Rennen 1'!$C$30:$W$59,21,0)),0,VLOOKUP(E109,'Rennen 1'!$C$30:$W$59,21,0))</f>
        <v>0</v>
      </c>
      <c r="J109" s="366">
        <f>IF(ISNA(VLOOKUP(E109,'Rennen 2'!$C$30:$W$59,6,0)),0,VLOOKUP(E109,'Rennen 2'!$C$30:$W$59,6,0))</f>
        <v>0</v>
      </c>
      <c r="K109" s="366">
        <f>IF(ISNA(VLOOKUP(E109,'Rennen 2'!$C$30:$W$59,11,0)),0,VLOOKUP(E109,'Rennen 2'!$C$30:$W$59,11,0))</f>
        <v>0</v>
      </c>
      <c r="L109" s="366">
        <f>IF(ISNA(VLOOKUP(E109,'Rennen 2'!$C$30:$W$59,16,0)),0,VLOOKUP(E109,'Rennen 2'!$C$30:$W$59,16,0))</f>
        <v>0</v>
      </c>
      <c r="M109" s="366">
        <f>IF(ISNA(VLOOKUP(E109,'Rennen 2'!$C$30:$W$59,21,0)),0,VLOOKUP(E109,'Rennen 2'!$C$30:$W$59,21,0))</f>
        <v>0</v>
      </c>
      <c r="N109" s="365">
        <f>IF(ISNA(VLOOKUP(E109,'Rennen 3'!$C$30:$W$59,6,0)),0,VLOOKUP(E109,'Rennen 3'!$C$30:$W$59,6,0))</f>
        <v>0</v>
      </c>
      <c r="O109" s="366">
        <f>IF(ISNA(VLOOKUP(E109,'Rennen 3'!$C$30:$W$59,11,0)),0,VLOOKUP(E109,'Rennen 3'!$C$30:$W$59,11,0))</f>
        <v>0</v>
      </c>
      <c r="P109" s="366">
        <f>IF(ISNA(VLOOKUP(E109,'Rennen 3'!$C$30:$W$59,16,0)),0,VLOOKUP(E109,'Rennen 3'!$C$30:$W$59,16,0))</f>
        <v>0</v>
      </c>
      <c r="Q109" s="366">
        <f>IF(ISNA(VLOOKUP(E109,'Rennen 3'!$C$30:$W$59,21,0)),0,VLOOKUP(E109,'Rennen 3'!$C$30:$W$59,21,0))</f>
        <v>0</v>
      </c>
      <c r="R109" s="365">
        <f>IF(ISNA(VLOOKUP(E109,'Rennen 4'!$C$30:$W$59,6,0)),0,VLOOKUP(E109,'Rennen 4'!$C$30:$W$59,6,0))</f>
        <v>0</v>
      </c>
      <c r="S109" s="366">
        <f>IF(ISNA(VLOOKUP(E109,'Rennen 4'!$C$30:$W$59,11,0)),0,VLOOKUP(E109,'Rennen 4'!$C$30:$W$59,11,0))</f>
        <v>0</v>
      </c>
      <c r="T109" s="366">
        <f>IF(ISNA(VLOOKUP(E109,'Rennen 4'!$C$30:$W$59,16,0)),0,VLOOKUP(E109,'Rennen 4'!$C$30:$W$59,16,0))</f>
        <v>0</v>
      </c>
      <c r="U109" s="366">
        <f>IF(ISNA(VLOOKUP(E109,'Rennen 4'!$C$30:$W$59,21,0)),0,VLOOKUP(E109,'Rennen 4'!$C$30:$W$59,21,0))</f>
        <v>0</v>
      </c>
      <c r="V109" s="365">
        <f>IF(ISNA(VLOOKUP(E109,'Rennen 5'!$C$30:$W$59,6,0)),0,VLOOKUP(E109,'Rennen 5'!$C$30:$W$59,6,0))</f>
        <v>0</v>
      </c>
      <c r="W109" s="366">
        <f>IF(ISNA(VLOOKUP(E109,'Rennen 5'!$C$30:$W$59,11,0)),0,VLOOKUP(E109,'Rennen 5'!$C$30:$W$59,11,0))</f>
        <v>0</v>
      </c>
      <c r="X109" s="366">
        <f>IF(ISNA(VLOOKUP(E109,'Rennen 5'!$C$30:$W$59,16,0)),0,VLOOKUP(E109,'Rennen 5'!$C$30:$W$59,16,0))</f>
        <v>0</v>
      </c>
      <c r="Y109" s="367">
        <f>IF(ISNA(VLOOKUP(E109,'Rennen 5'!$C$30:$W$59,21,0)),0,VLOOKUP(E109,'Rennen 5'!$C$30:$W$59,21,0))</f>
        <v>0</v>
      </c>
      <c r="Z109" s="365">
        <f>IF(ISNA(VLOOKUP(E109,'Rennen 6'!$C$30:$W$59,6,0)),0,VLOOKUP(E109,'Rennen 6'!$C$30:$W$59,6,0))</f>
        <v>0</v>
      </c>
      <c r="AA109" s="366">
        <f>IF(ISNA(VLOOKUP(E109,'Rennen 6'!$C$30:$W$59,11,0)),0,VLOOKUP(E109,'Rennen 6'!$C$30:$W$59,11,0))</f>
        <v>0</v>
      </c>
      <c r="AB109" s="366">
        <f>IF(ISNA(VLOOKUP(E109,'Rennen 6'!$C$30:$W$59,16,0)),0,VLOOKUP(E109,'Rennen 6'!$C$30:$W$59,16,0))</f>
        <v>0</v>
      </c>
      <c r="AC109" s="367">
        <f>IF(ISNA(VLOOKUP(E109,'Rennen 6'!$C$30:$W$59,21,0)),0,VLOOKUP(E109,'Rennen 6'!$C$30:$W$59,21,0))</f>
        <v>0</v>
      </c>
      <c r="AD109" s="365">
        <f>IF(ISNA(VLOOKUP(E109,'Rennen 7'!$C$30:$W$59,6,0)),0,VLOOKUP(E109,'Rennen 7'!$C$30:$W$59,6,0))</f>
        <v>0</v>
      </c>
      <c r="AE109" s="366">
        <f>IF(ISNA(VLOOKUP(E109,'Rennen 7'!$C$30:$W$59,11,0)),0,VLOOKUP(E109,'Rennen 7'!$C$30:$W$59,11,0))</f>
        <v>0</v>
      </c>
      <c r="AF109" s="366">
        <f>IF(ISNA(VLOOKUP(E109,'Rennen 7'!$C$30:$W$59,16,0)),0,VLOOKUP(E109,'Rennen 7'!$C$30:$W$59,16,0))</f>
        <v>0</v>
      </c>
      <c r="AG109" s="367">
        <f>IF(ISNA(VLOOKUP(E109,'Rennen 7'!$C$30:$W$59,21,0)),0,VLOOKUP(E109,'Rennen 7'!$C$30:$W$59,21,0))</f>
        <v>0</v>
      </c>
      <c r="AH109" s="365">
        <f>IF(ISNA(VLOOKUP(E109,'Rennen 8'!$C$30:$W$58,6,0)),0,VLOOKUP(E109,'Rennen 8'!$C$30:$W$58,6,0))</f>
        <v>0</v>
      </c>
      <c r="AI109" s="366">
        <f>IF(ISNA(VLOOKUP(E109,'Rennen 8'!$C$30:$W$58,11,0)),0,VLOOKUP(E109,'Rennen 8'!$C$30:$W$58,11,0))</f>
        <v>0</v>
      </c>
      <c r="AJ109" s="366">
        <f>IF(ISNA(VLOOKUP(E109,'Rennen 8'!$C$30:$W$58,16,0)),0,VLOOKUP(E109,'Rennen 8'!$C$30:$W$58,16,0))</f>
        <v>0</v>
      </c>
      <c r="AK109" s="367">
        <f>IF(ISNA(VLOOKUP(E109,'Rennen 8'!$C$30:$W$58,21,0)),0,VLOOKUP(E109,'Rennen 8'!$C$30:$W$58,21,0))</f>
        <v>0</v>
      </c>
      <c r="AL109" s="369">
        <f>IF(ISNA(VLOOKUP(E109,'Rennen 1'!$C$30:$W$49,5,0)),0,VLOOKUP(E109,'Rennen 1'!$C$30:$W$49,5,0))</f>
        <v>0</v>
      </c>
      <c r="AM109" s="370">
        <f>IF(ISNA(VLOOKUP(E109,'Rennen 1'!$C$30:$W$49,10,0)),0,VLOOKUP(E109,'Rennen 1'!$C$30:$W$49,10,0))</f>
        <v>0</v>
      </c>
      <c r="AN109" s="370">
        <f>IF(ISNA(VLOOKUP(E109,'Rennen 1'!$C$30:$W$49,15,0)),0,VLOOKUP(E109,'Rennen 1'!$C$30:$W$49,15,0))</f>
        <v>0</v>
      </c>
      <c r="AO109" s="371">
        <f>IF(ISNA(VLOOKUP(E109,'Rennen 1'!$C$30:$W$49,20,0)),0,VLOOKUP(E109,'Rennen 1'!$C$30:$W$49,20,0))</f>
        <v>0</v>
      </c>
      <c r="AP109" s="369">
        <f>IF(ISNA(VLOOKUP(E109,'Rennen 2'!$C$30:$W$59,5,0)),0,VLOOKUP(E109,'Rennen 2'!$C$30:$W$59,5,0))</f>
        <v>0</v>
      </c>
      <c r="AQ109" s="370">
        <f>IF(ISNA(VLOOKUP(E109,'Rennen 2'!$C$30:$W$59,10,0)),0,VLOOKUP(E109,'Rennen 2'!$C$30:$W$59,10,0))</f>
        <v>0</v>
      </c>
      <c r="AR109" s="370">
        <f>IF(ISNA(VLOOKUP(E109,'Rennen 2'!$C$30:$W$59,15,0)),0,VLOOKUP(E109,'Rennen 2'!$C$30:$W$59,15,0))</f>
        <v>0</v>
      </c>
      <c r="AS109" s="371">
        <f>IF(ISNA(VLOOKUP(E109,'Rennen 2'!$C$30:$W$59,20,0)),0,VLOOKUP(E109,'Rennen 2'!$C$30:$W$59,20,0))</f>
        <v>0</v>
      </c>
      <c r="AT109" s="369">
        <f>IF(ISNA(VLOOKUP(E109,'Rennen 3'!$C$30:$W$49,5,0)),0,VLOOKUP(E109,'Rennen 3'!$C$30:$W$49,5,0))</f>
        <v>0</v>
      </c>
      <c r="AU109" s="370">
        <f>IF(ISNA(VLOOKUP(E109,'Rennen 3'!$C$30:$W$49,10,0)),0,VLOOKUP(E109,'Rennen 3'!$C$30:$W$49,10,0))</f>
        <v>0</v>
      </c>
      <c r="AV109" s="370">
        <f>IF(ISNA(VLOOKUP(E109,'Rennen 3'!$C$30:$W$49,15,0)),0,VLOOKUP(E109,'Rennen 3'!$C$30:$W$49,15,0))</f>
        <v>0</v>
      </c>
      <c r="AW109" s="371">
        <f>IF(ISNA(VLOOKUP(E109,'Rennen 3'!$C$30:$W$49,20,0)),0,VLOOKUP(E109,'Rennen 3'!$C$30:$W$49,20,0))</f>
        <v>0</v>
      </c>
      <c r="AX109" s="369">
        <f>IF(ISNA(VLOOKUP(E109,'Rennen 4'!$C$30:$W$49,5,0)),0,VLOOKUP(E109,'Rennen 4'!$C$30:$W$49,5,0))</f>
        <v>0</v>
      </c>
      <c r="AY109" s="370">
        <f>IF(ISNA(VLOOKUP(E109,'Rennen 4'!$C$30:$W$49,10,0)),0,VLOOKUP(E109,'Rennen 4'!$C$30:$W$49,10,0))</f>
        <v>0</v>
      </c>
      <c r="AZ109" s="370">
        <f>IF(ISNA(VLOOKUP(E109,'Rennen 4'!$C$30:$W$49,15,0)),0,VLOOKUP(E109,'Rennen 4'!$C$30:$W$49,15,0))</f>
        <v>0</v>
      </c>
      <c r="BA109" s="371">
        <f>IF(ISNA(VLOOKUP(E109,'Rennen 4'!$C$30:$W$49,20,0)),0,VLOOKUP(E109,'Rennen 4'!$C$30:$W$49,20,0))</f>
        <v>0</v>
      </c>
      <c r="BB109" s="369">
        <f>IF(ISNA(VLOOKUP(E109,'Rennen 5'!$C$30:$W$49,5,0)),0,VLOOKUP(E109,'Rennen 5'!$C$30:$W$49,5,0))</f>
        <v>0</v>
      </c>
      <c r="BC109" s="370">
        <f>IF(ISNA(VLOOKUP(E109,'Rennen 5'!$C$30:$W$49,10,0)),0,VLOOKUP(E109,'Rennen 5'!$C$30:$W$49,10,0))</f>
        <v>0</v>
      </c>
      <c r="BD109" s="370">
        <f>IF(ISNA(VLOOKUP(E109,'Rennen 5'!$C$30:$W$49,15,0)),0,VLOOKUP(E109,'Rennen 5'!$C$30:$W$49,15,0))</f>
        <v>0</v>
      </c>
      <c r="BE109" s="371">
        <f>IF(ISNA(VLOOKUP(E109,'Rennen 5'!$C$30:$W$49,20,0)),0,VLOOKUP(E109,'Rennen 5'!$C$30:$W$49,20,0))</f>
        <v>0</v>
      </c>
      <c r="BF109" s="369">
        <f>IF(ISNA(VLOOKUP(E109,'Rennen 6'!$C$30:$W$49,5,0)),0,VLOOKUP(E109,'Rennen 6'!$C$30:$W$49,5,0))</f>
        <v>0</v>
      </c>
      <c r="BG109" s="370">
        <f>IF(ISNA(VLOOKUP(E109,'Rennen 6'!$C$30:$W$49,10,0)),0,VLOOKUP(E109,'Rennen 6'!$C$30:$W$49,10,0))</f>
        <v>0</v>
      </c>
      <c r="BH109" s="370">
        <f>IF(ISNA(VLOOKUP(E109,'Rennen 6'!$C$30:$W$49,15,0)),0,VLOOKUP(E109,'Rennen 6'!$C$30:$W$49,15,0))</f>
        <v>0</v>
      </c>
      <c r="BI109" s="371">
        <f>IF(ISNA(VLOOKUP(E109,'Rennen 6'!$C$30:$W$49,20,0)),0,VLOOKUP(E109,'Rennen 6'!$C$30:$W$49,20,0))</f>
        <v>0</v>
      </c>
      <c r="BJ109" s="369">
        <f>IF(ISNA(VLOOKUP(E109,'Rennen 7'!$C$30:$W$49,5,0)),0,VLOOKUP(E109,'Rennen 7'!$C$30:$W$49,5,0))</f>
        <v>0</v>
      </c>
      <c r="BK109" s="370">
        <f>IF(ISNA(VLOOKUP(E109,'Rennen 7'!$C$30:$W$49,10,0)),0,VLOOKUP(E109,'Rennen 7'!$C$30:$W$49,10,0))</f>
        <v>0</v>
      </c>
      <c r="BL109" s="370">
        <f>IF(ISNA(VLOOKUP(E109,'Rennen 7'!$C$30:$W$49,15,0)),0,VLOOKUP(E109,'Rennen 7'!$C$30:$W$49,15,0))</f>
        <v>0</v>
      </c>
      <c r="BM109" s="371">
        <f>IF(ISNA(VLOOKUP(E109,'Rennen 7'!$C$30:$W$49,20,0)),0,VLOOKUP(E109,'Rennen 7'!$C$30:$W$49,20,0))</f>
        <v>0</v>
      </c>
      <c r="BN109" s="369">
        <f>IF(ISNA(VLOOKUP(E109,'Rennen 8'!$C$30:$W$58,5,0)),0,VLOOKUP(E109,'Rennen 8'!$C$30:$W$58,5,0))</f>
        <v>0</v>
      </c>
      <c r="BO109" s="370">
        <f>IF(ISNA(VLOOKUP(E109,'Rennen 8'!$C$30:$W$58,10,0)),0,VLOOKUP(E109,'Rennen 8'!$C$30:$W$58,10,0))</f>
        <v>0</v>
      </c>
      <c r="BP109" s="370">
        <f>IF(ISNA(VLOOKUP(E109,'Rennen 8'!$C$30:$W$58,15,0)),0,VLOOKUP(E109,'Rennen 8'!$C$30:$W$58,15,0))</f>
        <v>0</v>
      </c>
      <c r="BQ109" s="371">
        <f>IF(ISNA(VLOOKUP(E109,'Rennen 8'!$C$30:$W$58,20,0)),0,VLOOKUP(E109,'Rennen 8'!$C$30:$W$58,20,0))</f>
        <v>0</v>
      </c>
      <c r="BR109" s="373">
        <f>IF(ISNA(VLOOKUP(E109,'Rennen 1'!$C$30:$AE$59,27,0)),0,VLOOKUP(E109,'Rennen 1'!$C$30:$AE$59,27,0))</f>
        <v>0</v>
      </c>
      <c r="BS109" s="367">
        <f>IF(ISNA(VLOOKUP(E109,'Rennen 2'!$C$30:$AE$59,27,0)),0,VLOOKUP(E109,'Rennen 2'!$C$30:$AE$59,27,0))</f>
        <v>0</v>
      </c>
      <c r="BT109" s="367">
        <f>IF(ISNA(VLOOKUP(E109,'Rennen 3'!$C$30:$AE$59,27,0)),0,VLOOKUP(E109,'Rennen 3'!$C$30:$AE$59,27,0))</f>
        <v>0</v>
      </c>
      <c r="BU109" s="367">
        <f>IF(ISNA(VLOOKUP(E109,'Rennen 4'!$C$30:$AE$59,27,0)),0,VLOOKUP(E109,'Rennen 4'!$C$30:$AE$59,27,0))</f>
        <v>0</v>
      </c>
      <c r="BV109" s="367">
        <f>IF(ISNA(VLOOKUP(E109,'Rennen 5'!$C$30:$AE$59,27,0)),0,VLOOKUP(E109,'Rennen 5'!$C$30:$AE$59,27,0))</f>
        <v>0</v>
      </c>
      <c r="BW109" s="367">
        <f>IF(ISNA(VLOOKUP(E109,'Rennen 6'!$C$30:$AE$59,27,0)),0,VLOOKUP(E109,'Rennen 6'!$C$30:$AE$59,27,0))</f>
        <v>0</v>
      </c>
      <c r="BX109" s="367">
        <f>IF(ISNA(VLOOKUP(E109,'Rennen 7'!$C$30:$AE$59,27,0)),0,VLOOKUP(E109,'Rennen 7'!$C$30:$AE$59,27,0))</f>
        <v>0</v>
      </c>
      <c r="BY109" s="367">
        <f>IF(ISNA(VLOOKUP(E109,'Rennen 8'!$C$30:$AE$58,27,0)),0,VLOOKUP(E109,'Rennen 8'!$C$30:$AE$58,27,0))</f>
        <v>0</v>
      </c>
      <c r="BZ109" s="367">
        <f t="shared" si="35"/>
        <v>0</v>
      </c>
      <c r="CA109" s="372">
        <f t="shared" si="36"/>
        <v>0</v>
      </c>
      <c r="CB109" s="373">
        <f t="shared" si="37"/>
        <v>0</v>
      </c>
      <c r="CC109" s="376">
        <f t="shared" si="38"/>
        <v>0</v>
      </c>
      <c r="CD109" s="365">
        <f t="shared" si="39"/>
        <v>0</v>
      </c>
      <c r="CE109" s="755"/>
      <c r="CF109" s="755"/>
    </row>
    <row r="110" spans="1:89" ht="18" customHeight="1" x14ac:dyDescent="0.3">
      <c r="A110" s="5"/>
      <c r="B110" s="16"/>
      <c r="C110" s="16"/>
      <c r="D110" s="17"/>
      <c r="E110" s="34"/>
      <c r="F110" s="30"/>
      <c r="G110" s="30"/>
      <c r="H110" s="30"/>
      <c r="I110" s="30"/>
      <c r="J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21"/>
      <c r="BS110" s="21"/>
      <c r="BT110" s="21"/>
      <c r="BU110" s="21"/>
      <c r="BV110" s="21"/>
      <c r="BW110" s="21"/>
      <c r="BX110" s="21"/>
      <c r="BY110" s="21"/>
      <c r="BZ110" s="21"/>
      <c r="CA110" s="32"/>
      <c r="CB110" s="21"/>
      <c r="CC110" s="33"/>
      <c r="CD110" s="21"/>
      <c r="CE110" s="755"/>
      <c r="CF110" s="755"/>
    </row>
    <row r="111" spans="1:89" ht="18" customHeight="1" thickBot="1" x14ac:dyDescent="0.35">
      <c r="A111" s="5"/>
      <c r="B111" s="16"/>
      <c r="C111" s="16"/>
      <c r="D111" s="17"/>
      <c r="E111" s="34"/>
      <c r="F111" s="30"/>
      <c r="G111" s="30"/>
      <c r="H111" s="30"/>
      <c r="I111" s="30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21"/>
      <c r="BS111" s="21"/>
      <c r="BT111" s="21"/>
      <c r="BU111" s="21"/>
      <c r="BV111" s="21"/>
      <c r="BW111" s="21"/>
      <c r="BX111" s="21"/>
      <c r="BY111" s="21"/>
      <c r="BZ111" s="21"/>
      <c r="CA111" s="32"/>
      <c r="CB111" s="21"/>
      <c r="CC111" s="33"/>
      <c r="CD111" s="21"/>
      <c r="CE111" s="755"/>
      <c r="CF111" s="755"/>
    </row>
    <row r="112" spans="1:89" ht="18" customHeight="1" thickBot="1" x14ac:dyDescent="0.35">
      <c r="A112" s="759"/>
      <c r="B112" s="6"/>
      <c r="C112" s="773" t="s">
        <v>50</v>
      </c>
      <c r="D112" s="751" t="s">
        <v>47</v>
      </c>
      <c r="E112" s="35"/>
      <c r="F112" s="760" t="s">
        <v>2</v>
      </c>
      <c r="G112" s="760"/>
      <c r="H112" s="760"/>
      <c r="I112" s="760"/>
      <c r="J112" s="760" t="s">
        <v>3</v>
      </c>
      <c r="K112" s="760"/>
      <c r="L112" s="760"/>
      <c r="M112" s="760"/>
      <c r="N112" s="760" t="s">
        <v>4</v>
      </c>
      <c r="O112" s="760"/>
      <c r="P112" s="760"/>
      <c r="Q112" s="760"/>
      <c r="R112" s="760" t="s">
        <v>5</v>
      </c>
      <c r="S112" s="760"/>
      <c r="T112" s="760"/>
      <c r="U112" s="760"/>
      <c r="V112" s="760" t="s">
        <v>6</v>
      </c>
      <c r="W112" s="760"/>
      <c r="X112" s="760"/>
      <c r="Y112" s="760"/>
      <c r="Z112" s="760" t="s">
        <v>7</v>
      </c>
      <c r="AA112" s="760"/>
      <c r="AB112" s="760"/>
      <c r="AC112" s="760"/>
      <c r="AD112" s="760" t="s">
        <v>8</v>
      </c>
      <c r="AE112" s="760"/>
      <c r="AF112" s="760"/>
      <c r="AG112" s="760"/>
      <c r="AH112" s="760" t="s">
        <v>9</v>
      </c>
      <c r="AI112" s="760"/>
      <c r="AJ112" s="760"/>
      <c r="AK112" s="760"/>
      <c r="AL112" s="758" t="s">
        <v>2</v>
      </c>
      <c r="AM112" s="758"/>
      <c r="AN112" s="758"/>
      <c r="AO112" s="758"/>
      <c r="AP112" s="758" t="s">
        <v>3</v>
      </c>
      <c r="AQ112" s="758"/>
      <c r="AR112" s="758"/>
      <c r="AS112" s="758"/>
      <c r="AT112" s="758" t="s">
        <v>4</v>
      </c>
      <c r="AU112" s="758"/>
      <c r="AV112" s="758"/>
      <c r="AW112" s="758"/>
      <c r="AX112" s="758" t="s">
        <v>5</v>
      </c>
      <c r="AY112" s="758"/>
      <c r="AZ112" s="758"/>
      <c r="BA112" s="758"/>
      <c r="BB112" s="758" t="s">
        <v>6</v>
      </c>
      <c r="BC112" s="758"/>
      <c r="BD112" s="758"/>
      <c r="BE112" s="758"/>
      <c r="BF112" s="758" t="s">
        <v>7</v>
      </c>
      <c r="BG112" s="758"/>
      <c r="BH112" s="758"/>
      <c r="BI112" s="758"/>
      <c r="BJ112" s="758" t="s">
        <v>8</v>
      </c>
      <c r="BK112" s="758"/>
      <c r="BL112" s="758"/>
      <c r="BM112" s="758"/>
      <c r="BN112" s="758" t="s">
        <v>9</v>
      </c>
      <c r="BO112" s="758"/>
      <c r="BP112" s="758"/>
      <c r="BQ112" s="758"/>
      <c r="BR112" s="749" t="s">
        <v>10</v>
      </c>
      <c r="BS112" s="749" t="s">
        <v>11</v>
      </c>
      <c r="BT112" s="749" t="s">
        <v>12</v>
      </c>
      <c r="BU112" s="749" t="s">
        <v>13</v>
      </c>
      <c r="BV112" s="749" t="s">
        <v>14</v>
      </c>
      <c r="BW112" s="749" t="s">
        <v>15</v>
      </c>
      <c r="BX112" s="749" t="s">
        <v>16</v>
      </c>
      <c r="BY112" s="749" t="s">
        <v>17</v>
      </c>
      <c r="BZ112" s="749" t="s">
        <v>18</v>
      </c>
      <c r="CA112" s="749" t="s">
        <v>19</v>
      </c>
      <c r="CB112" s="771" t="s">
        <v>20</v>
      </c>
      <c r="CC112" s="771" t="s">
        <v>217</v>
      </c>
      <c r="CD112" s="771" t="s">
        <v>21</v>
      </c>
      <c r="CE112" s="755"/>
      <c r="CF112" s="755"/>
    </row>
    <row r="113" spans="1:89" ht="18" customHeight="1" thickBot="1" x14ac:dyDescent="0.35">
      <c r="A113" s="759"/>
      <c r="B113" s="12"/>
      <c r="C113" s="774"/>
      <c r="D113" s="751" t="s">
        <v>23</v>
      </c>
      <c r="E113" s="6" t="s">
        <v>24</v>
      </c>
      <c r="F113" s="750">
        <v>1</v>
      </c>
      <c r="G113" s="750">
        <v>2</v>
      </c>
      <c r="H113" s="750">
        <v>3</v>
      </c>
      <c r="I113" s="750">
        <v>4</v>
      </c>
      <c r="J113" s="750">
        <v>1</v>
      </c>
      <c r="K113" s="750">
        <v>2</v>
      </c>
      <c r="L113" s="750">
        <v>3</v>
      </c>
      <c r="M113" s="750">
        <v>4</v>
      </c>
      <c r="N113" s="750">
        <v>1</v>
      </c>
      <c r="O113" s="750">
        <v>2</v>
      </c>
      <c r="P113" s="750">
        <v>3</v>
      </c>
      <c r="Q113" s="750">
        <v>4</v>
      </c>
      <c r="R113" s="750">
        <v>1</v>
      </c>
      <c r="S113" s="750">
        <v>2</v>
      </c>
      <c r="T113" s="750">
        <v>3</v>
      </c>
      <c r="U113" s="750">
        <v>4</v>
      </c>
      <c r="V113" s="750">
        <v>1</v>
      </c>
      <c r="W113" s="750">
        <v>2</v>
      </c>
      <c r="X113" s="750">
        <v>3</v>
      </c>
      <c r="Y113" s="750">
        <v>4</v>
      </c>
      <c r="Z113" s="750">
        <v>1</v>
      </c>
      <c r="AA113" s="750">
        <v>2</v>
      </c>
      <c r="AB113" s="750">
        <v>3</v>
      </c>
      <c r="AC113" s="750">
        <v>4</v>
      </c>
      <c r="AD113" s="750">
        <v>1</v>
      </c>
      <c r="AE113" s="750">
        <v>2</v>
      </c>
      <c r="AF113" s="750">
        <v>3</v>
      </c>
      <c r="AG113" s="750">
        <v>4</v>
      </c>
      <c r="AH113" s="750">
        <v>1</v>
      </c>
      <c r="AI113" s="750">
        <v>2</v>
      </c>
      <c r="AJ113" s="750">
        <v>3</v>
      </c>
      <c r="AK113" s="750">
        <v>4</v>
      </c>
      <c r="AL113" s="750">
        <v>1</v>
      </c>
      <c r="AM113" s="750">
        <v>2</v>
      </c>
      <c r="AN113" s="750">
        <v>3</v>
      </c>
      <c r="AO113" s="750">
        <v>4</v>
      </c>
      <c r="AP113" s="750">
        <v>1</v>
      </c>
      <c r="AQ113" s="750">
        <v>2</v>
      </c>
      <c r="AR113" s="750">
        <v>3</v>
      </c>
      <c r="AS113" s="750">
        <v>4</v>
      </c>
      <c r="AT113" s="750">
        <v>1</v>
      </c>
      <c r="AU113" s="750">
        <v>2</v>
      </c>
      <c r="AV113" s="750">
        <v>3</v>
      </c>
      <c r="AW113" s="750">
        <v>4</v>
      </c>
      <c r="AX113" s="750">
        <v>1</v>
      </c>
      <c r="AY113" s="750">
        <v>2</v>
      </c>
      <c r="AZ113" s="750">
        <v>3</v>
      </c>
      <c r="BA113" s="750">
        <v>4</v>
      </c>
      <c r="BB113" s="750">
        <v>1</v>
      </c>
      <c r="BC113" s="750">
        <v>2</v>
      </c>
      <c r="BD113" s="750">
        <v>3</v>
      </c>
      <c r="BE113" s="750">
        <v>4</v>
      </c>
      <c r="BF113" s="750">
        <v>1</v>
      </c>
      <c r="BG113" s="750">
        <v>2</v>
      </c>
      <c r="BH113" s="750">
        <v>3</v>
      </c>
      <c r="BI113" s="750">
        <v>4</v>
      </c>
      <c r="BJ113" s="750">
        <v>1</v>
      </c>
      <c r="BK113" s="750">
        <v>2</v>
      </c>
      <c r="BL113" s="750">
        <v>3</v>
      </c>
      <c r="BM113" s="750">
        <v>4</v>
      </c>
      <c r="BN113" s="750">
        <v>1</v>
      </c>
      <c r="BO113" s="750">
        <v>2</v>
      </c>
      <c r="BP113" s="750">
        <v>3</v>
      </c>
      <c r="BQ113" s="750">
        <v>4</v>
      </c>
      <c r="BR113" s="750"/>
      <c r="BS113" s="750"/>
      <c r="BT113" s="750"/>
      <c r="BU113" s="750"/>
      <c r="BV113" s="750"/>
      <c r="BW113" s="750"/>
      <c r="BX113" s="750"/>
      <c r="BY113" s="750"/>
      <c r="BZ113" s="750"/>
      <c r="CA113" s="750"/>
      <c r="CB113" s="772"/>
      <c r="CC113" s="772"/>
      <c r="CD113" s="772"/>
      <c r="CE113" s="755"/>
      <c r="CF113" s="755"/>
    </row>
    <row r="114" spans="1:89" ht="18" customHeight="1" x14ac:dyDescent="0.3">
      <c r="A114" s="759"/>
      <c r="B114" s="16">
        <v>1</v>
      </c>
      <c r="C114" s="16" t="s">
        <v>218</v>
      </c>
      <c r="D114" s="753" t="str">
        <f>VLOOKUP(E114,Fahrer!$B$5:$C$165,2,0)</f>
        <v>Wiehe, Ronald</v>
      </c>
      <c r="E114" s="424">
        <v>106</v>
      </c>
      <c r="F114" s="368">
        <f>IF(ISNA(VLOOKUP(E114,'Rennen 1'!$C$64:$W$93,6,0)),0,VLOOKUP(E114,'Rennen 1'!$C$64:$W$93,6,0))</f>
        <v>52</v>
      </c>
      <c r="G114" s="374">
        <f>IF(ISNA(VLOOKUP(E114,'Rennen 1'!$C$64:$W$93,11,0)),0,VLOOKUP(E114,'Rennen 1'!$C$64:$W$93,11,0))</f>
        <v>43</v>
      </c>
      <c r="H114" s="374">
        <f>IF(ISNA(VLOOKUP(E114,'Rennen 1'!$C$64:$W$93,16,0)),0,VLOOKUP(E114,'Rennen 1'!$C$64:$W$93,16,0))</f>
        <v>52</v>
      </c>
      <c r="I114" s="375">
        <f>IF(ISNA(VLOOKUP(E114,'Rennen 1'!$C$64:$W$93,21,0)),0,VLOOKUP(E114,'Rennen 1'!$C$64:$W$93,21,0))</f>
        <v>41</v>
      </c>
      <c r="J114" s="365">
        <f>IF(ISNA(VLOOKUP(E114,'Rennen 2'!$C$64:$W$93,6,0)),0,VLOOKUP(E114,'Rennen 2'!$C$64:$W$93,6,0))</f>
        <v>52</v>
      </c>
      <c r="K114" s="366">
        <f>IF(ISNA(VLOOKUP(E114,'Rennen 2'!$C$64:$W$93,11,0)),0,VLOOKUP(E114,'Rennen 2'!$C$64:$W$93,11,0))</f>
        <v>31</v>
      </c>
      <c r="L114" s="366">
        <f>IF(ISNA(VLOOKUP(E114,'Rennen 2'!$C$64:$W$93,16,0)),0,VLOOKUP(E114,'Rennen 2'!$C$64:$W$93,16,0))</f>
        <v>31</v>
      </c>
      <c r="M114" s="366">
        <f>IF(ISNA(VLOOKUP(E114,'Rennen 2'!$C$64:$W$93,21,0)),0,VLOOKUP(E114,'Rennen 2'!$C$64:$W$93,21,0))</f>
        <v>37</v>
      </c>
      <c r="N114" s="365">
        <f>IF(ISNA(VLOOKUP(E114,'Rennen 3'!$C$64:$W$93,6,0)),0,VLOOKUP(E114,'Rennen 3'!$C$64:$W$93,6,0))</f>
        <v>52</v>
      </c>
      <c r="O114" s="366">
        <f>IF(ISNA(VLOOKUP(E114,'Rennen 3'!$C$64:$W$93,11,0)),0,VLOOKUP(E114,'Rennen 3'!$C$64:$W$93,11,0))</f>
        <v>51</v>
      </c>
      <c r="P114" s="366">
        <f>IF(ISNA(VLOOKUP(E114,'Rennen 3'!$C$64:$W$93,16,0)),0,VLOOKUP(E114,'Rennen 3'!$C$64:$W$93,16,0))</f>
        <v>52</v>
      </c>
      <c r="Q114" s="367">
        <f>IF(ISNA(VLOOKUP(E114,'Rennen 3'!$C$64:$W$93,21,0)),0,VLOOKUP(E114,'Rennen 3'!$C$64:$W$93,21,0))</f>
        <v>43</v>
      </c>
      <c r="R114" s="365">
        <f>IF(ISNA(VLOOKUP(E114,'Rennen 4'!$C$64:$W$93,6,0)),0,VLOOKUP(E114,'Rennen 4'!$C$64:$W$93,6,0))</f>
        <v>48</v>
      </c>
      <c r="S114" s="366">
        <f>IF(ISNA(VLOOKUP(E114,'Rennen 4'!$C$64:$W$93,11,0)),0,VLOOKUP(E114,'Rennen 4'!$C$64:$W$93,11,0))</f>
        <v>48</v>
      </c>
      <c r="T114" s="366">
        <f>IF(ISNA(VLOOKUP(E114,'Rennen 4'!$C$64:$W$93,16,0)),0,VLOOKUP(E114,'Rennen 4'!$C$64:$W$93,16,0))</f>
        <v>48</v>
      </c>
      <c r="U114" s="367">
        <f>IF(ISNA(VLOOKUP(E114,'Rennen 4'!$C$64:$W$93,21,0)),0,VLOOKUP(E114,'Rennen 4'!$C$64:$W$93,21,0))</f>
        <v>48</v>
      </c>
      <c r="V114" s="365">
        <f>IF(ISNA(VLOOKUP(E114,'Rennen 5'!$C$64:$W$93,6,0)),0,VLOOKUP(E114,'Rennen 5'!$C$64:$W$93,6,0))</f>
        <v>52</v>
      </c>
      <c r="W114" s="366">
        <f>IF(ISNA(VLOOKUP(E114,'Rennen 5'!$C$64:$W$93,11,0)),0,VLOOKUP(E114,'Rennen 5'!$C$64:$W$93,11,0))</f>
        <v>41</v>
      </c>
      <c r="X114" s="366">
        <f>IF(ISNA(VLOOKUP(E114,'Rennen 5'!$C$64:$W$93,16,0)),0,VLOOKUP(E114,'Rennen 5'!$C$64:$W$93,16,0))</f>
        <v>47</v>
      </c>
      <c r="Y114" s="367">
        <f>IF(ISNA(VLOOKUP(E114,'Rennen 5'!$C$64:$W$93,21,0)),0,VLOOKUP(E114,'Rennen 5'!$C$64:$W$93,21,0))</f>
        <v>37</v>
      </c>
      <c r="Z114" s="575">
        <f>IF(ISNA(VLOOKUP(E114,'Rennen 6'!$C$64:$W$93,6,0)),0,VLOOKUP(E114,'Rennen 6'!$C$64:$W$93,6,0))</f>
        <v>0</v>
      </c>
      <c r="AA114" s="574">
        <f>IF(ISNA(VLOOKUP(E114,'Rennen 6'!$C$64:$W$93,11,0)),0,VLOOKUP(E114,'Rennen 6'!$C$64:$W$93,11,0))</f>
        <v>0</v>
      </c>
      <c r="AB114" s="574">
        <f>IF(ISNA(VLOOKUP(E114,'Rennen 6'!$C$64:$W$93,16,0)),0,VLOOKUP(E114,'Rennen 6'!$C$64:$W$93,16,0))</f>
        <v>0</v>
      </c>
      <c r="AC114" s="579">
        <f>IF(ISNA(VLOOKUP(E114,'Rennen 6'!$C$64:$W$93,21,0)),0,VLOOKUP(E114,'Rennen 6'!$C$64:$W$93,21,0))</f>
        <v>0</v>
      </c>
      <c r="AD114" s="365">
        <f>IF(ISNA(VLOOKUP(E114,'Rennen 7'!$C$64:$W$93,6,0)),0,VLOOKUP(E114,'Rennen 7'!$C$64:$W$93,6,0))</f>
        <v>43</v>
      </c>
      <c r="AE114" s="366">
        <f>IF(ISNA(VLOOKUP(E114,'Rennen 7'!$C$64:$W$93,11,0)),0,VLOOKUP(E114,'Rennen 7'!$C$64:$W$93,11,0))</f>
        <v>52</v>
      </c>
      <c r="AF114" s="366">
        <f>IF(ISNA(VLOOKUP(E114,'Rennen 7'!$C$64:$W$93,16,0)),0,VLOOKUP(E114,'Rennen 7'!$C$64:$W$93,16,0))</f>
        <v>39</v>
      </c>
      <c r="AG114" s="367">
        <f>IF(ISNA(VLOOKUP(E114,'Rennen 7'!$C$64:$W$93,21,0)),0,VLOOKUP(E114,'Rennen 7'!$C$64:$W$93,21,0))</f>
        <v>52</v>
      </c>
      <c r="AH114" s="365">
        <f>IF(ISNA(VLOOKUP(E114,'Rennen 8'!$C$63:$W$92,6,0)),0,VLOOKUP(E114,'Rennen 8'!$C$63:$W$92,6,0))</f>
        <v>47</v>
      </c>
      <c r="AI114" s="366">
        <f>IF(ISNA(VLOOKUP(E114,'Rennen 8'!$C$63:$W$92,11,0)),0,VLOOKUP(E114,'Rennen 8'!$C$63:$W$92,11,0))</f>
        <v>46</v>
      </c>
      <c r="AJ114" s="366">
        <f>IF(ISNA(VLOOKUP(E114,'Rennen 8'!$C$63:$W$92,16,0)),0,VLOOKUP(E114,'Rennen 8'!$C$63:$W$92,16,0))</f>
        <v>43</v>
      </c>
      <c r="AK114" s="367">
        <f>IF(ISNA(VLOOKUP(E114,'Rennen 8'!$C$63:$W$92,21,0)),0,VLOOKUP(E114,'Rennen 8'!$C$63:$W$92,21,0))</f>
        <v>35</v>
      </c>
      <c r="AL114" s="369">
        <f>IF(ISNA(VLOOKUP(E114,'Rennen 1'!$C$64:$W$93,5,0)),0,VLOOKUP(E114,'Rennen 1'!$C$64:$W$93,5,0))</f>
        <v>50</v>
      </c>
      <c r="AM114" s="370">
        <f>IF(ISNA(VLOOKUP(E114,'Rennen 1'!$C$64:$W$93,10,0)),0,VLOOKUP(E114,'Rennen 1'!$C$64:$W$93,10,0))</f>
        <v>43</v>
      </c>
      <c r="AN114" s="370">
        <f>IF(ISNA(VLOOKUP(E114,'Rennen 1'!$C$64:$W$93,15,0)),0,VLOOKUP(E114,'Rennen 1'!$C$64:$W$93,15,0))</f>
        <v>50</v>
      </c>
      <c r="AO114" s="371">
        <f>IF(ISNA(VLOOKUP(E114,'Rennen 1'!$C$64:$W$93,20,0)),0,VLOOKUP(E114,'Rennen 1'!$C$64:$W$93,20,0))</f>
        <v>41</v>
      </c>
      <c r="AP114" s="369">
        <f>IF(ISNA(VLOOKUP(E114,'Rennen 2'!$C$64:$W$93,5,0)),0,VLOOKUP(E114,'Rennen 2'!$C$64:$W$93,5,0))</f>
        <v>50</v>
      </c>
      <c r="AQ114" s="370">
        <f>IF(ISNA(VLOOKUP(E114,'Rennen 2'!$C$64:$W$93,10,0)),0,VLOOKUP(E114,'Rennen 2'!$C$64:$W$93,10,0))</f>
        <v>31</v>
      </c>
      <c r="AR114" s="370">
        <f>IF(ISNA(VLOOKUP(E114,'Rennen 2'!$C$64:$W$93,15,0)),0,VLOOKUP(E114,'Rennen 2'!$C$64:$W$93,15,0))</f>
        <v>31</v>
      </c>
      <c r="AS114" s="371">
        <f>IF(ISNA(VLOOKUP(E114,'Rennen 2'!$C$64:$W$93,20,0)),0,VLOOKUP(E114,'Rennen 2'!$C$64:$W$93,20,0))</f>
        <v>37</v>
      </c>
      <c r="AT114" s="369">
        <f>IF(ISNA(VLOOKUP(E114,'Rennen 3'!$C$64:$W$93,5,0)),0,VLOOKUP(E114,'Rennen 3'!$C$64:$W$93,5,0))</f>
        <v>50</v>
      </c>
      <c r="AU114" s="370">
        <f>IF(ISNA(VLOOKUP(E114,'Rennen 3'!$C$64:$W$93,10,0)),0,VLOOKUP(E114,'Rennen 3'!$C$64:$W$93,10,0))</f>
        <v>50</v>
      </c>
      <c r="AV114" s="370">
        <f>IF(ISNA(VLOOKUP(E114,'Rennen 3'!$C$64:$W$93,15,0)),0,VLOOKUP(E114,'Rennen 3'!$C$64:$W$93,15,0))</f>
        <v>50</v>
      </c>
      <c r="AW114" s="371">
        <f>IF(ISNA(VLOOKUP(E114,'Rennen 3'!$C$64:$W$93,20,0)),0,VLOOKUP(E114,'Rennen 3'!$C$64:$W$93,20,0))</f>
        <v>43</v>
      </c>
      <c r="AX114" s="365">
        <f>IF(ISNA(VLOOKUP(E114,'Rennen 4'!$C$44:$W$93,5,0)),0,VLOOKUP(E114,'Rennen 4'!$C$64:$W$93,5,0))</f>
        <v>46</v>
      </c>
      <c r="AY114" s="366">
        <f>IF(ISNA(VLOOKUP(E114,'Rennen 4'!$C$64:$W$93,10,0)),0,VLOOKUP(E114,'Rennen 4'!$C$64:$W$93,10,0))</f>
        <v>46</v>
      </c>
      <c r="AZ114" s="366">
        <f>IF(ISNA(VLOOKUP(E114,'Rennen 4'!$C$64:$W$93,15,0)),0,VLOOKUP(E114,'Rennen 4'!$C$64:$W$93,15,0))</f>
        <v>46</v>
      </c>
      <c r="BA114" s="366">
        <f>IF(ISNA(VLOOKUP(E114,'Rennen 4'!$C$64:$W$93,20,0)),0,VLOOKUP(E114,'Rennen 4'!$C$64:$W$93,20,0))</f>
        <v>46</v>
      </c>
      <c r="BB114" s="365">
        <f>IF(ISNA(VLOOKUP(E114,'Rennen 5'!$C$64:$W$93,5,0)),0,VLOOKUP(E114,'Rennen 5'!$C$64:$W$93,5,0))</f>
        <v>50</v>
      </c>
      <c r="BC114" s="366">
        <f>IF(ISNA(VLOOKUP(E114,'Rennen 5'!$C$64:$W$93,10,0)),0,VLOOKUP(E114,'Rennen 5'!$C$64:$W$93,10,0))</f>
        <v>41</v>
      </c>
      <c r="BD114" s="366">
        <f>IF(ISNA(VLOOKUP(E114,'Rennen 5'!$C$64:$W$93,15,0)),0,VLOOKUP(E114,'Rennen 5'!$C$64:$W$93,15,0))</f>
        <v>46</v>
      </c>
      <c r="BE114" s="367">
        <f>IF(ISNA(VLOOKUP(E114,'Rennen 5'!$C$64:$W$93,20,0)),0,VLOOKUP(E114,'Rennen 5'!$C$64:$W$93,20,0))</f>
        <v>37</v>
      </c>
      <c r="BF114" s="365">
        <f>IF(ISNA(VLOOKUP(E114,'Rennen 6'!$C$64:$W$93,5,0)),0,VLOOKUP(E114,'Rennen 6'!$C$64:$W$93,5,0))</f>
        <v>0</v>
      </c>
      <c r="BG114" s="366">
        <f>IF(ISNA(VLOOKUP(E114,'Rennen 6'!$C$64:$W$93,10,0)),0,VLOOKUP(E114,'Rennen 6'!$C$64:$W$93,10,0))</f>
        <v>0</v>
      </c>
      <c r="BH114" s="366">
        <f>IF(ISNA(VLOOKUP(E114,'Rennen 6'!$C$64:$W$93,15,0)),0,VLOOKUP(E114,'Rennen 6'!$C$64:$W$93,15,0))</f>
        <v>0</v>
      </c>
      <c r="BI114" s="366">
        <f>IF(ISNA(VLOOKUP(E114,'Rennen 6'!$C$64:$W$93,20,0)),0,VLOOKUP(E114,'Rennen 6'!$C$64:$W$93,20,0))</f>
        <v>0</v>
      </c>
      <c r="BJ114" s="365">
        <f>IF(ISNA(VLOOKUP(E114,'Rennen 7'!$C$64:$W$93,5,0)),0,VLOOKUP(E114,'Rennen 7'!$C$64:$W$93,5,0))</f>
        <v>43</v>
      </c>
      <c r="BK114" s="366">
        <f>IF(ISNA(VLOOKUP(E114,'Rennen 7'!$C$64:$W$93,10,0)),0,VLOOKUP(E114,'Rennen 7'!$C$64:$W$93,10,0))</f>
        <v>50</v>
      </c>
      <c r="BL114" s="366">
        <f>IF(ISNA(VLOOKUP(E114,'Rennen 7'!$C$64:$W$93,15,0)),0,VLOOKUP(E114,'Rennen 7'!$C$64:$W$93,15,0))</f>
        <v>39</v>
      </c>
      <c r="BM114" s="367">
        <f>IF(ISNA(VLOOKUP(E114,'Rennen 7'!$C$64:$W$93,20,0)),0,VLOOKUP(E114,'Rennen 7'!$C$64:$W$93,20,0))</f>
        <v>50</v>
      </c>
      <c r="BN114" s="365">
        <f>IF(ISNA(VLOOKUP(E114,'Rennen 8'!$C$63:$W$92,5,0)),0,VLOOKUP(E114,'Rennen 8'!$C$63:$W$92,5,0))</f>
        <v>46</v>
      </c>
      <c r="BO114" s="366">
        <f>IF(ISNA(VLOOKUP(E114,'Rennen 8'!$C$63:$W$92,10,0)),0,VLOOKUP(E114,'Rennen 8'!$C$63:$W$92,10,0))</f>
        <v>46</v>
      </c>
      <c r="BP114" s="366">
        <f>IF(ISNA(VLOOKUP(E114,'Rennen 8'!$C$63:$W$92,15,0)),0,VLOOKUP(E114,'Rennen 8'!$C$63:$W$92,15,0))</f>
        <v>43</v>
      </c>
      <c r="BQ114" s="367">
        <f>IF(ISNA(VLOOKUP(E114,'Rennen 8'!$C$63:$W$92,20,0)),0,VLOOKUP(E114,'Rennen 8'!$C$63:$W$92,20,0))</f>
        <v>35</v>
      </c>
      <c r="BR114" s="373">
        <f>IF(ISNA(VLOOKUP(E114,'Rennen 1'!$C$64:$AE$93,27,0)),0,VLOOKUP(E114,'Rennen 1'!$C$64:$AE$93,27,0))</f>
        <v>4</v>
      </c>
      <c r="BS114" s="367">
        <f>IF(ISNA(VLOOKUP(E114,'Rennen 2'!$C$64:$AE$93,27,0)),0,VLOOKUP(E114,'Rennen 2'!$C$64:$AE$93,27,0))</f>
        <v>2</v>
      </c>
      <c r="BT114" s="367">
        <f>IF(ISNA(VLOOKUP(E114,'Rennen 3'!$C$64:$AE$93,27,0)),0,VLOOKUP(E114,'Rennen 3'!$C$64:$AE$93,27,0))</f>
        <v>5</v>
      </c>
      <c r="BU114" s="367">
        <f>IF(ISNA(VLOOKUP(E114,'Rennen 4'!$C$64:$AE$93,27,0)),0,VLOOKUP(E114,'Rennen 4'!$C$64:$AE$93,27,0))</f>
        <v>8</v>
      </c>
      <c r="BV114" s="367">
        <f>IF(ISNA(VLOOKUP(E114,'Rennen 5'!$C$64:$AE$93,27,0)),0,VLOOKUP(E114,'Rennen 5'!$C$64:$AE$93,27,0))</f>
        <v>3</v>
      </c>
      <c r="BW114" s="367">
        <f>IF(ISNA(VLOOKUP(E114,'Rennen 6'!$C$64:$AE$93,27,0)),0,VLOOKUP(E114,'Rennen 6'!$C$64:$AE$93,27,0))</f>
        <v>0</v>
      </c>
      <c r="BX114" s="367">
        <f>IF(ISNA(VLOOKUP(E114,'Rennen 7'!$C$64:$AE$93,27,0)),0,VLOOKUP(E114,'Rennen 7'!$C$64:$AE$93,27,0))</f>
        <v>4</v>
      </c>
      <c r="BY114" s="367">
        <f>IF(ISNA(VLOOKUP(E114,'Rennen 8'!$C$63:$AE$92,27,0)),0,VLOOKUP(E114,'Rennen 8'!$C$63:$AE$92,27,0))</f>
        <v>1</v>
      </c>
      <c r="BZ114" s="373">
        <f t="shared" ref="BZ114:BZ122" si="40">SUM(BR114:BY114)</f>
        <v>27</v>
      </c>
      <c r="CA114" s="372">
        <f t="shared" ref="CA114:CA122" si="41">LARGE(AL114:BQ114,1)+LARGE(AL114:BQ114,2)+LARGE(AL114:BQ114,3)+LARGE(AL114:BQ114,4)+LARGE(AL114:BQ114,5)+LARGE(AL114:BQ114,6)+LARGE(AL114:BQ114,7)+LARGE(AL114:BQ114,8)+LARGE(AL114:BQ114,9)+LARGE(AL114:BQ114,10)+LARGE(AL114:BQ114,11)+LARGE(AL114:BQ114,12)+LARGE(AL114:BQ114,13)+LARGE(AL114:BQ114,14)+LARGE(AL114:BQ114,15)+LARGE(AL114:BQ114,16)+LARGE(AL114:BQ114,17)+LARGE(AL114:BQ114,18)+LARGE(AL114:BQ114,19)+LARGE(AL114:BQ114,20)+LARGE(AL114:BQ114,21)+LARGE(AL114:BQ114,22)</f>
        <v>1026</v>
      </c>
      <c r="CB114" s="373">
        <f t="shared" ref="CB114:CB145" si="42">SUM(F114:AK114)</f>
        <v>1263</v>
      </c>
      <c r="CC114" s="365">
        <f t="shared" ref="CC114:CC122" si="43">LARGE(AL114:BQ114,1)+LARGE(AL114:BQ114,2)+LARGE(AL114:BQ114,3)+LARGE(AL114:BQ114,4)+LARGE(AL114:BQ114,5)+LARGE(AL114:BQ114,6)+LARGE(AL114:BQ114,7)+LARGE(AL114:BQ114,8)+LARGE(AL114:BQ114,9)+LARGE(AL114:BQ114,10)+LARGE(AL114:BQ114,11)+LARGE(AL114:BQ114,12)+LARGE(AL114:BQ114,13)+LARGE(AL114:BQ114,14)+LARGE(AL114:BQ114,15)+LARGE(AL114:BQ114,16)+LARGE(AL114:BQ114,17)+LARGE(AL114:BQ114,18)+LARGE(AL114:BQ114,19)+LARGE(AL114:BQ114,20)+LARGE(AL114:BQ114,21)+LARGE(AL114:BQ114,22)</f>
        <v>1026</v>
      </c>
      <c r="CD114" s="365">
        <f t="shared" ref="CD114:CD122" si="44">(BZ114+CC114)</f>
        <v>1053</v>
      </c>
      <c r="CE114" s="755"/>
      <c r="CF114" s="755"/>
    </row>
    <row r="115" spans="1:89" ht="18" customHeight="1" x14ac:dyDescent="0.3">
      <c r="A115" s="759"/>
      <c r="B115" s="16">
        <v>2</v>
      </c>
      <c r="C115" s="16" t="s">
        <v>219</v>
      </c>
      <c r="D115" s="754" t="str">
        <f>VLOOKUP(E115,Fahrer!$B$5:$C$165,2,0)</f>
        <v xml:space="preserve">Goretzki, Andreas </v>
      </c>
      <c r="E115" s="389">
        <v>112</v>
      </c>
      <c r="F115" s="377">
        <f>IF(ISNA(VLOOKUP(E115,'Rennen 1'!$C$64:$W$93,6,0)),0,VLOOKUP(E115,'Rennen 1'!$C$64:$W$93,6,0))</f>
        <v>47</v>
      </c>
      <c r="G115" s="378">
        <f>IF(ISNA(VLOOKUP(E115,'Rennen 1'!$C$64:$W$93,11,0)),0,VLOOKUP(E115,'Rennen 1'!$C$64:$W$93,11,0))</f>
        <v>48</v>
      </c>
      <c r="H115" s="378">
        <f>IF(ISNA(VLOOKUP(E115,'Rennen 1'!$C$64:$W$93,16,0)),0,VLOOKUP(E115,'Rennen 1'!$C$64:$W$93,16,0))</f>
        <v>47</v>
      </c>
      <c r="I115" s="379">
        <f>IF(ISNA(VLOOKUP(E115,'Rennen 1'!$C$64:$W$93,21,0)),0,VLOOKUP(E115,'Rennen 1'!$C$64:$W$93,21,0))</f>
        <v>47</v>
      </c>
      <c r="J115" s="499">
        <f>IF(ISNA(VLOOKUP(E115,'Rennen 2'!$C$64:$W$93,6,0)),0,VLOOKUP(E115,'Rennen 2'!$C$64:$W$93,6,0))</f>
        <v>0</v>
      </c>
      <c r="K115" s="498">
        <f>IF(ISNA(VLOOKUP(E115,'Rennen 2'!$C$64:$W$93,11,0)),0,VLOOKUP(E115,'Rennen 2'!$C$64:$W$93,11,0))</f>
        <v>0</v>
      </c>
      <c r="L115" s="498">
        <f>IF(ISNA(VLOOKUP(E115,'Rennen 2'!$C$64:$W$93,16,0)),0,VLOOKUP(E115,'Rennen 2'!$C$64:$W$93,16,0))</f>
        <v>0</v>
      </c>
      <c r="M115" s="498">
        <f>IF(ISNA(VLOOKUP(E115,'Rennen 2'!$C$64:$W$93,21,0)),0,VLOOKUP(E115,'Rennen 2'!$C$64:$W$93,21,0))</f>
        <v>0</v>
      </c>
      <c r="N115" s="381">
        <f>IF(ISNA(VLOOKUP(E115,'Rennen 3'!$C$64:$W$93,6,0)),0,VLOOKUP(E115,'Rennen 3'!$C$64:$W$93,6,0))</f>
        <v>37</v>
      </c>
      <c r="O115" s="380">
        <f>IF(ISNA(VLOOKUP(E115,'Rennen 3'!$C$64:$W$93,11,0)),0,VLOOKUP(E115,'Rennen 3'!$C$64:$W$93,11,0))</f>
        <v>43</v>
      </c>
      <c r="P115" s="380">
        <f>IF(ISNA(VLOOKUP(E115,'Rennen 3'!$C$64:$W$93,16,0)),0,VLOOKUP(E115,'Rennen 3'!$C$64:$W$93,16,0))</f>
        <v>47</v>
      </c>
      <c r="Q115" s="382">
        <f>IF(ISNA(VLOOKUP(E115,'Rennen 3'!$C$64:$W$93,21,0)),0,VLOOKUP(E115,'Rennen 3'!$C$64:$W$93,21,0))</f>
        <v>52</v>
      </c>
      <c r="R115" s="381">
        <f>IF(ISNA(VLOOKUP(E115,'Rennen 4'!$C$64:$W$93,6,0)),0,VLOOKUP(E115,'Rennen 4'!$C$64:$W$93,6,0))</f>
        <v>48</v>
      </c>
      <c r="S115" s="380">
        <f>IF(ISNA(VLOOKUP(E115,'Rennen 4'!$C$64:$W$93,11,0)),0,VLOOKUP(E115,'Rennen 4'!$C$64:$W$93,11,0))</f>
        <v>41</v>
      </c>
      <c r="T115" s="380">
        <f>IF(ISNA(VLOOKUP(E115,'Rennen 4'!$C$64:$W$93,16,0)),0,VLOOKUP(E115,'Rennen 4'!$C$64:$W$93,16,0))</f>
        <v>52</v>
      </c>
      <c r="U115" s="382">
        <f>IF(ISNA(VLOOKUP(E115,'Rennen 4'!$C$64:$W$93,21,0)),0,VLOOKUP(E115,'Rennen 4'!$C$64:$W$93,21,0))</f>
        <v>43</v>
      </c>
      <c r="V115" s="381">
        <f>IF(ISNA(VLOOKUP(E115,'Rennen 5'!$C$64:$W$93,6,0)),0,VLOOKUP(E115,'Rennen 5'!$C$64:$W$93,6,0))</f>
        <v>47</v>
      </c>
      <c r="W115" s="380">
        <f>IF(ISNA(VLOOKUP(E115,'Rennen 5'!$C$64:$W$93,11,0)),0,VLOOKUP(E115,'Rennen 5'!$C$64:$W$93,11,0))</f>
        <v>52</v>
      </c>
      <c r="X115" s="380">
        <f>IF(ISNA(VLOOKUP(E115,'Rennen 5'!$C$64:$W$93,16,0)),0,VLOOKUP(E115,'Rennen 5'!$C$64:$W$93,16,0))</f>
        <v>39</v>
      </c>
      <c r="Y115" s="382">
        <f>IF(ISNA(VLOOKUP(E115,'Rennen 5'!$C$64:$W$93,21,0)),0,VLOOKUP(E115,'Rennen 5'!$C$64:$W$93,21,0))</f>
        <v>52</v>
      </c>
      <c r="Z115" s="381">
        <f>IF(ISNA(VLOOKUP(E115,'Rennen 6'!$C$64:$W$93,6,0)),0,VLOOKUP(E115,'Rennen 6'!$C$64:$W$93,6,0))</f>
        <v>39</v>
      </c>
      <c r="AA115" s="380">
        <f>IF(ISNA(VLOOKUP(E115,'Rennen 6'!$C$64:$W$93,11,0)),0,VLOOKUP(E115,'Rennen 6'!$C$64:$W$93,11,0))</f>
        <v>51</v>
      </c>
      <c r="AB115" s="380">
        <f>IF(ISNA(VLOOKUP(E115,'Rennen 6'!$C$64:$W$93,16,0)),0,VLOOKUP(E115,'Rennen 6'!$C$64:$W$93,16,0))</f>
        <v>35</v>
      </c>
      <c r="AC115" s="382">
        <f>IF(ISNA(VLOOKUP(E115,'Rennen 6'!$C$64:$W$93,21,0)),0,VLOOKUP(E115,'Rennen 6'!$C$64:$W$93,21,0))</f>
        <v>41</v>
      </c>
      <c r="AD115" s="381">
        <f>IF(ISNA(VLOOKUP(E115,'Rennen 7'!$C$64:$W$93,6,0)),0,VLOOKUP(E115,'Rennen 7'!$C$64:$W$93,6,0))</f>
        <v>39</v>
      </c>
      <c r="AE115" s="380">
        <f>IF(ISNA(VLOOKUP(E115,'Rennen 7'!$C$64:$W$93,11,0)),0,VLOOKUP(E115,'Rennen 7'!$C$64:$W$93,11,0))</f>
        <v>47</v>
      </c>
      <c r="AF115" s="380">
        <f>IF(ISNA(VLOOKUP(E115,'Rennen 7'!$C$64:$W$93,16,0)),0,VLOOKUP(E115,'Rennen 7'!$C$64:$W$93,16,0))</f>
        <v>31</v>
      </c>
      <c r="AG115" s="382">
        <f>IF(ISNA(VLOOKUP(E115,'Rennen 7'!$C$64:$W$93,21,0)),0,VLOOKUP(E115,'Rennen 7'!$C$64:$W$93,21,0))</f>
        <v>43</v>
      </c>
      <c r="AH115" s="381">
        <f>IF(ISNA(VLOOKUP(E115,'Rennen 8'!$C$63:$W$92,6,0)),0,VLOOKUP(E115,'Rennen 8'!$C$63:$W$92,6,0))</f>
        <v>52</v>
      </c>
      <c r="AI115" s="380">
        <f>IF(ISNA(VLOOKUP(E115,'Rennen 8'!$C$63:$W$92,11,0)),0,VLOOKUP(E115,'Rennen 8'!$C$63:$W$92,11,0))</f>
        <v>39</v>
      </c>
      <c r="AJ115" s="380">
        <f>IF(ISNA(VLOOKUP(E115,'Rennen 8'!$C$63:$W$92,16,0)),0,VLOOKUP(E115,'Rennen 8'!$C$63:$W$92,16,0))</f>
        <v>47</v>
      </c>
      <c r="AK115" s="382">
        <f>IF(ISNA(VLOOKUP(E115,'Rennen 8'!$C$63:$W$92,21,0)),0,VLOOKUP(E115,'Rennen 8'!$C$63:$W$92,21,0))</f>
        <v>43</v>
      </c>
      <c r="AL115" s="383">
        <f>IF(ISNA(VLOOKUP(E115,'Rennen 1'!$C$64:$W$93,5,0)),0,VLOOKUP(E115,'Rennen 1'!$C$64:$W$93,5,0))</f>
        <v>46</v>
      </c>
      <c r="AM115" s="384">
        <f>IF(ISNA(VLOOKUP(E115,'Rennen 1'!$C$64:$W$93,10,0)),0,VLOOKUP(E115,'Rennen 1'!$C$64:$W$93,10,0))</f>
        <v>46</v>
      </c>
      <c r="AN115" s="384">
        <f>IF(ISNA(VLOOKUP(E115,'Rennen 1'!$C$64:$W$93,15,0)),0,VLOOKUP(E115,'Rennen 1'!$C$64:$W$93,15,0))</f>
        <v>46</v>
      </c>
      <c r="AO115" s="385">
        <f>IF(ISNA(VLOOKUP(E115,'Rennen 1'!$C$64:$W$93,20,0)),0,VLOOKUP(E115,'Rennen 1'!$C$64:$W$93,20,0))</f>
        <v>46</v>
      </c>
      <c r="AP115" s="383">
        <f>IF(ISNA(VLOOKUP(E115,'Rennen 2'!$C$64:$W$93,5,0)),0,VLOOKUP(E115,'Rennen 2'!$C$64:$W$93,5,0))</f>
        <v>0</v>
      </c>
      <c r="AQ115" s="384">
        <f>IF(ISNA(VLOOKUP(E115,'Rennen 2'!$C$64:$W$93,10,0)),0,VLOOKUP(E115,'Rennen 2'!$C$64:$W$93,10,0))</f>
        <v>0</v>
      </c>
      <c r="AR115" s="384">
        <f>IF(ISNA(VLOOKUP(E115,'Rennen 2'!$C$64:$W$93,15,0)),0,VLOOKUP(E115,'Rennen 2'!$C$64:$W$93,15,0))</f>
        <v>0</v>
      </c>
      <c r="AS115" s="385">
        <f>IF(ISNA(VLOOKUP(E115,'Rennen 2'!$C$64:$W$93,20,0)),0,VLOOKUP(E115,'Rennen 2'!$C$64:$W$93,20,0))</f>
        <v>0</v>
      </c>
      <c r="AT115" s="383">
        <f>IF(ISNA(VLOOKUP(E115,'Rennen 3'!$C$64:$W$93,5,0)),0,VLOOKUP(E115,'Rennen 3'!$C$64:$W$93,5,0))</f>
        <v>37</v>
      </c>
      <c r="AU115" s="384">
        <f>IF(ISNA(VLOOKUP(E115,'Rennen 3'!$C$64:$W$93,10,0)),0,VLOOKUP(E115,'Rennen 3'!$C$64:$W$93,10,0))</f>
        <v>43</v>
      </c>
      <c r="AV115" s="384">
        <f>IF(ISNA(VLOOKUP(E115,'Rennen 3'!$C$64:$W$93,15,0)),0,VLOOKUP(E115,'Rennen 3'!$C$64:$W$93,15,0))</f>
        <v>46</v>
      </c>
      <c r="AW115" s="385">
        <f>IF(ISNA(VLOOKUP(E115,'Rennen 3'!$C$64:$W$93,20,0)),0,VLOOKUP(E115,'Rennen 3'!$C$64:$W$93,20,0))</f>
        <v>50</v>
      </c>
      <c r="AX115" s="381">
        <f>IF(ISNA(VLOOKUP(E115,'Rennen 4'!$C$64:$W$93,5,0)),0,VLOOKUP(E115,'Rennen 4'!$C$64:$W$93,5,0))</f>
        <v>46</v>
      </c>
      <c r="AY115" s="380">
        <f>IF(ISNA(VLOOKUP(E115,'Rennen 4'!$C$64:$W$93,10,0)),0,VLOOKUP(E115,'Rennen 4'!$C$64:$W$93,10,0))</f>
        <v>41</v>
      </c>
      <c r="AZ115" s="380">
        <f>IF(ISNA(VLOOKUP(E115,'Rennen 4'!$C$64:$W$93,15,0)),0,VLOOKUP(E115,'Rennen 4'!$C$64:$W$93,15,0))</f>
        <v>50</v>
      </c>
      <c r="BA115" s="380">
        <f>IF(ISNA(VLOOKUP(E115,'Rennen 4'!$C$64:$W$93,20,0)),0,VLOOKUP(E115,'Rennen 4'!$C$64:$W$93,20,0))</f>
        <v>43</v>
      </c>
      <c r="BB115" s="381">
        <f>IF(ISNA(VLOOKUP(E115,'Rennen 5'!$C$64:$W$93,5,0)),0,VLOOKUP(E115,'Rennen 5'!$C$64:$W$93,5,0))</f>
        <v>46</v>
      </c>
      <c r="BC115" s="380">
        <f>IF(ISNA(VLOOKUP(E115,'Rennen 5'!$C$64:$W$93,10,0)),0,VLOOKUP(E115,'Rennen 5'!$C$64:$W$93,10,0))</f>
        <v>50</v>
      </c>
      <c r="BD115" s="380">
        <f>IF(ISNA(VLOOKUP(E115,'Rennen 5'!$C$64:$W$93,15,0)),0,VLOOKUP(E115,'Rennen 5'!$C$64:$W$93,15,0))</f>
        <v>39</v>
      </c>
      <c r="BE115" s="382">
        <f>IF(ISNA(VLOOKUP(E115,'Rennen 5'!$C$64:$W$93,20,0)),0,VLOOKUP(E115,'Rennen 5'!$C$64:$W$93,20,0))</f>
        <v>50</v>
      </c>
      <c r="BF115" s="381">
        <f>IF(ISNA(VLOOKUP(E115,'Rennen 6'!$C$64:$W$93,5,0)),0,VLOOKUP(E115,'Rennen 6'!$C$64:$W$93,5,0))</f>
        <v>39</v>
      </c>
      <c r="BG115" s="380">
        <f>IF(ISNA(VLOOKUP(E115,'Rennen 6'!$C$64:$W$93,10,0)),0,VLOOKUP(E115,'Rennen 6'!$C$64:$W$93,10,0))</f>
        <v>50</v>
      </c>
      <c r="BH115" s="380">
        <f>IF(ISNA(VLOOKUP(E115,'Rennen 6'!$C$64:$W$93,15,0)),0,VLOOKUP(E115,'Rennen 6'!$C$64:$W$93,15,0))</f>
        <v>35</v>
      </c>
      <c r="BI115" s="380">
        <f>IF(ISNA(VLOOKUP(E115,'Rennen 6'!$C$64:$W$93,20,0)),0,VLOOKUP(E115,'Rennen 6'!$C$64:$W$93,20,0))</f>
        <v>41</v>
      </c>
      <c r="BJ115" s="381">
        <f>IF(ISNA(VLOOKUP(E115,'Rennen 7'!$C$64:$W$93,5,0)),0,VLOOKUP(E115,'Rennen 7'!$C$64:$W$93,5,0))</f>
        <v>39</v>
      </c>
      <c r="BK115" s="380">
        <f>IF(ISNA(VLOOKUP(E115,'Rennen 7'!$C$64:$W$93,10,0)),0,VLOOKUP(E115,'Rennen 7'!$C$64:$W$93,10,0))</f>
        <v>46</v>
      </c>
      <c r="BL115" s="380">
        <f>IF(ISNA(VLOOKUP(E115,'Rennen 7'!$C$64:$W$93,15,0)),0,VLOOKUP(E115,'Rennen 7'!$C$64:$W$93,15,0))</f>
        <v>31</v>
      </c>
      <c r="BM115" s="382">
        <f>IF(ISNA(VLOOKUP(E115,'Rennen 7'!$C$64:$W$93,20,0)),0,VLOOKUP(E115,'Rennen 7'!$C$64:$W$93,20,0))</f>
        <v>43</v>
      </c>
      <c r="BN115" s="381">
        <f>IF(ISNA(VLOOKUP(E115,'Rennen 8'!$C$63:$W$92,5,0)),0,VLOOKUP(E115,'Rennen 8'!$C$63:$W$92,5,0))</f>
        <v>50</v>
      </c>
      <c r="BO115" s="380">
        <f>IF(ISNA(VLOOKUP(E115,'Rennen 8'!$C$63:$W$92,10,0)),0,VLOOKUP(E115,'Rennen 8'!$C$63:$W$92,10,0))</f>
        <v>39</v>
      </c>
      <c r="BP115" s="380">
        <f>IF(ISNA(VLOOKUP(E115,'Rennen 8'!$C$63:$W$92,15,0)),0,VLOOKUP(E115,'Rennen 8'!$C$63:$W$92,15,0))</f>
        <v>46</v>
      </c>
      <c r="BQ115" s="382">
        <f>IF(ISNA(VLOOKUP(E115,'Rennen 8'!$C$63:$W$92,20,0)),0,VLOOKUP(E115,'Rennen 8'!$C$63:$W$92,20,0))</f>
        <v>43</v>
      </c>
      <c r="BR115" s="386">
        <f>IF(ISNA(VLOOKUP(E115,'Rennen 1'!$C$64:$AE$93,27,0)),0,VLOOKUP(E115,'Rennen 1'!$C$64:$AE$93,27,0))</f>
        <v>5</v>
      </c>
      <c r="BS115" s="382">
        <f>IF(ISNA(VLOOKUP(E115,'Rennen 2'!$C$64:$AE$93,27,0)),0,VLOOKUP(E115,'Rennen 2'!$C$64:$AE$93,27,0))</f>
        <v>0</v>
      </c>
      <c r="BT115" s="382">
        <f>IF(ISNA(VLOOKUP(E115,'Rennen 3'!$C$64:$AE$93,27,0)),0,VLOOKUP(E115,'Rennen 3'!$C$64:$AE$93,27,0))</f>
        <v>3</v>
      </c>
      <c r="BU115" s="382">
        <f>IF(ISNA(VLOOKUP(E115,'Rennen 4'!$C$64:$AE$93,27,0)),0,VLOOKUP(E115,'Rennen 4'!$C$64:$AE$93,27,0))</f>
        <v>4</v>
      </c>
      <c r="BV115" s="382">
        <f>IF(ISNA(VLOOKUP(E115,'Rennen 5'!$C$64:$AE$93,27,0)),0,VLOOKUP(E115,'Rennen 5'!$C$64:$AE$93,27,0))</f>
        <v>5</v>
      </c>
      <c r="BW115" s="382">
        <f>IF(ISNA(VLOOKUP(E115,'Rennen 6'!$C$64:$AE$93,27,0)),0,VLOOKUP(E115,'Rennen 6'!$C$64:$AE$93,27,0))</f>
        <v>1</v>
      </c>
      <c r="BX115" s="382">
        <f>IF(ISNA(VLOOKUP(E115,'Rennen 7'!$C$64:$AE$93,27,0)),0,VLOOKUP(E115,'Rennen 7'!$C$64:$AE$93,27,0))</f>
        <v>1</v>
      </c>
      <c r="BY115" s="382">
        <f>IF(ISNA(VLOOKUP(E115,'Rennen 8'!$C$63:$AE$92,27,0)),0,VLOOKUP(E115,'Rennen 8'!$C$63:$AE$92,27,0))</f>
        <v>3</v>
      </c>
      <c r="BZ115" s="382">
        <f t="shared" si="40"/>
        <v>22</v>
      </c>
      <c r="CA115" s="387">
        <f t="shared" si="41"/>
        <v>1007</v>
      </c>
      <c r="CB115" s="386">
        <f t="shared" si="42"/>
        <v>1249</v>
      </c>
      <c r="CC115" s="381">
        <f t="shared" si="43"/>
        <v>1007</v>
      </c>
      <c r="CD115" s="381">
        <f t="shared" si="44"/>
        <v>1029</v>
      </c>
      <c r="CE115" s="755"/>
      <c r="CF115" s="755"/>
    </row>
    <row r="116" spans="1:89" ht="18" customHeight="1" x14ac:dyDescent="0.3">
      <c r="A116" s="759"/>
      <c r="B116" s="16">
        <v>3</v>
      </c>
      <c r="C116" s="16" t="s">
        <v>220</v>
      </c>
      <c r="D116" s="753" t="str">
        <f>VLOOKUP(E116,Fahrer!$B$5:$C$165,2,0)</f>
        <v>Junge, Michael</v>
      </c>
      <c r="E116" s="580">
        <v>149</v>
      </c>
      <c r="F116" s="576">
        <f>IF(ISNA(VLOOKUP(E116,'Rennen 1'!$C$64:$W$93,6,0)),0,VLOOKUP(E116,'Rennen 1'!$C$64:$W$93,6,0))</f>
        <v>0</v>
      </c>
      <c r="G116" s="577">
        <f>IF(ISNA(VLOOKUP(E116,'Rennen 1'!$C$64:$W$93,11,0)),0,VLOOKUP(E116,'Rennen 1'!$C$64:$W$93,11,0))</f>
        <v>0</v>
      </c>
      <c r="H116" s="577">
        <f>IF(ISNA(VLOOKUP(E116,'Rennen 1'!$C$64:$W$93,16,0)),0,VLOOKUP(E116,'Rennen 1'!$C$64:$W$93,16,0))</f>
        <v>0</v>
      </c>
      <c r="I116" s="578">
        <f>IF(ISNA(VLOOKUP(E116,'Rennen 1'!$C$64:$W$93,21,0)),0,VLOOKUP(E116,'Rennen 1'!$C$64:$W$93,21,0))</f>
        <v>0</v>
      </c>
      <c r="J116" s="365">
        <f>IF(ISNA(VLOOKUP(E116,'Rennen 2'!$C$64:$W$93,6,0)),0,VLOOKUP(E116,'Rennen 2'!$C$64:$W$93,6,0))</f>
        <v>37</v>
      </c>
      <c r="K116" s="366">
        <f>IF(ISNA(VLOOKUP(E116,'Rennen 2'!$C$64:$W$93,11,0)),0,VLOOKUP(E116,'Rennen 2'!$C$64:$W$93,11,0))</f>
        <v>52</v>
      </c>
      <c r="L116" s="366">
        <f>IF(ISNA(VLOOKUP(E116,'Rennen 2'!$C$64:$W$93,16,0)),0,VLOOKUP(E116,'Rennen 2'!$C$64:$W$93,16,0))</f>
        <v>43</v>
      </c>
      <c r="M116" s="366">
        <f>IF(ISNA(VLOOKUP(E116,'Rennen 2'!$C$64:$W$93,21,0)),0,VLOOKUP(E116,'Rennen 2'!$C$64:$W$93,21,0))</f>
        <v>48</v>
      </c>
      <c r="N116" s="365">
        <f>IF(ISNA(VLOOKUP(E116,'Rennen 3'!$C$64:$W$93,6,0)),0,VLOOKUP(E116,'Rennen 3'!$C$64:$W$93,6,0))</f>
        <v>43</v>
      </c>
      <c r="O116" s="366">
        <f>IF(ISNA(VLOOKUP(E116,'Rennen 3'!$C$64:$W$93,11,0)),0,VLOOKUP(E116,'Rennen 3'!$C$64:$W$93,11,0))</f>
        <v>43</v>
      </c>
      <c r="P116" s="366">
        <f>IF(ISNA(VLOOKUP(E116,'Rennen 3'!$C$64:$W$93,16,0)),0,VLOOKUP(E116,'Rennen 3'!$C$64:$W$93,16,0))</f>
        <v>43</v>
      </c>
      <c r="Q116" s="367">
        <f>IF(ISNA(VLOOKUP(E116,'Rennen 3'!$C$64:$W$93,21,0)),0,VLOOKUP(E116,'Rennen 3'!$C$64:$W$93,21,0))</f>
        <v>43</v>
      </c>
      <c r="R116" s="365">
        <f>IF(ISNA(VLOOKUP(E116,'Rennen 4'!$C$64:$W$93,6,0)),0,VLOOKUP(E116,'Rennen 4'!$C$64:$W$93,6,0))</f>
        <v>42</v>
      </c>
      <c r="S116" s="366">
        <f>IF(ISNA(VLOOKUP(E116,'Rennen 4'!$C$64:$W$93,11,0)),0,VLOOKUP(E116,'Rennen 4'!$C$64:$W$93,11,0))</f>
        <v>51</v>
      </c>
      <c r="T116" s="366">
        <f>IF(ISNA(VLOOKUP(E116,'Rennen 4'!$C$64:$W$93,16,0)),0,VLOOKUP(E116,'Rennen 4'!$C$64:$W$93,16,0))</f>
        <v>51</v>
      </c>
      <c r="U116" s="367">
        <f>IF(ISNA(VLOOKUP(E116,'Rennen 4'!$C$64:$W$93,21,0)),0,VLOOKUP(E116,'Rennen 4'!$C$64:$W$93,21,0))</f>
        <v>51</v>
      </c>
      <c r="V116" s="365">
        <f>IF(ISNA(VLOOKUP(E116,'Rennen 5'!$C$64:$W$93,6,0)),0,VLOOKUP(E116,'Rennen 5'!$C$64:$W$93,6,0))</f>
        <v>39</v>
      </c>
      <c r="W116" s="366">
        <f>IF(ISNA(VLOOKUP(E116,'Rennen 5'!$C$64:$W$93,11,0)),0,VLOOKUP(E116,'Rennen 5'!$C$64:$W$93,11,0))</f>
        <v>43</v>
      </c>
      <c r="X116" s="366">
        <f>IF(ISNA(VLOOKUP(E116,'Rennen 5'!$C$64:$W$93,16,0)),0,VLOOKUP(E116,'Rennen 5'!$C$64:$W$93,16,0))</f>
        <v>52</v>
      </c>
      <c r="Y116" s="367">
        <f>IF(ISNA(VLOOKUP(E116,'Rennen 5'!$C$64:$W$93,21,0)),0,VLOOKUP(E116,'Rennen 5'!$C$64:$W$93,21,0))</f>
        <v>47</v>
      </c>
      <c r="Z116" s="365">
        <f>IF(ISNA(VLOOKUP(E116,'Rennen 6'!$C$64:$W$93,6,0)),0,VLOOKUP(E116,'Rennen 6'!$C$64:$W$93,6,0))</f>
        <v>31</v>
      </c>
      <c r="AA116" s="366">
        <f>IF(ISNA(VLOOKUP(E116,'Rennen 6'!$C$64:$W$93,11,0)),0,VLOOKUP(E116,'Rennen 6'!$C$64:$W$93,11,0))</f>
        <v>37</v>
      </c>
      <c r="AB116" s="366">
        <f>IF(ISNA(VLOOKUP(E116,'Rennen 6'!$C$64:$W$93,16,0)),0,VLOOKUP(E116,'Rennen 6'!$C$64:$W$93,16,0))</f>
        <v>46</v>
      </c>
      <c r="AC116" s="367">
        <f>IF(ISNA(VLOOKUP(E116,'Rennen 6'!$C$64:$W$93,21,0)),0,VLOOKUP(E116,'Rennen 6'!$C$64:$W$93,21,0))</f>
        <v>47</v>
      </c>
      <c r="AD116" s="365">
        <f>IF(ISNA(VLOOKUP(E116,'Rennen 7'!$C$64:$W$93,6,0)),0,VLOOKUP(E116,'Rennen 7'!$C$64:$W$93,6,0))</f>
        <v>52</v>
      </c>
      <c r="AE116" s="366">
        <f>IF(ISNA(VLOOKUP(E116,'Rennen 7'!$C$64:$W$93,11,0)),0,VLOOKUP(E116,'Rennen 7'!$C$64:$W$93,11,0))</f>
        <v>31</v>
      </c>
      <c r="AF116" s="366">
        <f>IF(ISNA(VLOOKUP(E116,'Rennen 7'!$C$64:$W$93,16,0)),0,VLOOKUP(E116,'Rennen 7'!$C$64:$W$93,16,0))</f>
        <v>44</v>
      </c>
      <c r="AG116" s="367">
        <f>IF(ISNA(VLOOKUP(E116,'Rennen 7'!$C$64:$W$93,21,0)),0,VLOOKUP(E116,'Rennen 7'!$C$64:$W$93,21,0))</f>
        <v>39</v>
      </c>
      <c r="AH116" s="365">
        <f>IF(ISNA(VLOOKUP(E116,'Rennen 8'!$C$63:$W$92,6,0)),0,VLOOKUP(E116,'Rennen 8'!$C$63:$W$92,6,0))</f>
        <v>35</v>
      </c>
      <c r="AI116" s="366">
        <f>IF(ISNA(VLOOKUP(E116,'Rennen 8'!$C$63:$W$92,11,0)),0,VLOOKUP(E116,'Rennen 8'!$C$63:$W$92,11,0))</f>
        <v>33</v>
      </c>
      <c r="AJ116" s="366">
        <f>IF(ISNA(VLOOKUP(E116,'Rennen 8'!$C$63:$W$92,16,0)),0,VLOOKUP(E116,'Rennen 8'!$C$63:$W$92,16,0))</f>
        <v>52</v>
      </c>
      <c r="AK116" s="367">
        <f>IF(ISNA(VLOOKUP(E116,'Rennen 8'!$C$63:$W$92,21,0)),0,VLOOKUP(E116,'Rennen 8'!$C$63:$W$92,21,0))</f>
        <v>46</v>
      </c>
      <c r="AL116" s="369">
        <f>IF(ISNA(VLOOKUP(E116,'Rennen 1'!$C$64:$W$93,5,0)),0,VLOOKUP(E116,'Rennen 1'!$C$64:$W$93,5,0))</f>
        <v>0</v>
      </c>
      <c r="AM116" s="370">
        <f>IF(ISNA(VLOOKUP(E116,'Rennen 1'!$C$64:$W$93,10,0)),0,VLOOKUP(E116,'Rennen 1'!$C$64:$W$93,10,0))</f>
        <v>0</v>
      </c>
      <c r="AN116" s="370">
        <f>IF(ISNA(VLOOKUP(E116,'Rennen 1'!$C$64:$W$93,15,0)),0,VLOOKUP(E116,'Rennen 1'!$C$64:$W$93,15,0))</f>
        <v>0</v>
      </c>
      <c r="AO116" s="371">
        <f>IF(ISNA(VLOOKUP(E116,'Rennen 1'!$C$64:$W$93,20,0)),0,VLOOKUP(E116,'Rennen 1'!$C$64:$W$93,20,0))</f>
        <v>0</v>
      </c>
      <c r="AP116" s="369">
        <f>IF(ISNA(VLOOKUP(E116,'Rennen 2'!$C$64:$W$93,5,0)),0,VLOOKUP(E116,'Rennen 2'!$C$64:$W$93,5,0))</f>
        <v>37</v>
      </c>
      <c r="AQ116" s="370">
        <f>IF(ISNA(VLOOKUP(E116,'Rennen 2'!$C$64:$W$93,10,0)),0,VLOOKUP(E116,'Rennen 2'!$C$64:$W$93,10,0))</f>
        <v>50</v>
      </c>
      <c r="AR116" s="370">
        <f>IF(ISNA(VLOOKUP(E116,'Rennen 2'!$C$64:$W$93,15,0)),0,VLOOKUP(E116,'Rennen 2'!$C$64:$W$93,15,0))</f>
        <v>43</v>
      </c>
      <c r="AS116" s="371">
        <f>IF(ISNA(VLOOKUP(E116,'Rennen 2'!$C$64:$W$93,20,0)),0,VLOOKUP(E116,'Rennen 2'!$C$64:$W$93,20,0))</f>
        <v>46</v>
      </c>
      <c r="AT116" s="369">
        <f>IF(ISNA(VLOOKUP(E116,'Rennen 3'!$C$64:$W$93,5,0)),0,VLOOKUP(E116,'Rennen 3'!$C$64:$W$93,5,0))</f>
        <v>43</v>
      </c>
      <c r="AU116" s="370">
        <f>IF(ISNA(VLOOKUP(E116,'Rennen 3'!$C$64:$W$93,10,0)),0,VLOOKUP(E116,'Rennen 3'!$C$64:$W$93,10,0))</f>
        <v>43</v>
      </c>
      <c r="AV116" s="370">
        <f>IF(ISNA(VLOOKUP(E116,'Rennen 3'!$C$64:$W$93,15,0)),0,VLOOKUP(E116,'Rennen 3'!$C$64:$W$93,15,0))</f>
        <v>43</v>
      </c>
      <c r="AW116" s="371">
        <f>IF(ISNA(VLOOKUP(E116,'Rennen 3'!$C$64:$W$93,20,0)),0,VLOOKUP(E116,'Rennen 3'!$C$64:$W$93,20,0))</f>
        <v>43</v>
      </c>
      <c r="AX116" s="365">
        <f>IF(ISNA(VLOOKUP(E116,'Rennen 4'!$C$44:$W$93,5,0)),0,VLOOKUP(E116,'Rennen 4'!$C$64:$W$93,5,0))</f>
        <v>41</v>
      </c>
      <c r="AY116" s="366">
        <f>IF(ISNA(VLOOKUP(E116,'Rennen 4'!$C$64:$W$93,10,0)),0,VLOOKUP(E116,'Rennen 4'!$C$64:$W$93,10,0))</f>
        <v>50</v>
      </c>
      <c r="AZ116" s="366">
        <f>IF(ISNA(VLOOKUP(E116,'Rennen 4'!$C$64:$W$93,15,0)),0,VLOOKUP(E116,'Rennen 4'!$C$64:$W$93,15,0))</f>
        <v>50</v>
      </c>
      <c r="BA116" s="366">
        <f>IF(ISNA(VLOOKUP(E116,'Rennen 4'!$C$64:$W$93,20,0)),0,VLOOKUP(E116,'Rennen 4'!$C$64:$W$93,20,0))</f>
        <v>50</v>
      </c>
      <c r="BB116" s="365">
        <f>IF(ISNA(VLOOKUP(E116,'Rennen 5'!$C$64:$W$93,5,0)),0,VLOOKUP(E116,'Rennen 5'!$C$64:$W$93,5,0))</f>
        <v>39</v>
      </c>
      <c r="BC116" s="366">
        <f>IF(ISNA(VLOOKUP(E116,'Rennen 5'!$C$64:$W$93,10,0)),0,VLOOKUP(E116,'Rennen 5'!$C$64:$W$93,10,0))</f>
        <v>43</v>
      </c>
      <c r="BD116" s="366">
        <f>IF(ISNA(VLOOKUP(E116,'Rennen 5'!$C$64:$W$93,15,0)),0,VLOOKUP(E116,'Rennen 5'!$C$64:$W$93,15,0))</f>
        <v>50</v>
      </c>
      <c r="BE116" s="367">
        <f>IF(ISNA(VLOOKUP(E116,'Rennen 5'!$C$64:$W$93,20,0)),0,VLOOKUP(E116,'Rennen 5'!$C$64:$W$93,20,0))</f>
        <v>46</v>
      </c>
      <c r="BF116" s="365">
        <f>IF(ISNA(VLOOKUP(E116,'Rennen 6'!$C$64:$W$93,5,0)),0,VLOOKUP(E116,'Rennen 6'!$C$64:$W$93,5,0))</f>
        <v>31</v>
      </c>
      <c r="BG116" s="366">
        <f>IF(ISNA(VLOOKUP(E116,'Rennen 6'!$C$64:$W$93,10,0)),0,VLOOKUP(E116,'Rennen 6'!$C$64:$W$93,10,0))</f>
        <v>37</v>
      </c>
      <c r="BH116" s="366">
        <f>IF(ISNA(VLOOKUP(E116,'Rennen 6'!$C$64:$W$93,15,0)),0,VLOOKUP(E116,'Rennen 6'!$C$64:$W$93,15,0))</f>
        <v>46</v>
      </c>
      <c r="BI116" s="366">
        <f>IF(ISNA(VLOOKUP(E116,'Rennen 6'!$C$64:$W$93,20,0)),0,VLOOKUP(E116,'Rennen 6'!$C$64:$W$93,20,0))</f>
        <v>46</v>
      </c>
      <c r="BJ116" s="365">
        <f>IF(ISNA(VLOOKUP(E116,'Rennen 7'!$C$64:$W$93,5,0)),0,VLOOKUP(E116,'Rennen 7'!$C$64:$W$93,5,0))</f>
        <v>50</v>
      </c>
      <c r="BK116" s="366">
        <f>IF(ISNA(VLOOKUP(E116,'Rennen 7'!$C$64:$W$93,10,0)),0,VLOOKUP(E116,'Rennen 7'!$C$64:$W$93,10,0))</f>
        <v>31</v>
      </c>
      <c r="BL116" s="366">
        <f>IF(ISNA(VLOOKUP(E116,'Rennen 7'!$C$64:$W$93,15,0)),0,VLOOKUP(E116,'Rennen 7'!$C$64:$W$93,15,0))</f>
        <v>43</v>
      </c>
      <c r="BM116" s="367">
        <f>IF(ISNA(VLOOKUP(E116,'Rennen 7'!$C$64:$W$93,20,0)),0,VLOOKUP(E116,'Rennen 7'!$C$64:$W$93,20,0))</f>
        <v>39</v>
      </c>
      <c r="BN116" s="365">
        <f>IF(ISNA(VLOOKUP(E116,'Rennen 8'!$C$63:$W$92,5,0)),0,VLOOKUP(E116,'Rennen 8'!$C$63:$W$92,5,0))</f>
        <v>35</v>
      </c>
      <c r="BO116" s="366">
        <f>IF(ISNA(VLOOKUP(E116,'Rennen 8'!$C$63:$W$92,10,0)),0,VLOOKUP(E116,'Rennen 8'!$C$63:$W$92,10,0))</f>
        <v>33</v>
      </c>
      <c r="BP116" s="366">
        <f>IF(ISNA(VLOOKUP(E116,'Rennen 8'!$C$63:$W$92,15,0)),0,VLOOKUP(E116,'Rennen 8'!$C$63:$W$92,15,0))</f>
        <v>50</v>
      </c>
      <c r="BQ116" s="367">
        <f>IF(ISNA(VLOOKUP(E116,'Rennen 8'!$C$63:$W$92,20,0)),0,VLOOKUP(E116,'Rennen 8'!$C$63:$W$92,20,0))</f>
        <v>46</v>
      </c>
      <c r="BR116" s="373">
        <f>IF(ISNA(VLOOKUP(E116,'Rennen 1'!$C$64:$AE$93,27,0)),0,VLOOKUP(E116,'Rennen 1'!$C$64:$AE$93,27,0))</f>
        <v>0</v>
      </c>
      <c r="BS116" s="367">
        <f>IF(ISNA(VLOOKUP(E116,'Rennen 2'!$C$64:$AE$93,27,0)),0,VLOOKUP(E116,'Rennen 2'!$C$64:$AE$93,27,0))</f>
        <v>4</v>
      </c>
      <c r="BT116" s="367">
        <f>IF(ISNA(VLOOKUP(E116,'Rennen 3'!$C$64:$AE$93,27,0)),0,VLOOKUP(E116,'Rennen 3'!$C$64:$AE$93,27,0))</f>
        <v>0</v>
      </c>
      <c r="BU116" s="367">
        <f>IF(ISNA(VLOOKUP(E116,'Rennen 4'!$C$64:$AE$93,27,0)),0,VLOOKUP(E116,'Rennen 4'!$C$64:$AE$93,27,0))</f>
        <v>4</v>
      </c>
      <c r="BV116" s="367">
        <f>IF(ISNA(VLOOKUP(E116,'Rennen 5'!$C$64:$AE$93,27,0)),0,VLOOKUP(E116,'Rennen 5'!$C$64:$AE$93,27,0))</f>
        <v>3</v>
      </c>
      <c r="BW116" s="367">
        <f>IF(ISNA(VLOOKUP(E116,'Rennen 6'!$C$64:$AE$93,27,0)),0,VLOOKUP(E116,'Rennen 6'!$C$64:$AE$93,27,0))</f>
        <v>1</v>
      </c>
      <c r="BX116" s="367">
        <f>IF(ISNA(VLOOKUP(E116,'Rennen 7'!$C$64:$AE$93,27,0)),0,VLOOKUP(E116,'Rennen 7'!$C$64:$AE$93,27,0))</f>
        <v>3</v>
      </c>
      <c r="BY116" s="367">
        <f>IF(ISNA(VLOOKUP(E116,'Rennen 8'!$C$63:$AE$92,27,0)),0,VLOOKUP(E116,'Rennen 8'!$C$63:$AE$92,27,0))</f>
        <v>2</v>
      </c>
      <c r="BZ116" s="367">
        <f t="shared" si="40"/>
        <v>17</v>
      </c>
      <c r="CA116" s="372">
        <f t="shared" si="41"/>
        <v>1000</v>
      </c>
      <c r="CB116" s="373">
        <f t="shared" si="42"/>
        <v>1221</v>
      </c>
      <c r="CC116" s="365">
        <f t="shared" si="43"/>
        <v>1000</v>
      </c>
      <c r="CD116" s="365">
        <f t="shared" si="44"/>
        <v>1017</v>
      </c>
      <c r="CE116" s="755"/>
      <c r="CF116" s="755"/>
    </row>
    <row r="117" spans="1:89" s="20" customFormat="1" ht="18" customHeight="1" x14ac:dyDescent="0.3">
      <c r="A117" s="759"/>
      <c r="B117" s="16">
        <v>4</v>
      </c>
      <c r="C117" s="16" t="s">
        <v>221</v>
      </c>
      <c r="D117" s="754" t="str">
        <f>VLOOKUP(E117,Fahrer!$B$5:$C$165,2,0)</f>
        <v>Hemp, Carsten</v>
      </c>
      <c r="E117" s="389">
        <v>107</v>
      </c>
      <c r="F117" s="377">
        <f>IF(ISNA(VLOOKUP(E117,'Rennen 1'!$C$64:$W$93,6,0)),0,VLOOKUP(E117,'Rennen 1'!$C$64:$W$93,6,0))</f>
        <v>33</v>
      </c>
      <c r="G117" s="378">
        <f>IF(ISNA(VLOOKUP(E117,'Rennen 1'!$C$64:$W$93,11,0)),0,VLOOKUP(E117,'Rennen 1'!$C$64:$W$93,11,0))</f>
        <v>41</v>
      </c>
      <c r="H117" s="378">
        <f>IF(ISNA(VLOOKUP(E117,'Rennen 1'!$C$64:$W$93,16,0)),0,VLOOKUP(E117,'Rennen 1'!$C$64:$W$93,16,0))</f>
        <v>35</v>
      </c>
      <c r="I117" s="379">
        <f>IF(ISNA(VLOOKUP(E117,'Rennen 1'!$C$64:$W$93,21,0)),0,VLOOKUP(E117,'Rennen 1'!$C$64:$W$93,21,0))</f>
        <v>43</v>
      </c>
      <c r="J117" s="381">
        <f>IF(ISNA(VLOOKUP(E117,'Rennen 2'!$C$64:$W$93,6,0)),0,VLOOKUP(E117,'Rennen 2'!$C$64:$W$93,6,0))</f>
        <v>39</v>
      </c>
      <c r="K117" s="380">
        <f>IF(ISNA(VLOOKUP(E117,'Rennen 2'!$C$64:$W$93,11,0)),0,VLOOKUP(E117,'Rennen 2'!$C$64:$W$93,11,0))</f>
        <v>43</v>
      </c>
      <c r="L117" s="380">
        <f>IF(ISNA(VLOOKUP(E117,'Rennen 2'!$C$64:$W$93,16,0)),0,VLOOKUP(E117,'Rennen 2'!$C$64:$W$93,16,0))</f>
        <v>51</v>
      </c>
      <c r="M117" s="380">
        <f>IF(ISNA(VLOOKUP(E117,'Rennen 2'!$C$64:$W$93,21,0)),0,VLOOKUP(E117,'Rennen 2'!$C$64:$W$93,21,0))</f>
        <v>51</v>
      </c>
      <c r="N117" s="381">
        <f>IF(ISNA(VLOOKUP(E117,'Rennen 3'!$C$64:$W$93,6,0)),0,VLOOKUP(E117,'Rennen 3'!$C$64:$W$93,6,0))</f>
        <v>35</v>
      </c>
      <c r="O117" s="380">
        <f>IF(ISNA(VLOOKUP(E117,'Rennen 3'!$C$64:$W$93,11,0)),0,VLOOKUP(E117,'Rennen 3'!$C$64:$W$93,11,0))</f>
        <v>39</v>
      </c>
      <c r="P117" s="380">
        <f>IF(ISNA(VLOOKUP(E117,'Rennen 3'!$C$64:$W$93,16,0)),0,VLOOKUP(E117,'Rennen 3'!$C$64:$W$93,16,0))</f>
        <v>39</v>
      </c>
      <c r="Q117" s="382">
        <f>IF(ISNA(VLOOKUP(E117,'Rennen 3'!$C$64:$W$93,21,0)),0,VLOOKUP(E117,'Rennen 3'!$C$64:$W$93,21,0))</f>
        <v>33</v>
      </c>
      <c r="R117" s="381">
        <f>IF(ISNA(VLOOKUP(E117,'Rennen 4'!$C$64:$W$93,6,0)),0,VLOOKUP(E117,'Rennen 4'!$C$64:$W$93,6,0))</f>
        <v>41</v>
      </c>
      <c r="S117" s="380">
        <f>IF(ISNA(VLOOKUP(E117,'Rennen 4'!$C$64:$W$93,11,0)),0,VLOOKUP(E117,'Rennen 4'!$C$64:$W$93,11,0))</f>
        <v>45</v>
      </c>
      <c r="T117" s="380">
        <f>IF(ISNA(VLOOKUP(E117,'Rennen 4'!$C$64:$W$93,16,0)),0,VLOOKUP(E117,'Rennen 4'!$C$64:$W$93,16,0))</f>
        <v>47</v>
      </c>
      <c r="U117" s="382">
        <f>IF(ISNA(VLOOKUP(E117,'Rennen 4'!$C$64:$W$93,21,0)),0,VLOOKUP(E117,'Rennen 4'!$C$64:$W$93,21,0))</f>
        <v>41</v>
      </c>
      <c r="V117" s="381">
        <f>IF(ISNA(VLOOKUP(E117,'Rennen 5'!$C$64:$W$93,6,0)),0,VLOOKUP(E117,'Rennen 5'!$C$64:$W$93,6,0))</f>
        <v>31</v>
      </c>
      <c r="W117" s="380">
        <f>IF(ISNA(VLOOKUP(E117,'Rennen 5'!$C$64:$W$93,11,0)),0,VLOOKUP(E117,'Rennen 5'!$C$64:$W$93,11,0))</f>
        <v>37</v>
      </c>
      <c r="X117" s="380">
        <f>IF(ISNA(VLOOKUP(E117,'Rennen 5'!$C$64:$W$93,16,0)),0,VLOOKUP(E117,'Rennen 5'!$C$64:$W$93,16,0))</f>
        <v>31</v>
      </c>
      <c r="Y117" s="382">
        <f>IF(ISNA(VLOOKUP(E117,'Rennen 5'!$C$64:$W$93,21,0)),0,VLOOKUP(E117,'Rennen 5'!$C$64:$W$93,21,0))</f>
        <v>35</v>
      </c>
      <c r="Z117" s="381">
        <f>IF(ISNA(VLOOKUP(E117,'Rennen 6'!$C$64:$W$93,6,0)),0,VLOOKUP(E117,'Rennen 6'!$C$64:$W$93,6,0))</f>
        <v>52</v>
      </c>
      <c r="AA117" s="380">
        <f>IF(ISNA(VLOOKUP(E117,'Rennen 6'!$C$64:$W$93,11,0)),0,VLOOKUP(E117,'Rennen 6'!$C$64:$W$93,11,0))</f>
        <v>31</v>
      </c>
      <c r="AB117" s="380">
        <f>IF(ISNA(VLOOKUP(E117,'Rennen 6'!$C$64:$W$93,16,0)),0,VLOOKUP(E117,'Rennen 6'!$C$64:$W$93,16,0))</f>
        <v>33</v>
      </c>
      <c r="AC117" s="382">
        <f>IF(ISNA(VLOOKUP(E117,'Rennen 6'!$C$64:$W$93,21,0)),0,VLOOKUP(E117,'Rennen 6'!$C$64:$W$93,21,0))</f>
        <v>33</v>
      </c>
      <c r="AD117" s="381">
        <f>IF(ISNA(VLOOKUP(E117,'Rennen 7'!$C$64:$W$93,6,0)),0,VLOOKUP(E117,'Rennen 7'!$C$64:$W$93,6,0))</f>
        <v>31</v>
      </c>
      <c r="AE117" s="380">
        <f>IF(ISNA(VLOOKUP(E117,'Rennen 7'!$C$64:$W$93,11,0)),0,VLOOKUP(E117,'Rennen 7'!$C$64:$W$93,11,0))</f>
        <v>41</v>
      </c>
      <c r="AF117" s="380">
        <f>IF(ISNA(VLOOKUP(E117,'Rennen 7'!$C$64:$W$93,16,0)),0,VLOOKUP(E117,'Rennen 7'!$C$64:$W$93,16,0))</f>
        <v>50</v>
      </c>
      <c r="AG117" s="382">
        <f>IF(ISNA(VLOOKUP(E117,'Rennen 7'!$C$64:$W$93,21,0)),0,VLOOKUP(E117,'Rennen 7'!$C$64:$W$93,21,0))</f>
        <v>31</v>
      </c>
      <c r="AH117" s="381">
        <f>IF(ISNA(VLOOKUP(E117,'Rennen 8'!$C$63:$W$92,6,0)),0,VLOOKUP(E117,'Rennen 8'!$C$63:$W$92,6,0))</f>
        <v>33</v>
      </c>
      <c r="AI117" s="380">
        <f>IF(ISNA(VLOOKUP(E117,'Rennen 8'!$C$63:$W$92,11,0)),0,VLOOKUP(E117,'Rennen 8'!$C$63:$W$92,11,0))</f>
        <v>45</v>
      </c>
      <c r="AJ117" s="380">
        <f>IF(ISNA(VLOOKUP(E117,'Rennen 8'!$C$63:$W$92,16,0)),0,VLOOKUP(E117,'Rennen 8'!$C$63:$W$92,16,0))</f>
        <v>39</v>
      </c>
      <c r="AK117" s="382">
        <f>IF(ISNA(VLOOKUP(E117,'Rennen 8'!$C$63:$W$92,21,0)),0,VLOOKUP(E117,'Rennen 8'!$C$63:$W$92,21,0))</f>
        <v>37</v>
      </c>
      <c r="AL117" s="383">
        <f>IF(ISNA(VLOOKUP(E117,'Rennen 1'!$C$64:$W$93,5,0)),0,VLOOKUP(E117,'Rennen 1'!$C$64:$W$93,5,0))</f>
        <v>33</v>
      </c>
      <c r="AM117" s="384">
        <f>IF(ISNA(VLOOKUP(E117,'Rennen 1'!$C$64:$W$93,10,0)),0,VLOOKUP(E117,'Rennen 1'!$C$64:$W$93,10,0))</f>
        <v>41</v>
      </c>
      <c r="AN117" s="384">
        <f>IF(ISNA(VLOOKUP(E117,'Rennen 1'!$C$64:$W$93,15,0)),0,VLOOKUP(E117,'Rennen 1'!$C$64:$W$93,15,0))</f>
        <v>35</v>
      </c>
      <c r="AO117" s="385">
        <f>IF(ISNA(VLOOKUP(E117,'Rennen 1'!$C$64:$W$93,20,0)),0,VLOOKUP(E117,'Rennen 1'!$C$64:$W$93,20,0))</f>
        <v>43</v>
      </c>
      <c r="AP117" s="383">
        <f>IF(ISNA(VLOOKUP(E117,'Rennen 2'!$C$64:$W$93,5,0)),0,VLOOKUP(E117,'Rennen 2'!$C$64:$W$93,5,0))</f>
        <v>39</v>
      </c>
      <c r="AQ117" s="384">
        <f>IF(ISNA(VLOOKUP(E117,'Rennen 2'!$C$64:$W$93,10,0)),0,VLOOKUP(E117,'Rennen 2'!$C$64:$W$93,10,0))</f>
        <v>43</v>
      </c>
      <c r="AR117" s="384">
        <f>IF(ISNA(VLOOKUP(E117,'Rennen 2'!$C$64:$W$93,15,0)),0,VLOOKUP(E117,'Rennen 2'!$C$64:$W$93,15,0))</f>
        <v>50</v>
      </c>
      <c r="AS117" s="385">
        <f>IF(ISNA(VLOOKUP(E117,'Rennen 2'!$C$64:$W$93,20,0)),0,VLOOKUP(E117,'Rennen 2'!$C$64:$W$93,20,0))</f>
        <v>50</v>
      </c>
      <c r="AT117" s="383">
        <f>IF(ISNA(VLOOKUP(E117,'Rennen 3'!$C$64:$W$93,5,0)),0,VLOOKUP(E117,'Rennen 3'!$C$64:$W$93,5,0))</f>
        <v>35</v>
      </c>
      <c r="AU117" s="384">
        <f>IF(ISNA(VLOOKUP(E117,'Rennen 3'!$C$64:$W$93,10,0)),0,VLOOKUP(E117,'Rennen 3'!$C$64:$W$93,10,0))</f>
        <v>39</v>
      </c>
      <c r="AV117" s="384">
        <f>IF(ISNA(VLOOKUP(E117,'Rennen 3'!$C$64:$W$93,15,0)),0,VLOOKUP(E117,'Rennen 3'!$C$64:$W$93,15,0))</f>
        <v>39</v>
      </c>
      <c r="AW117" s="385">
        <f>IF(ISNA(VLOOKUP(E117,'Rennen 3'!$C$64:$W$93,20,0)),0,VLOOKUP(E117,'Rennen 3'!$C$64:$W$93,20,0))</f>
        <v>33</v>
      </c>
      <c r="AX117" s="381">
        <f>IF(ISNA(VLOOKUP(E117,'Rennen 4'!$C$44:$W$93,5,0)),0,VLOOKUP(E117,'Rennen 4'!$C$64:$W$93,5,0))</f>
        <v>41</v>
      </c>
      <c r="AY117" s="380">
        <f>IF(ISNA(VLOOKUP(E117,'Rennen 4'!$C$64:$W$93,10,0)),0,VLOOKUP(E117,'Rennen 4'!$C$64:$W$93,10,0))</f>
        <v>43</v>
      </c>
      <c r="AZ117" s="380">
        <f>IF(ISNA(VLOOKUP(E117,'Rennen 4'!$C$64:$W$93,15,0)),0,VLOOKUP(E117,'Rennen 4'!$C$64:$W$93,15,0))</f>
        <v>46</v>
      </c>
      <c r="BA117" s="380">
        <f>IF(ISNA(VLOOKUP(E117,'Rennen 4'!$C$64:$W$93,20,0)),0,VLOOKUP(E117,'Rennen 4'!$C$64:$W$93,20,0))</f>
        <v>41</v>
      </c>
      <c r="BB117" s="381">
        <f>IF(ISNA(VLOOKUP(E117,'Rennen 5'!$C$64:$W$93,5,0)),0,VLOOKUP(E117,'Rennen 5'!$C$64:$W$93,5,0))</f>
        <v>31</v>
      </c>
      <c r="BC117" s="380">
        <f>IF(ISNA(VLOOKUP(E117,'Rennen 5'!$C$64:$W$93,10,0)),0,VLOOKUP(E117,'Rennen 5'!$C$64:$W$93,10,0))</f>
        <v>37</v>
      </c>
      <c r="BD117" s="380">
        <f>IF(ISNA(VLOOKUP(E117,'Rennen 5'!$C$64:$W$93,15,0)),0,VLOOKUP(E117,'Rennen 5'!$C$64:$W$93,15,0))</f>
        <v>31</v>
      </c>
      <c r="BE117" s="382">
        <f>IF(ISNA(VLOOKUP(E117,'Rennen 5'!$C$64:$W$93,20,0)),0,VLOOKUP(E117,'Rennen 5'!$C$64:$W$93,20,0))</f>
        <v>35</v>
      </c>
      <c r="BF117" s="381">
        <f>IF(ISNA(VLOOKUP(E117,'Rennen 6'!$C$64:$W$93,5,0)),0,VLOOKUP(E117,'Rennen 6'!$C$64:$W$93,5,0))</f>
        <v>50</v>
      </c>
      <c r="BG117" s="380">
        <f>IF(ISNA(VLOOKUP(E117,'Rennen 6'!$C$64:$W$93,10,0)),0,VLOOKUP(E117,'Rennen 6'!$C$64:$W$93,10,0))</f>
        <v>31</v>
      </c>
      <c r="BH117" s="380">
        <f>IF(ISNA(VLOOKUP(E117,'Rennen 6'!$C$64:$W$93,15,0)),0,VLOOKUP(E117,'Rennen 6'!$C$64:$W$93,15,0))</f>
        <v>33</v>
      </c>
      <c r="BI117" s="380">
        <f>IF(ISNA(VLOOKUP(E117,'Rennen 6'!$C$64:$W$93,20,0)),0,VLOOKUP(E117,'Rennen 6'!$C$64:$W$93,20,0))</f>
        <v>33</v>
      </c>
      <c r="BJ117" s="381">
        <f>IF(ISNA(VLOOKUP(E117,'Rennen 7'!$C$64:$W$93,5,0)),0,VLOOKUP(E117,'Rennen 7'!$C$64:$W$93,5,0))</f>
        <v>31</v>
      </c>
      <c r="BK117" s="380">
        <f>IF(ISNA(VLOOKUP(E117,'Rennen 7'!$C$64:$W$93,10,0)),0,VLOOKUP(E117,'Rennen 7'!$C$64:$W$93,10,0))</f>
        <v>41</v>
      </c>
      <c r="BL117" s="380">
        <f>IF(ISNA(VLOOKUP(E117,'Rennen 7'!$C$64:$W$93,15,0)),0,VLOOKUP(E117,'Rennen 7'!$C$64:$W$93,15,0))</f>
        <v>50</v>
      </c>
      <c r="BM117" s="382">
        <f>IF(ISNA(VLOOKUP(E117,'Rennen 7'!$C$64:$W$93,20,0)),0,VLOOKUP(E117,'Rennen 7'!$C$64:$W$93,20,0))</f>
        <v>31</v>
      </c>
      <c r="BN117" s="381">
        <f>IF(ISNA(VLOOKUP(E117,'Rennen 8'!$C$63:$W$92,5,0)),0,VLOOKUP(E117,'Rennen 8'!$C$63:$W$92,5,0))</f>
        <v>33</v>
      </c>
      <c r="BO117" s="380">
        <f>IF(ISNA(VLOOKUP(E117,'Rennen 8'!$C$63:$W$92,10,0)),0,VLOOKUP(E117,'Rennen 8'!$C$63:$W$92,10,0))</f>
        <v>43</v>
      </c>
      <c r="BP117" s="380">
        <f>IF(ISNA(VLOOKUP(E117,'Rennen 8'!$C$63:$W$92,15,0)),0,VLOOKUP(E117,'Rennen 8'!$C$63:$W$92,15,0))</f>
        <v>39</v>
      </c>
      <c r="BQ117" s="382">
        <f>IF(ISNA(VLOOKUP(E117,'Rennen 8'!$C$63:$W$92,20,0)),0,VLOOKUP(E117,'Rennen 8'!$C$63:$W$92,20,0))</f>
        <v>37</v>
      </c>
      <c r="BR117" s="386">
        <f>IF(ISNA(VLOOKUP(E117,'Rennen 1'!$C$64:$AE$93,27,0)),0,VLOOKUP(E117,'Rennen 1'!$C$64:$AE$93,27,0))</f>
        <v>0</v>
      </c>
      <c r="BS117" s="382">
        <f>IF(ISNA(VLOOKUP(E117,'Rennen 2'!$C$64:$AE$93,27,0)),0,VLOOKUP(E117,'Rennen 2'!$C$64:$AE$93,27,0))</f>
        <v>2</v>
      </c>
      <c r="BT117" s="382">
        <f>IF(ISNA(VLOOKUP(E117,'Rennen 3'!$C$64:$AE$93,27,0)),0,VLOOKUP(E117,'Rennen 3'!$C$64:$AE$93,27,0))</f>
        <v>0</v>
      </c>
      <c r="BU117" s="382">
        <f>IF(ISNA(VLOOKUP(E117,'Rennen 4'!$C$64:$AE$93,27,0)),0,VLOOKUP(E117,'Rennen 4'!$C$64:$AE$93,27,0))</f>
        <v>3</v>
      </c>
      <c r="BV117" s="382">
        <f>IF(ISNA(VLOOKUP(E117,'Rennen 5'!$C$64:$AE$93,27,0)),0,VLOOKUP(E117,'Rennen 5'!$C$64:$AE$93,27,0))</f>
        <v>0</v>
      </c>
      <c r="BW117" s="382">
        <f>IF(ISNA(VLOOKUP(E117,'Rennen 6'!$C$64:$AE$93,27,0)),0,VLOOKUP(E117,'Rennen 6'!$C$64:$AE$93,27,0))</f>
        <v>2</v>
      </c>
      <c r="BX117" s="382">
        <f>IF(ISNA(VLOOKUP(E117,'Rennen 7'!$C$64:$AE$93,27,0)),0,VLOOKUP(E117,'Rennen 7'!$C$64:$AE$93,27,0))</f>
        <v>0</v>
      </c>
      <c r="BY117" s="382">
        <f>IF(ISNA(VLOOKUP(E117,'Rennen 8'!$C$63:$AE$92,27,0)),0,VLOOKUP(E117,'Rennen 8'!$C$63:$AE$92,27,0))</f>
        <v>2</v>
      </c>
      <c r="BZ117" s="382">
        <f t="shared" si="40"/>
        <v>9</v>
      </c>
      <c r="CA117" s="387">
        <f t="shared" si="41"/>
        <v>917</v>
      </c>
      <c r="CB117" s="386">
        <f t="shared" si="42"/>
        <v>1246</v>
      </c>
      <c r="CC117" s="381">
        <f t="shared" si="43"/>
        <v>917</v>
      </c>
      <c r="CD117" s="381">
        <f t="shared" si="44"/>
        <v>926</v>
      </c>
      <c r="CE117" s="755"/>
      <c r="CF117" s="755"/>
      <c r="CG117" s="26"/>
      <c r="CH117" s="26"/>
      <c r="CI117" s="348"/>
      <c r="CJ117" s="348"/>
      <c r="CK117" s="348"/>
    </row>
    <row r="118" spans="1:89" ht="18" customHeight="1" x14ac:dyDescent="0.3">
      <c r="A118" s="759"/>
      <c r="B118" s="16">
        <v>5</v>
      </c>
      <c r="C118" s="16" t="s">
        <v>222</v>
      </c>
      <c r="D118" s="753" t="str">
        <f>VLOOKUP(E118,Fahrer!$B$5:$C$165,2,0)</f>
        <v>Brandt,Thorsten</v>
      </c>
      <c r="E118" s="424">
        <v>105</v>
      </c>
      <c r="F118" s="576">
        <f>IF(ISNA(VLOOKUP(E118,'Rennen 1'!$C$64:$W$93,6,0)),0,VLOOKUP(E118,'Rennen 1'!$C$64:$W$93,6,0))</f>
        <v>0</v>
      </c>
      <c r="G118" s="577">
        <f>IF(ISNA(VLOOKUP(E118,'Rennen 1'!$C$64:$W$93,11,0)),0,VLOOKUP(E118,'Rennen 1'!$C$64:$W$93,11,0))</f>
        <v>0</v>
      </c>
      <c r="H118" s="577">
        <f>IF(ISNA(VLOOKUP(E118,'Rennen 1'!$C$64:$W$93,16,0)),0,VLOOKUP(E118,'Rennen 1'!$C$64:$W$93,16,0))</f>
        <v>0</v>
      </c>
      <c r="I118" s="578">
        <f>IF(ISNA(VLOOKUP(E118,'Rennen 1'!$C$64:$W$93,21,0)),0,VLOOKUP(E118,'Rennen 1'!$C$64:$W$93,21,0))</f>
        <v>0</v>
      </c>
      <c r="J118" s="365">
        <f>IF(ISNA(VLOOKUP(E118,'Rennen 2'!$C$64:$W$93,6,0)),0,VLOOKUP(E118,'Rennen 2'!$C$64:$W$93,6,0))</f>
        <v>47</v>
      </c>
      <c r="K118" s="366">
        <f>IF(ISNA(VLOOKUP(E118,'Rennen 2'!$C$64:$W$93,11,0)),0,VLOOKUP(E118,'Rennen 2'!$C$64:$W$93,11,0))</f>
        <v>47</v>
      </c>
      <c r="L118" s="366">
        <f>IF(ISNA(VLOOKUP(E118,'Rennen 2'!$C$64:$W$93,16,0)),0,VLOOKUP(E118,'Rennen 2'!$C$64:$W$93,16,0))</f>
        <v>35</v>
      </c>
      <c r="M118" s="366">
        <f>IF(ISNA(VLOOKUP(E118,'Rennen 2'!$C$64:$W$93,21,0)),0,VLOOKUP(E118,'Rennen 2'!$C$64:$W$93,21,0))</f>
        <v>31</v>
      </c>
      <c r="N118" s="365">
        <f>IF(ISNA(VLOOKUP(E118,'Rennen 3'!$C$64:$W$93,6,0)),0,VLOOKUP(E118,'Rennen 3'!$C$64:$W$93,6,0))</f>
        <v>43</v>
      </c>
      <c r="O118" s="366">
        <f>IF(ISNA(VLOOKUP(E118,'Rennen 3'!$C$64:$W$93,11,0)),0,VLOOKUP(E118,'Rennen 3'!$C$64:$W$93,11,0))</f>
        <v>35</v>
      </c>
      <c r="P118" s="366">
        <f>IF(ISNA(VLOOKUP(E118,'Rennen 3'!$C$64:$W$93,16,0)),0,VLOOKUP(E118,'Rennen 3'!$C$64:$W$93,16,0))</f>
        <v>41</v>
      </c>
      <c r="Q118" s="367">
        <f>IF(ISNA(VLOOKUP(E118,'Rennen 3'!$C$64:$W$93,21,0)),0,VLOOKUP(E118,'Rennen 3'!$C$64:$W$93,21,0))</f>
        <v>35</v>
      </c>
      <c r="R118" s="365">
        <f>IF(ISNA(VLOOKUP(E118,'Rennen 4'!$C$64:$W$93,6,0)),0,VLOOKUP(E118,'Rennen 4'!$C$64:$W$93,6,0))</f>
        <v>51</v>
      </c>
      <c r="S118" s="366">
        <f>IF(ISNA(VLOOKUP(E118,'Rennen 4'!$C$64:$W$93,11,0)),0,VLOOKUP(E118,'Rennen 4'!$C$64:$W$93,11,0))</f>
        <v>46</v>
      </c>
      <c r="T118" s="366">
        <f>IF(ISNA(VLOOKUP(E118,'Rennen 4'!$C$64:$W$93,16,0)),0,VLOOKUP(E118,'Rennen 4'!$C$64:$W$93,16,0))</f>
        <v>43</v>
      </c>
      <c r="U118" s="367">
        <f>IF(ISNA(VLOOKUP(E118,'Rennen 4'!$C$64:$W$93,21,0)),0,VLOOKUP(E118,'Rennen 4'!$C$64:$W$93,21,0))</f>
        <v>47</v>
      </c>
      <c r="V118" s="365">
        <f>IF(ISNA(VLOOKUP(E118,'Rennen 5'!$C$64:$W$93,6,0)),0,VLOOKUP(E118,'Rennen 5'!$C$64:$W$93,6,0))</f>
        <v>33</v>
      </c>
      <c r="W118" s="366">
        <f>IF(ISNA(VLOOKUP(E118,'Rennen 5'!$C$64:$W$93,11,0)),0,VLOOKUP(E118,'Rennen 5'!$C$64:$W$93,11,0))</f>
        <v>39</v>
      </c>
      <c r="X118" s="366">
        <f>IF(ISNA(VLOOKUP(E118,'Rennen 5'!$C$64:$W$93,16,0)),0,VLOOKUP(E118,'Rennen 5'!$C$64:$W$93,16,0))</f>
        <v>37</v>
      </c>
      <c r="Y118" s="367">
        <f>IF(ISNA(VLOOKUP(E118,'Rennen 5'!$C$64:$W$93,21,0)),0,VLOOKUP(E118,'Rennen 5'!$C$64:$W$93,21,0))</f>
        <v>41</v>
      </c>
      <c r="Z118" s="365">
        <f>IF(ISNA(VLOOKUP(E118,'Rennen 6'!$C$64:$W$93,6,0)),0,VLOOKUP(E118,'Rennen 6'!$C$64:$W$93,6,0))</f>
        <v>35</v>
      </c>
      <c r="AA118" s="366">
        <f>IF(ISNA(VLOOKUP(E118,'Rennen 6'!$C$64:$W$93,11,0)),0,VLOOKUP(E118,'Rennen 6'!$C$64:$W$93,11,0))</f>
        <v>35</v>
      </c>
      <c r="AB118" s="366">
        <f>IF(ISNA(VLOOKUP(E118,'Rennen 6'!$C$64:$W$93,16,0)),0,VLOOKUP(E118,'Rennen 6'!$C$64:$W$93,16,0))</f>
        <v>52</v>
      </c>
      <c r="AC118" s="367">
        <f>IF(ISNA(VLOOKUP(E118,'Rennen 6'!$C$64:$W$93,21,0)),0,VLOOKUP(E118,'Rennen 6'!$C$64:$W$93,21,0))</f>
        <v>30</v>
      </c>
      <c r="AD118" s="365">
        <f>IF(ISNA(VLOOKUP(E118,'Rennen 7'!$C$64:$W$93,6,0)),0,VLOOKUP(E118,'Rennen 7'!$C$64:$W$93,6,0))</f>
        <v>35</v>
      </c>
      <c r="AE118" s="366">
        <f>IF(ISNA(VLOOKUP(E118,'Rennen 7'!$C$64:$W$93,11,0)),0,VLOOKUP(E118,'Rennen 7'!$C$64:$W$93,11,0))</f>
        <v>43</v>
      </c>
      <c r="AF118" s="366">
        <f>IF(ISNA(VLOOKUP(E118,'Rennen 7'!$C$64:$W$93,16,0)),0,VLOOKUP(E118,'Rennen 7'!$C$64:$W$93,16,0))</f>
        <v>29</v>
      </c>
      <c r="AG118" s="367">
        <f>IF(ISNA(VLOOKUP(E118,'Rennen 7'!$C$64:$W$93,21,0)),0,VLOOKUP(E118,'Rennen 7'!$C$64:$W$93,21,0))</f>
        <v>37</v>
      </c>
      <c r="AH118" s="365">
        <f>IF(ISNA(VLOOKUP(E118,'Rennen 8'!$C$63:$W$92,6,0)),0,VLOOKUP(E118,'Rennen 8'!$C$63:$W$92,6,0))</f>
        <v>41</v>
      </c>
      <c r="AI118" s="366">
        <f>IF(ISNA(VLOOKUP(E118,'Rennen 8'!$C$63:$W$92,11,0)),0,VLOOKUP(E118,'Rennen 8'!$C$63:$W$92,11,0))</f>
        <v>37</v>
      </c>
      <c r="AJ118" s="366">
        <f>IF(ISNA(VLOOKUP(E118,'Rennen 8'!$C$63:$W$92,16,0)),0,VLOOKUP(E118,'Rennen 8'!$C$63:$W$92,16,0))</f>
        <v>41</v>
      </c>
      <c r="AK118" s="367">
        <f>IF(ISNA(VLOOKUP(E118,'Rennen 8'!$C$63:$W$92,21,0)),0,VLOOKUP(E118,'Rennen 8'!$C$63:$W$92,21,0))</f>
        <v>41</v>
      </c>
      <c r="AL118" s="369">
        <f>IF(ISNA(VLOOKUP(E118,'Rennen 1'!$C$64:$W$93,5,0)),0,VLOOKUP(E118,'Rennen 1'!$C$64:$W$93,5,0))</f>
        <v>0</v>
      </c>
      <c r="AM118" s="370">
        <f>IF(ISNA(VLOOKUP(E118,'Rennen 1'!$C$64:$W$93,10,0)),0,VLOOKUP(E118,'Rennen 1'!$C$64:$W$93,10,0))</f>
        <v>0</v>
      </c>
      <c r="AN118" s="370">
        <f>IF(ISNA(VLOOKUP(E118,'Rennen 1'!$C$64:$W$93,15,0)),0,VLOOKUP(E118,'Rennen 1'!$C$64:$W$93,15,0))</f>
        <v>0</v>
      </c>
      <c r="AO118" s="371">
        <f>IF(ISNA(VLOOKUP(E118,'Rennen 1'!$C$64:$W$93,20,0)),0,VLOOKUP(E118,'Rennen 1'!$C$64:$W$93,20,0))</f>
        <v>0</v>
      </c>
      <c r="AP118" s="369">
        <f>IF(ISNA(VLOOKUP(E118,'Rennen 2'!$C$64:$W$93,5,0)),0,VLOOKUP(E118,'Rennen 2'!$C$64:$W$93,5,0))</f>
        <v>46</v>
      </c>
      <c r="AQ118" s="370">
        <f>IF(ISNA(VLOOKUP(E118,'Rennen 2'!$C$64:$W$93,10,0)),0,VLOOKUP(E118,'Rennen 2'!$C$64:$W$93,10,0))</f>
        <v>46</v>
      </c>
      <c r="AR118" s="370">
        <f>IF(ISNA(VLOOKUP(E118,'Rennen 2'!$C$64:$W$93,15,0)),0,VLOOKUP(E118,'Rennen 2'!$C$64:$W$93,15,0))</f>
        <v>35</v>
      </c>
      <c r="AS118" s="371">
        <f>IF(ISNA(VLOOKUP(E118,'Rennen 2'!$C$64:$W$93,20,0)),0,VLOOKUP(E118,'Rennen 2'!$C$64:$W$93,20,0))</f>
        <v>31</v>
      </c>
      <c r="AT118" s="369">
        <f>IF(ISNA(VLOOKUP(E118,'Rennen 3'!$C$64:$W$93,5,0)),0,VLOOKUP(E118,'Rennen 3'!$C$64:$W$93,5,0))</f>
        <v>43</v>
      </c>
      <c r="AU118" s="370">
        <f>IF(ISNA(VLOOKUP(E118,'Rennen 3'!$C$64:$W$93,10,0)),0,VLOOKUP(E118,'Rennen 3'!$C$64:$W$93,10,0))</f>
        <v>35</v>
      </c>
      <c r="AV118" s="370">
        <f>IF(ISNA(VLOOKUP(E118,'Rennen 3'!$C$64:$W$93,15,0)),0,VLOOKUP(E118,'Rennen 3'!$C$64:$W$93,15,0))</f>
        <v>41</v>
      </c>
      <c r="AW118" s="371">
        <f>IF(ISNA(VLOOKUP(E118,'Rennen 3'!$C$64:$W$93,20,0)),0,VLOOKUP(E118,'Rennen 3'!$C$64:$W$93,20,0))</f>
        <v>35</v>
      </c>
      <c r="AX118" s="365">
        <f>IF(ISNA(VLOOKUP(E118,'Rennen 4'!$C$64:$W$93,5,0)),0,VLOOKUP(E118,'Rennen 4'!$C$64:$W$93,5,0))</f>
        <v>50</v>
      </c>
      <c r="AY118" s="366">
        <f>IF(ISNA(VLOOKUP(E118,'Rennen 4'!$C$64:$W$93,10,0)),0,VLOOKUP(E118,'Rennen 4'!$C$64:$W$93,10,0))</f>
        <v>46</v>
      </c>
      <c r="AZ118" s="366">
        <f>IF(ISNA(VLOOKUP(E118,'Rennen 4'!$C$64:$W$93,15,0)),0,VLOOKUP(E118,'Rennen 4'!$C$64:$W$93,15,0))</f>
        <v>43</v>
      </c>
      <c r="BA118" s="366">
        <f>IF(ISNA(VLOOKUP(E118,'Rennen 4'!$C$64:$W$93,20,0)),0,VLOOKUP(E118,'Rennen 4'!$C$64:$W$93,20,0))</f>
        <v>46</v>
      </c>
      <c r="BB118" s="365">
        <f>IF(ISNA(VLOOKUP(E118,'Rennen 5'!$C$64:$W$93,5,0)),0,VLOOKUP(E118,'Rennen 5'!$C$64:$W$93,5,0))</f>
        <v>33</v>
      </c>
      <c r="BC118" s="366">
        <f>IF(ISNA(VLOOKUP(E118,'Rennen 5'!$C$64:$W$93,10,0)),0,VLOOKUP(E118,'Rennen 5'!$C$64:$W$93,10,0))</f>
        <v>39</v>
      </c>
      <c r="BD118" s="366">
        <f>IF(ISNA(VLOOKUP(E118,'Rennen 5'!$C$64:$W$93,15,0)),0,VLOOKUP(E118,'Rennen 5'!$C$64:$W$93,15,0))</f>
        <v>37</v>
      </c>
      <c r="BE118" s="367">
        <f>IF(ISNA(VLOOKUP(E118,'Rennen 5'!$C$64:$W$93,20,0)),0,VLOOKUP(E118,'Rennen 5'!$C$64:$W$93,20,0))</f>
        <v>41</v>
      </c>
      <c r="BF118" s="365">
        <f>IF(ISNA(VLOOKUP(E118,'Rennen 6'!$C$64:$W$93,5,0)),0,VLOOKUP(E118,'Rennen 6'!$C$64:$W$93,5,0))</f>
        <v>35</v>
      </c>
      <c r="BG118" s="366">
        <f>IF(ISNA(VLOOKUP(E118,'Rennen 6'!$C$64:$W$93,10,0)),0,VLOOKUP(E118,'Rennen 6'!$C$64:$W$93,10,0))</f>
        <v>35</v>
      </c>
      <c r="BH118" s="366">
        <f>IF(ISNA(VLOOKUP(E118,'Rennen 6'!$C$64:$W$93,15,0)),0,VLOOKUP(E118,'Rennen 6'!$C$64:$W$93,15,0))</f>
        <v>50</v>
      </c>
      <c r="BI118" s="366">
        <f>IF(ISNA(VLOOKUP(E118,'Rennen 6'!$C$64:$W$93,20,0)),0,VLOOKUP(E118,'Rennen 6'!$C$64:$W$93,20,0))</f>
        <v>28</v>
      </c>
      <c r="BJ118" s="365">
        <f>IF(ISNA(VLOOKUP(E118,'Rennen 7'!$C$64:$W$93,5,0)),0,VLOOKUP(E118,'Rennen 7'!$C$64:$W$93,5,0))</f>
        <v>35</v>
      </c>
      <c r="BK118" s="366">
        <f>IF(ISNA(VLOOKUP(E118,'Rennen 7'!$C$64:$W$93,10,0)),0,VLOOKUP(E118,'Rennen 7'!$C$64:$W$93,10,0))</f>
        <v>43</v>
      </c>
      <c r="BL118" s="366">
        <f>IF(ISNA(VLOOKUP(E118,'Rennen 7'!$C$64:$W$93,15,0)),0,VLOOKUP(E118,'Rennen 7'!$C$64:$W$93,15,0))</f>
        <v>29</v>
      </c>
      <c r="BM118" s="367">
        <f>IF(ISNA(VLOOKUP(E118,'Rennen 7'!$C$64:$W$93,20,0)),0,VLOOKUP(E118,'Rennen 7'!$C$64:$W$93,20,0))</f>
        <v>37</v>
      </c>
      <c r="BN118" s="365">
        <f>IF(ISNA(VLOOKUP(E118,'Rennen 8'!$C$63:$W$92,5,0)),0,VLOOKUP(E118,'Rennen 8'!$C$63:$W$92,5,0))</f>
        <v>41</v>
      </c>
      <c r="BO118" s="366">
        <f>IF(ISNA(VLOOKUP(E118,'Rennen 8'!$C$63:$W$92,10,0)),0,VLOOKUP(E118,'Rennen 8'!$C$63:$W$92,10,0))</f>
        <v>37</v>
      </c>
      <c r="BP118" s="366">
        <f>IF(ISNA(VLOOKUP(E118,'Rennen 8'!$C$63:$W$92,15,0)),0,VLOOKUP(E118,'Rennen 8'!$C$63:$W$92,15,0))</f>
        <v>41</v>
      </c>
      <c r="BQ118" s="367">
        <f>IF(ISNA(VLOOKUP(E118,'Rennen 8'!$C$63:$W$92,20,0)),0,VLOOKUP(E118,'Rennen 8'!$C$63:$W$92,20,0))</f>
        <v>41</v>
      </c>
      <c r="BR118" s="373">
        <f>IF(ISNA(VLOOKUP(E118,'Rennen 1'!$C$64:$AE$93,27,0)),0,VLOOKUP(E118,'Rennen 1'!$C$64:$AE$93,27,0))</f>
        <v>0</v>
      </c>
      <c r="BS118" s="367">
        <f>IF(ISNA(VLOOKUP(E118,'Rennen 2'!$C$64:$AE$93,27,0)),0,VLOOKUP(E118,'Rennen 2'!$C$64:$AE$93,27,0))</f>
        <v>2</v>
      </c>
      <c r="BT118" s="367">
        <f>IF(ISNA(VLOOKUP(E118,'Rennen 3'!$C$64:$AE$93,27,0)),0,VLOOKUP(E118,'Rennen 3'!$C$64:$AE$93,27,0))</f>
        <v>0</v>
      </c>
      <c r="BU118" s="367">
        <f>IF(ISNA(VLOOKUP(E118,'Rennen 4'!$C$64:$AE$93,27,0)),0,VLOOKUP(E118,'Rennen 4'!$C$64:$AE$93,27,0))</f>
        <v>2</v>
      </c>
      <c r="BV118" s="367">
        <f>IF(ISNA(VLOOKUP(E118,'Rennen 5'!$C$64:$AE$93,27,0)),0,VLOOKUP(E118,'Rennen 5'!$C$64:$AE$93,27,0))</f>
        <v>0</v>
      </c>
      <c r="BW118" s="367">
        <f>IF(ISNA(VLOOKUP(E118,'Rennen 6'!$C$64:$AE$93,27,0)),0,VLOOKUP(E118,'Rennen 6'!$C$64:$AE$93,27,0))</f>
        <v>4</v>
      </c>
      <c r="BX118" s="367">
        <f>IF(ISNA(VLOOKUP(E118,'Rennen 7'!$C$64:$AE$93,27,0)),0,VLOOKUP(E118,'Rennen 7'!$C$64:$AE$93,27,0))</f>
        <v>0</v>
      </c>
      <c r="BY118" s="367">
        <f>IF(ISNA(VLOOKUP(E118,'Rennen 8'!$C$63:$AE$92,27,0)),0,VLOOKUP(E118,'Rennen 8'!$C$63:$AE$92,27,0))</f>
        <v>0</v>
      </c>
      <c r="BZ118" s="373">
        <f t="shared" si="40"/>
        <v>8</v>
      </c>
      <c r="CA118" s="372">
        <f t="shared" si="41"/>
        <v>908</v>
      </c>
      <c r="CB118" s="373">
        <f t="shared" si="42"/>
        <v>1107</v>
      </c>
      <c r="CC118" s="365">
        <f t="shared" si="43"/>
        <v>908</v>
      </c>
      <c r="CD118" s="365">
        <f t="shared" si="44"/>
        <v>916</v>
      </c>
      <c r="CE118" s="755"/>
      <c r="CF118" s="755"/>
      <c r="CG118" s="26"/>
      <c r="CH118" s="26"/>
    </row>
    <row r="119" spans="1:89" s="20" customFormat="1" ht="18" customHeight="1" x14ac:dyDescent="0.3">
      <c r="A119" s="759"/>
      <c r="B119" s="16">
        <v>6</v>
      </c>
      <c r="C119" s="16" t="s">
        <v>223</v>
      </c>
      <c r="D119" s="754" t="str">
        <f>VLOOKUP(E119,Fahrer!$B$5:$C$165,2,0)</f>
        <v>Glaue, Carsten</v>
      </c>
      <c r="E119" s="389">
        <v>101</v>
      </c>
      <c r="F119" s="377">
        <f>IF(ISNA(VLOOKUP(E119,'Rennen 1'!$C$64:$W$93,6,0)),0,VLOOKUP(E119,'Rennen 1'!$C$64:$W$93,6,0))</f>
        <v>43</v>
      </c>
      <c r="G119" s="378">
        <f>IF(ISNA(VLOOKUP(E119,'Rennen 1'!$C$64:$W$93,11,0)),0,VLOOKUP(E119,'Rennen 1'!$C$64:$W$93,11,0))</f>
        <v>37</v>
      </c>
      <c r="H119" s="378">
        <f>IF(ISNA(VLOOKUP(E119,'Rennen 1'!$C$64:$W$93,16,0)),0,VLOOKUP(E119,'Rennen 1'!$C$64:$W$93,16,0))</f>
        <v>33</v>
      </c>
      <c r="I119" s="379">
        <f>IF(ISNA(VLOOKUP(E119,'Rennen 1'!$C$64:$W$93,21,0)),0,VLOOKUP(E119,'Rennen 1'!$C$64:$W$93,21,0))</f>
        <v>33</v>
      </c>
      <c r="J119" s="381">
        <f>IF(ISNA(VLOOKUP(E119,'Rennen 2'!$C$64:$W$93,6,0)),0,VLOOKUP(E119,'Rennen 2'!$C$64:$W$93,6,0))</f>
        <v>41</v>
      </c>
      <c r="K119" s="380">
        <f>IF(ISNA(VLOOKUP(E119,'Rennen 2'!$C$64:$W$93,11,0)),0,VLOOKUP(E119,'Rennen 2'!$C$64:$W$93,11,0))</f>
        <v>35</v>
      </c>
      <c r="L119" s="380">
        <f>IF(ISNA(VLOOKUP(E119,'Rennen 2'!$C$64:$W$93,16,0)),0,VLOOKUP(E119,'Rennen 2'!$C$64:$W$93,16,0))</f>
        <v>39</v>
      </c>
      <c r="M119" s="380">
        <f>IF(ISNA(VLOOKUP(E119,'Rennen 2'!$C$64:$W$93,21,0)),0,VLOOKUP(E119,'Rennen 2'!$C$64:$W$93,21,0))</f>
        <v>43</v>
      </c>
      <c r="N119" s="381">
        <f>IF(ISNA(VLOOKUP(E119,'Rennen 3'!$C$64:$W$93,6,0)),0,VLOOKUP(E119,'Rennen 3'!$C$64:$W$93,6,0))</f>
        <v>46</v>
      </c>
      <c r="O119" s="380">
        <f>IF(ISNA(VLOOKUP(E119,'Rennen 3'!$C$64:$W$93,11,0)),0,VLOOKUP(E119,'Rennen 3'!$C$64:$W$93,11,0))</f>
        <v>48</v>
      </c>
      <c r="P119" s="380">
        <f>IF(ISNA(VLOOKUP(E119,'Rennen 3'!$C$64:$W$93,16,0)),0,VLOOKUP(E119,'Rennen 3'!$C$64:$W$93,16,0))</f>
        <v>37</v>
      </c>
      <c r="Q119" s="382">
        <f>IF(ISNA(VLOOKUP(E119,'Rennen 3'!$C$64:$W$93,21,0)),0,VLOOKUP(E119,'Rennen 3'!$C$64:$W$93,21,0))</f>
        <v>47</v>
      </c>
      <c r="R119" s="381">
        <f>IF(ISNA(VLOOKUP(E119,'Rennen 4'!$C$64:$W$93,6,0)),0,VLOOKUP(E119,'Rennen 4'!$C$64:$W$93,6,0))</f>
        <v>39</v>
      </c>
      <c r="S119" s="380">
        <f>IF(ISNA(VLOOKUP(E119,'Rennen 4'!$C$64:$W$93,11,0)),0,VLOOKUP(E119,'Rennen 4'!$C$64:$W$93,11,0))</f>
        <v>41</v>
      </c>
      <c r="T119" s="380">
        <f>IF(ISNA(VLOOKUP(E119,'Rennen 4'!$C$64:$W$93,16,0)),0,VLOOKUP(E119,'Rennen 4'!$C$64:$W$93,16,0))</f>
        <v>43</v>
      </c>
      <c r="U119" s="382">
        <f>IF(ISNA(VLOOKUP(E119,'Rennen 4'!$C$64:$W$93,21,0)),0,VLOOKUP(E119,'Rennen 4'!$C$64:$W$93,21,0))</f>
        <v>39</v>
      </c>
      <c r="V119" s="381">
        <f>IF(ISNA(VLOOKUP(E119,'Rennen 5'!$C$64:$W$93,6,0)),0,VLOOKUP(E119,'Rennen 5'!$C$64:$W$93,6,0))</f>
        <v>41</v>
      </c>
      <c r="W119" s="380">
        <f>IF(ISNA(VLOOKUP(E119,'Rennen 5'!$C$64:$W$93,11,0)),0,VLOOKUP(E119,'Rennen 5'!$C$64:$W$93,11,0))</f>
        <v>33</v>
      </c>
      <c r="X119" s="380">
        <f>IF(ISNA(VLOOKUP(E119,'Rennen 5'!$C$64:$W$93,16,0)),0,VLOOKUP(E119,'Rennen 5'!$C$64:$W$93,16,0))</f>
        <v>41</v>
      </c>
      <c r="Y119" s="382">
        <f>IF(ISNA(VLOOKUP(E119,'Rennen 5'!$C$64:$W$93,21,0)),0,VLOOKUP(E119,'Rennen 5'!$C$64:$W$93,21,0))</f>
        <v>33</v>
      </c>
      <c r="Z119" s="381">
        <f>IF(ISNA(VLOOKUP(E119,'Rennen 6'!$C$64:$W$93,6,0)),0,VLOOKUP(E119,'Rennen 6'!$C$64:$W$93,6,0))</f>
        <v>41</v>
      </c>
      <c r="AA119" s="380">
        <f>IF(ISNA(VLOOKUP(E119,'Rennen 6'!$C$64:$W$93,11,0)),0,VLOOKUP(E119,'Rennen 6'!$C$64:$W$93,11,0))</f>
        <v>39</v>
      </c>
      <c r="AB119" s="380">
        <f>IF(ISNA(VLOOKUP(E119,'Rennen 6'!$C$64:$W$93,16,0)),0,VLOOKUP(E119,'Rennen 6'!$C$64:$W$93,16,0))</f>
        <v>44</v>
      </c>
      <c r="AC119" s="382">
        <f>IF(ISNA(VLOOKUP(E119,'Rennen 6'!$C$64:$W$93,21,0)),0,VLOOKUP(E119,'Rennen 6'!$C$64:$W$93,21,0))</f>
        <v>29</v>
      </c>
      <c r="AD119" s="381">
        <f>IF(ISNA(VLOOKUP(E119,'Rennen 7'!$C$64:$W$93,6,0)),0,VLOOKUP(E119,'Rennen 7'!$C$64:$W$93,6,0))</f>
        <v>29</v>
      </c>
      <c r="AE119" s="380">
        <f>IF(ISNA(VLOOKUP(E119,'Rennen 7'!$C$64:$W$93,11,0)),0,VLOOKUP(E119,'Rennen 7'!$C$64:$W$93,11,0))</f>
        <v>37</v>
      </c>
      <c r="AF119" s="380">
        <f>IF(ISNA(VLOOKUP(E119,'Rennen 7'!$C$64:$W$93,16,0)),0,VLOOKUP(E119,'Rennen 7'!$C$64:$W$93,16,0))</f>
        <v>33</v>
      </c>
      <c r="AG119" s="382">
        <f>IF(ISNA(VLOOKUP(E119,'Rennen 7'!$C$64:$W$93,21,0)),0,VLOOKUP(E119,'Rennen 7'!$C$64:$W$93,21,0))</f>
        <v>41</v>
      </c>
      <c r="AH119" s="381">
        <f>IF(ISNA(VLOOKUP(E119,'Rennen 8'!$C$63:$W$92,6,0)),0,VLOOKUP(E119,'Rennen 8'!$C$63:$W$92,6,0))</f>
        <v>43</v>
      </c>
      <c r="AI119" s="380">
        <f>IF(ISNA(VLOOKUP(E119,'Rennen 8'!$C$63:$W$92,11,0)),0,VLOOKUP(E119,'Rennen 8'!$C$63:$W$92,11,0))</f>
        <v>41</v>
      </c>
      <c r="AJ119" s="380">
        <f>IF(ISNA(VLOOKUP(E119,'Rennen 8'!$C$63:$W$92,16,0)),0,VLOOKUP(E119,'Rennen 8'!$C$63:$W$92,16,0))</f>
        <v>37</v>
      </c>
      <c r="AK119" s="382">
        <f>IF(ISNA(VLOOKUP(E119,'Rennen 8'!$C$63:$W$92,21,0)),0,VLOOKUP(E119,'Rennen 8'!$C$63:$W$92,21,0))</f>
        <v>39</v>
      </c>
      <c r="AL119" s="383">
        <f>IF(ISNA(VLOOKUP(E119,'Rennen 1'!$C$64:$W$93,5,0)),0,VLOOKUP(E119,'Rennen 1'!$C$64:$W$93,5,0))</f>
        <v>43</v>
      </c>
      <c r="AM119" s="384">
        <f>IF(ISNA(VLOOKUP(E119,'Rennen 1'!$C$64:$W$93,10,0)),0,VLOOKUP(E119,'Rennen 1'!$C$64:$W$93,10,0))</f>
        <v>37</v>
      </c>
      <c r="AN119" s="384">
        <f>IF(ISNA(VLOOKUP(E119,'Rennen 1'!$C$64:$W$93,15,0)),0,VLOOKUP(E119,'Rennen 1'!$C$64:$W$93,15,0))</f>
        <v>33</v>
      </c>
      <c r="AO119" s="385">
        <f>IF(ISNA(VLOOKUP(E119,'Rennen 1'!$C$64:$W$93,20,0)),0,VLOOKUP(E119,'Rennen 1'!$C$64:$W$93,20,0))</f>
        <v>33</v>
      </c>
      <c r="AP119" s="383">
        <f>IF(ISNA(VLOOKUP(E119,'Rennen 2'!$C$64:$W$93,5,0)),0,VLOOKUP(E119,'Rennen 2'!$C$64:$W$93,5,0))</f>
        <v>41</v>
      </c>
      <c r="AQ119" s="384">
        <f>IF(ISNA(VLOOKUP(E119,'Rennen 2'!$C$64:$W$93,10,0)),0,VLOOKUP(E119,'Rennen 2'!$C$64:$W$93,10,0))</f>
        <v>35</v>
      </c>
      <c r="AR119" s="384">
        <f>IF(ISNA(VLOOKUP(E119,'Rennen 2'!$C$64:$W$93,15,0)),0,VLOOKUP(E119,'Rennen 2'!$C$64:$W$93,15,0))</f>
        <v>39</v>
      </c>
      <c r="AS119" s="385">
        <f>IF(ISNA(VLOOKUP(E119,'Rennen 2'!$C$64:$W$93,20,0)),0,VLOOKUP(E119,'Rennen 2'!$C$64:$W$93,20,0))</f>
        <v>43</v>
      </c>
      <c r="AT119" s="383">
        <f>IF(ISNA(VLOOKUP(E119,'Rennen 3'!$C$64:$W$93,5,0)),0,VLOOKUP(E119,'Rennen 3'!$C$64:$W$93,5,0))</f>
        <v>46</v>
      </c>
      <c r="AU119" s="384">
        <f>IF(ISNA(VLOOKUP(E119,'Rennen 3'!$C$64:$W$93,10,0)),0,VLOOKUP(E119,'Rennen 3'!$C$64:$W$93,10,0))</f>
        <v>46</v>
      </c>
      <c r="AV119" s="384">
        <f>IF(ISNA(VLOOKUP(E119,'Rennen 3'!$C$64:$W$93,15,0)),0,VLOOKUP(E119,'Rennen 3'!$C$64:$W$93,15,0))</f>
        <v>37</v>
      </c>
      <c r="AW119" s="385">
        <f>IF(ISNA(VLOOKUP(E119,'Rennen 3'!$C$64:$W$93,20,0)),0,VLOOKUP(E119,'Rennen 3'!$C$64:$W$93,20,0))</f>
        <v>46</v>
      </c>
      <c r="AX119" s="381">
        <f>IF(ISNA(VLOOKUP(E119,'Rennen 4'!$C$64:$W$93,5,0)),0,VLOOKUP(E119,'Rennen 4'!$C$64:$W$93,5,0))</f>
        <v>39</v>
      </c>
      <c r="AY119" s="380">
        <f>IF(ISNA(VLOOKUP(E119,'Rennen 4'!$C$64:$W$93,10,0)),0,VLOOKUP(E119,'Rennen 4'!$C$64:$W$93,10,0))</f>
        <v>41</v>
      </c>
      <c r="AZ119" s="380">
        <f>IF(ISNA(VLOOKUP(E119,'Rennen 4'!$C$64:$W$93,15,0)),0,VLOOKUP(E119,'Rennen 4'!$C$64:$W$93,15,0))</f>
        <v>43</v>
      </c>
      <c r="BA119" s="380">
        <f>IF(ISNA(VLOOKUP(E119,'Rennen 4'!$C$64:$W$93,20,0)),0,VLOOKUP(E119,'Rennen 4'!$C$64:$W$93,20,0))</f>
        <v>39</v>
      </c>
      <c r="BB119" s="381">
        <f>IF(ISNA(VLOOKUP(E119,'Rennen 5'!$C$64:$W$93,5,0)),0,VLOOKUP(E119,'Rennen 5'!$C$64:$W$93,5,0))</f>
        <v>41</v>
      </c>
      <c r="BC119" s="380">
        <f>IF(ISNA(VLOOKUP(E119,'Rennen 5'!$C$64:$W$93,10,0)),0,VLOOKUP(E119,'Rennen 5'!$C$64:$W$93,10,0))</f>
        <v>33</v>
      </c>
      <c r="BD119" s="380">
        <f>IF(ISNA(VLOOKUP(E119,'Rennen 5'!$C$64:$W$93,15,0)),0,VLOOKUP(E119,'Rennen 5'!$C$64:$W$93,15,0))</f>
        <v>41</v>
      </c>
      <c r="BE119" s="382">
        <f>IF(ISNA(VLOOKUP(E119,'Rennen 5'!$C$64:$W$93,20,0)),0,VLOOKUP(E119,'Rennen 5'!$C$64:$W$93,20,0))</f>
        <v>33</v>
      </c>
      <c r="BF119" s="381">
        <f>IF(ISNA(VLOOKUP(E119,'Rennen 6'!$C$64:$W$93,5,0)),0,VLOOKUP(E119,'Rennen 6'!$C$64:$W$93,5,0))</f>
        <v>41</v>
      </c>
      <c r="BG119" s="380">
        <f>IF(ISNA(VLOOKUP(E119,'Rennen 6'!$C$64:$W$93,10,0)),0,VLOOKUP(E119,'Rennen 6'!$C$64:$W$93,10,0))</f>
        <v>39</v>
      </c>
      <c r="BH119" s="380">
        <f>IF(ISNA(VLOOKUP(E119,'Rennen 6'!$C$64:$W$93,15,0)),0,VLOOKUP(E119,'Rennen 6'!$C$64:$W$93,15,0))</f>
        <v>43</v>
      </c>
      <c r="BI119" s="380">
        <f>IF(ISNA(VLOOKUP(E119,'Rennen 6'!$C$64:$W$93,20,0)),0,VLOOKUP(E119,'Rennen 6'!$C$64:$W$93,20,0))</f>
        <v>29</v>
      </c>
      <c r="BJ119" s="381">
        <f>IF(ISNA(VLOOKUP(E119,'Rennen 7'!$C$64:$W$93,5,0)),0,VLOOKUP(E119,'Rennen 7'!$C$64:$W$93,5,0))</f>
        <v>29</v>
      </c>
      <c r="BK119" s="380">
        <f>IF(ISNA(VLOOKUP(E119,'Rennen 7'!$C$64:$W$93,10,0)),0,VLOOKUP(E119,'Rennen 7'!$C$64:$W$93,10,0))</f>
        <v>37</v>
      </c>
      <c r="BL119" s="380">
        <f>IF(ISNA(VLOOKUP(E119,'Rennen 7'!$C$64:$W$93,15,0)),0,VLOOKUP(E119,'Rennen 7'!$C$64:$W$93,15,0))</f>
        <v>33</v>
      </c>
      <c r="BM119" s="382">
        <f>IF(ISNA(VLOOKUP(E119,'Rennen 7'!$C$64:$W$93,20,0)),0,VLOOKUP(E119,'Rennen 7'!$C$64:$W$93,20,0))</f>
        <v>41</v>
      </c>
      <c r="BN119" s="381">
        <f>IF(ISNA(VLOOKUP(E119,'Rennen 8'!$C$63:$W$92,5,0)),0,VLOOKUP(E119,'Rennen 8'!$C$63:$W$92,5,0))</f>
        <v>43</v>
      </c>
      <c r="BO119" s="380">
        <f>IF(ISNA(VLOOKUP(E119,'Rennen 8'!$C$63:$W$92,10,0)),0,VLOOKUP(E119,'Rennen 8'!$C$63:$W$92,10,0))</f>
        <v>41</v>
      </c>
      <c r="BP119" s="380">
        <f>IF(ISNA(VLOOKUP(E119,'Rennen 8'!$C$63:$W$92,15,0)),0,VLOOKUP(E119,'Rennen 8'!$C$63:$W$92,15,0))</f>
        <v>37</v>
      </c>
      <c r="BQ119" s="382">
        <f>IF(ISNA(VLOOKUP(E119,'Rennen 8'!$C$63:$W$92,20,0)),0,VLOOKUP(E119,'Rennen 8'!$C$63:$W$92,20,0))</f>
        <v>39</v>
      </c>
      <c r="BR119" s="386">
        <f>IF(ISNA(VLOOKUP(E119,'Rennen 1'!$C$64:$AE$93,27,0)),0,VLOOKUP(E119,'Rennen 1'!$C$64:$AE$93,27,0))</f>
        <v>0</v>
      </c>
      <c r="BS119" s="382">
        <f>IF(ISNA(VLOOKUP(E119,'Rennen 2'!$C$64:$AE$93,27,0)),0,VLOOKUP(E119,'Rennen 2'!$C$64:$AE$93,27,0))</f>
        <v>0</v>
      </c>
      <c r="BT119" s="382">
        <f>IF(ISNA(VLOOKUP(E119,'Rennen 3'!$C$64:$AE$93,27,0)),0,VLOOKUP(E119,'Rennen 3'!$C$64:$AE$93,27,0))</f>
        <v>3</v>
      </c>
      <c r="BU119" s="382">
        <f>IF(ISNA(VLOOKUP(E119,'Rennen 4'!$C$64:$AE$93,27,0)),0,VLOOKUP(E119,'Rennen 4'!$C$64:$AE$93,27,0))</f>
        <v>0</v>
      </c>
      <c r="BV119" s="382">
        <f>IF(ISNA(VLOOKUP(E119,'Rennen 5'!$C$64:$AE$93,27,0)),0,VLOOKUP(E119,'Rennen 5'!$C$64:$AE$93,27,0))</f>
        <v>0</v>
      </c>
      <c r="BW119" s="382">
        <f>IF(ISNA(VLOOKUP(E119,'Rennen 6'!$C$64:$AE$93,27,0)),0,VLOOKUP(E119,'Rennen 6'!$C$64:$AE$93,27,0))</f>
        <v>1</v>
      </c>
      <c r="BX119" s="382">
        <f>IF(ISNA(VLOOKUP(E119,'Rennen 7'!$C$64:$AE$93,27,0)),0,VLOOKUP(E119,'Rennen 7'!$C$64:$AE$93,27,0))</f>
        <v>0</v>
      </c>
      <c r="BY119" s="382">
        <f>IF(ISNA(VLOOKUP(E119,'Rennen 8'!$C$63:$AE$92,27,0)),0,VLOOKUP(E119,'Rennen 8'!$C$63:$AE$92,27,0))</f>
        <v>0</v>
      </c>
      <c r="BZ119" s="382">
        <f t="shared" si="40"/>
        <v>4</v>
      </c>
      <c r="CA119" s="426">
        <f t="shared" si="41"/>
        <v>909</v>
      </c>
      <c r="CB119" s="386">
        <f t="shared" si="42"/>
        <v>1245</v>
      </c>
      <c r="CC119" s="381">
        <f t="shared" si="43"/>
        <v>909</v>
      </c>
      <c r="CD119" s="381">
        <f t="shared" si="44"/>
        <v>913</v>
      </c>
      <c r="CE119" s="755"/>
      <c r="CF119" s="755"/>
      <c r="CG119" s="26"/>
      <c r="CH119" s="26"/>
      <c r="CI119" s="348"/>
      <c r="CJ119" s="348"/>
      <c r="CK119" s="348"/>
    </row>
    <row r="120" spans="1:89" s="29" customFormat="1" ht="18" customHeight="1" x14ac:dyDescent="0.3">
      <c r="A120" s="759"/>
      <c r="B120" s="16">
        <v>7</v>
      </c>
      <c r="C120" s="16" t="s">
        <v>224</v>
      </c>
      <c r="D120" s="753" t="str">
        <f>VLOOKUP(E120,Fahrer!$B$5:$C$165,2,0)</f>
        <v>Kölln, John</v>
      </c>
      <c r="E120" s="580">
        <v>146</v>
      </c>
      <c r="F120" s="368">
        <f>IF(ISNA(VLOOKUP(E120,'Rennen 1'!$C$64:$W$93,6,0)),0,VLOOKUP(E120,'Rennen 1'!$C$64:$W$93,6,0))</f>
        <v>37</v>
      </c>
      <c r="G120" s="374">
        <f>IF(ISNA(VLOOKUP(E120,'Rennen 1'!$C$64:$W$93,11,0)),0,VLOOKUP(E120,'Rennen 1'!$C$64:$W$93,11,0))</f>
        <v>35</v>
      </c>
      <c r="H120" s="374">
        <f>IF(ISNA(VLOOKUP(E120,'Rennen 1'!$C$64:$W$93,16,0)),0,VLOOKUP(E120,'Rennen 1'!$C$64:$W$93,16,0))</f>
        <v>41</v>
      </c>
      <c r="I120" s="375">
        <f>IF(ISNA(VLOOKUP(E120,'Rennen 1'!$C$64:$W$93,21,0)),0,VLOOKUP(E120,'Rennen 1'!$C$64:$W$93,21,0))</f>
        <v>37</v>
      </c>
      <c r="J120" s="736">
        <f>IF(ISNA(VLOOKUP(E120,'Rennen 2'!$C$64:$W$93,6,0)),0,VLOOKUP(E120,'Rennen 2'!$C$64:$W$93,6,0))</f>
        <v>35</v>
      </c>
      <c r="K120" s="581">
        <f>IF(ISNA(VLOOKUP(E120,'Rennen 2'!$C$64:$W$93,11,0)),0,VLOOKUP(E120,'Rennen 2'!$C$64:$W$93,11,0))</f>
        <v>37</v>
      </c>
      <c r="L120" s="581">
        <f>IF(ISNA(VLOOKUP(E120,'Rennen 2'!$C$64:$W$93,16,0)),0,VLOOKUP(E120,'Rennen 2'!$C$64:$W$93,16,0))</f>
        <v>37</v>
      </c>
      <c r="M120" s="581">
        <f>IF(ISNA(VLOOKUP(E120,'Rennen 2'!$C$64:$W$93,21,0)),0,VLOOKUP(E120,'Rennen 2'!$C$64:$W$93,21,0))</f>
        <v>33</v>
      </c>
      <c r="N120" s="365">
        <f>IF(ISNA(VLOOKUP(E120,'Rennen 3'!$C$64:$W$93,6,0)),0,VLOOKUP(E120,'Rennen 3'!$C$64:$W$93,6,0))</f>
        <v>42</v>
      </c>
      <c r="O120" s="366">
        <f>IF(ISNA(VLOOKUP(E120,'Rennen 3'!$C$64:$W$93,11,0)),0,VLOOKUP(E120,'Rennen 3'!$C$64:$W$93,11,0))</f>
        <v>33</v>
      </c>
      <c r="P120" s="366">
        <f>IF(ISNA(VLOOKUP(E120,'Rennen 3'!$C$64:$W$93,16,0)),0,VLOOKUP(E120,'Rennen 3'!$C$64:$W$93,16,0))</f>
        <v>35</v>
      </c>
      <c r="Q120" s="367">
        <f>IF(ISNA(VLOOKUP(E120,'Rennen 3'!$C$64:$W$93,21,0)),0,VLOOKUP(E120,'Rennen 3'!$C$64:$W$93,21,0))</f>
        <v>41</v>
      </c>
      <c r="R120" s="365">
        <f>IF(ISNA(VLOOKUP(E120,'Rennen 4'!$C$64:$W$93,6,0)),0,VLOOKUP(E120,'Rennen 4'!$C$64:$W$93,6,0))</f>
        <v>43</v>
      </c>
      <c r="S120" s="366">
        <f>IF(ISNA(VLOOKUP(E120,'Rennen 4'!$C$64:$W$93,11,0)),0,VLOOKUP(E120,'Rennen 4'!$C$64:$W$93,11,0))</f>
        <v>51</v>
      </c>
      <c r="T120" s="366">
        <f>IF(ISNA(VLOOKUP(E120,'Rennen 4'!$C$64:$W$93,16,0)),0,VLOOKUP(E120,'Rennen 4'!$C$64:$W$93,16,0))</f>
        <v>39</v>
      </c>
      <c r="U120" s="579">
        <f>IF(ISNA(VLOOKUP(E120,'Rennen 4'!$C$64:$W$93,21,0)),0,VLOOKUP(E120,'Rennen 4'!$C$64:$W$93,21,0))</f>
        <v>0</v>
      </c>
      <c r="V120" s="365">
        <f>IF(ISNA(VLOOKUP(E120,'Rennen 5'!$C$64:$W$93,6,0)),0,VLOOKUP(E120,'Rennen 5'!$C$64:$W$93,6,0))</f>
        <v>43</v>
      </c>
      <c r="W120" s="366">
        <f>IF(ISNA(VLOOKUP(E120,'Rennen 5'!$C$64:$W$93,11,0)),0,VLOOKUP(E120,'Rennen 5'!$C$64:$W$93,11,0))</f>
        <v>31</v>
      </c>
      <c r="X120" s="366">
        <f>IF(ISNA(VLOOKUP(E120,'Rennen 5'!$C$64:$W$93,16,0)),0,VLOOKUP(E120,'Rennen 5'!$C$64:$W$93,16,0))</f>
        <v>33</v>
      </c>
      <c r="Y120" s="367">
        <f>IF(ISNA(VLOOKUP(E120,'Rennen 5'!$C$64:$W$93,21,0)),0,VLOOKUP(E120,'Rennen 5'!$C$64:$W$93,21,0))</f>
        <v>43</v>
      </c>
      <c r="Z120" s="575">
        <f>IF(ISNA(VLOOKUP(E120,'Rennen 6'!$C$64:$W$93,6,0)),0,VLOOKUP(E120,'Rennen 6'!$C$64:$W$93,6,0))</f>
        <v>0</v>
      </c>
      <c r="AA120" s="574">
        <f>IF(ISNA(VLOOKUP(E120,'Rennen 6'!$C$64:$W$93,11,0)),0,VLOOKUP(E120,'Rennen 6'!$C$64:$W$93,11,0))</f>
        <v>0</v>
      </c>
      <c r="AB120" s="574">
        <f>IF(ISNA(VLOOKUP(E120,'Rennen 6'!$C$64:$W$93,16,0)),0,VLOOKUP(E120,'Rennen 6'!$C$64:$W$93,16,0))</f>
        <v>0</v>
      </c>
      <c r="AC120" s="579">
        <f>IF(ISNA(VLOOKUP(E120,'Rennen 6'!$C$64:$W$93,21,0)),0,VLOOKUP(E120,'Rennen 6'!$C$64:$W$93,21,0))</f>
        <v>0</v>
      </c>
      <c r="AD120" s="365">
        <f>IF(ISNA(VLOOKUP(E120,'Rennen 7'!$C$64:$W$93,6,0)),0,VLOOKUP(E120,'Rennen 7'!$C$64:$W$93,6,0))</f>
        <v>33</v>
      </c>
      <c r="AE120" s="366">
        <f>IF(ISNA(VLOOKUP(E120,'Rennen 7'!$C$64:$W$93,11,0)),0,VLOOKUP(E120,'Rennen 7'!$C$64:$W$93,11,0))</f>
        <v>33</v>
      </c>
      <c r="AF120" s="366">
        <f>IF(ISNA(VLOOKUP(E120,'Rennen 7'!$C$64:$W$93,16,0)),0,VLOOKUP(E120,'Rennen 7'!$C$64:$W$93,16,0))</f>
        <v>41</v>
      </c>
      <c r="AG120" s="367">
        <f>IF(ISNA(VLOOKUP(E120,'Rennen 7'!$C$64:$W$93,21,0)),0,VLOOKUP(E120,'Rennen 7'!$C$64:$W$93,21,0))</f>
        <v>29</v>
      </c>
      <c r="AH120" s="365">
        <f>IF(ISNA(VLOOKUP(E120,'Rennen 8'!$C$63:$W$92,6,0)),0,VLOOKUP(E120,'Rennen 8'!$C$63:$W$92,6,0))</f>
        <v>39</v>
      </c>
      <c r="AI120" s="366">
        <f>IF(ISNA(VLOOKUP(E120,'Rennen 8'!$C$63:$W$92,11,0)),0,VLOOKUP(E120,'Rennen 8'!$C$63:$W$92,11,0))</f>
        <v>50</v>
      </c>
      <c r="AJ120" s="366">
        <f>IF(ISNA(VLOOKUP(E120,'Rennen 8'!$C$63:$W$92,16,0)),0,VLOOKUP(E120,'Rennen 8'!$C$63:$W$92,16,0))</f>
        <v>35</v>
      </c>
      <c r="AK120" s="367">
        <f>IF(ISNA(VLOOKUP(E120,'Rennen 8'!$C$63:$W$92,21,0)),0,VLOOKUP(E120,'Rennen 8'!$C$63:$W$92,21,0))</f>
        <v>51</v>
      </c>
      <c r="AL120" s="369">
        <f>IF(ISNA(VLOOKUP(E120,'Rennen 1'!$C$64:$W$93,5,0)),0,VLOOKUP(E120,'Rennen 1'!$C$64:$W$93,5,0))</f>
        <v>37</v>
      </c>
      <c r="AM120" s="370">
        <f>IF(ISNA(VLOOKUP(E120,'Rennen 1'!$C$64:$W$93,10,0)),0,VLOOKUP(E120,'Rennen 1'!$C$64:$W$93,10,0))</f>
        <v>35</v>
      </c>
      <c r="AN120" s="370">
        <f>IF(ISNA(VLOOKUP(E120,'Rennen 1'!$C$64:$W$93,15,0)),0,VLOOKUP(E120,'Rennen 1'!$C$64:$W$93,15,0))</f>
        <v>41</v>
      </c>
      <c r="AO120" s="371">
        <f>IF(ISNA(VLOOKUP(E120,'Rennen 1'!$C$64:$W$93,20,0)),0,VLOOKUP(E120,'Rennen 1'!$C$64:$W$93,20,0))</f>
        <v>37</v>
      </c>
      <c r="AP120" s="369">
        <f>IF(ISNA(VLOOKUP(E120,'Rennen 2'!$C$64:$W$93,5,0)),0,VLOOKUP(E120,'Rennen 2'!$C$64:$W$93,5,0))</f>
        <v>35</v>
      </c>
      <c r="AQ120" s="370">
        <f>IF(ISNA(VLOOKUP(E120,'Rennen 2'!$C$64:$W$93,10,0)),0,VLOOKUP(E120,'Rennen 2'!$C$64:$W$93,10,0))</f>
        <v>37</v>
      </c>
      <c r="AR120" s="370">
        <f>IF(ISNA(VLOOKUP(E120,'Rennen 2'!$C$64:$W$93,15,0)),0,VLOOKUP(E120,'Rennen 2'!$C$64:$W$93,15,0))</f>
        <v>37</v>
      </c>
      <c r="AS120" s="371">
        <f>IF(ISNA(VLOOKUP(E120,'Rennen 2'!$C$64:$W$93,20,0)),0,VLOOKUP(E120,'Rennen 2'!$C$64:$W$93,20,0))</f>
        <v>33</v>
      </c>
      <c r="AT120" s="369">
        <f>IF(ISNA(VLOOKUP(E120,'Rennen 3'!$C$64:$W$93,5,0)),0,VLOOKUP(E120,'Rennen 3'!$C$64:$W$93,5,0))</f>
        <v>41</v>
      </c>
      <c r="AU120" s="370">
        <f>IF(ISNA(VLOOKUP(E120,'Rennen 3'!$C$64:$W$93,10,0)),0,VLOOKUP(E120,'Rennen 3'!$C$64:$W$93,10,0))</f>
        <v>33</v>
      </c>
      <c r="AV120" s="370">
        <f>IF(ISNA(VLOOKUP(E120,'Rennen 3'!$C$64:$W$93,15,0)),0,VLOOKUP(E120,'Rennen 3'!$C$64:$W$93,15,0))</f>
        <v>35</v>
      </c>
      <c r="AW120" s="371">
        <f>IF(ISNA(VLOOKUP(E120,'Rennen 3'!$C$64:$W$93,20,0)),0,VLOOKUP(E120,'Rennen 3'!$C$64:$W$93,20,0))</f>
        <v>41</v>
      </c>
      <c r="AX120" s="365">
        <f>IF(ISNA(VLOOKUP(E120,'Rennen 4'!$C$44:$W$93,5,0)),0,VLOOKUP(E120,'Rennen 4'!$C$64:$W$93,5,0))</f>
        <v>43</v>
      </c>
      <c r="AY120" s="366">
        <f>IF(ISNA(VLOOKUP(E120,'Rennen 4'!$C$64:$W$93,10,0)),0,VLOOKUP(E120,'Rennen 4'!$C$64:$W$93,10,0))</f>
        <v>50</v>
      </c>
      <c r="AZ120" s="366">
        <f>IF(ISNA(VLOOKUP(E120,'Rennen 4'!$C$64:$W$93,15,0)),0,VLOOKUP(E120,'Rennen 4'!$C$64:$W$93,15,0))</f>
        <v>39</v>
      </c>
      <c r="BA120" s="366">
        <f>IF(ISNA(VLOOKUP(E120,'Rennen 4'!$C$64:$W$93,20,0)),0,VLOOKUP(E120,'Rennen 4'!$C$64:$W$93,20,0))</f>
        <v>0</v>
      </c>
      <c r="BB120" s="365">
        <f>IF(ISNA(VLOOKUP(E120,'Rennen 5'!$C$64:$W$93,5,0)),0,VLOOKUP(E120,'Rennen 5'!$C$64:$W$93,5,0))</f>
        <v>43</v>
      </c>
      <c r="BC120" s="366">
        <f>IF(ISNA(VLOOKUP(E120,'Rennen 5'!$C$64:$W$93,10,0)),0,VLOOKUP(E120,'Rennen 5'!$C$64:$W$93,10,0))</f>
        <v>31</v>
      </c>
      <c r="BD120" s="366">
        <f>IF(ISNA(VLOOKUP(E120,'Rennen 5'!$C$64:$W$93,15,0)),0,VLOOKUP(E120,'Rennen 5'!$C$64:$W$93,15,0))</f>
        <v>33</v>
      </c>
      <c r="BE120" s="367">
        <f>IF(ISNA(VLOOKUP(E120,'Rennen 5'!$C$64:$W$93,20,0)),0,VLOOKUP(E120,'Rennen 5'!$C$64:$W$93,20,0))</f>
        <v>43</v>
      </c>
      <c r="BF120" s="365">
        <f>IF(ISNA(VLOOKUP(E120,'Rennen 6'!$C$64:$W$93,5,0)),0,VLOOKUP(E120,'Rennen 6'!$C$64:$W$93,5,0))</f>
        <v>0</v>
      </c>
      <c r="BG120" s="366">
        <f>IF(ISNA(VLOOKUP(E120,'Rennen 6'!$C$64:$W$93,10,0)),0,VLOOKUP(E120,'Rennen 6'!$C$64:$W$93,10,0))</f>
        <v>0</v>
      </c>
      <c r="BH120" s="366">
        <f>IF(ISNA(VLOOKUP(E120,'Rennen 6'!$C$64:$W$93,15,0)),0,VLOOKUP(E120,'Rennen 6'!$C$64:$W$93,15,0))</f>
        <v>0</v>
      </c>
      <c r="BI120" s="366">
        <f>IF(ISNA(VLOOKUP(E120,'Rennen 6'!$C$64:$W$93,20,0)),0,VLOOKUP(E120,'Rennen 6'!$C$64:$W$93,20,0))</f>
        <v>0</v>
      </c>
      <c r="BJ120" s="365">
        <f>IF(ISNA(VLOOKUP(E120,'Rennen 7'!$C$64:$W$93,5,0)),0,VLOOKUP(E120,'Rennen 7'!$C$64:$W$93,5,0))</f>
        <v>33</v>
      </c>
      <c r="BK120" s="366">
        <f>IF(ISNA(VLOOKUP(E120,'Rennen 7'!$C$64:$W$93,10,0)),0,VLOOKUP(E120,'Rennen 7'!$C$64:$W$93,10,0))</f>
        <v>33</v>
      </c>
      <c r="BL120" s="366">
        <f>IF(ISNA(VLOOKUP(E120,'Rennen 7'!$C$64:$W$93,15,0)),0,VLOOKUP(E120,'Rennen 7'!$C$64:$W$93,15,0))</f>
        <v>41</v>
      </c>
      <c r="BM120" s="367">
        <f>IF(ISNA(VLOOKUP(E120,'Rennen 7'!$C$64:$W$93,20,0)),0,VLOOKUP(E120,'Rennen 7'!$C$64:$W$93,20,0))</f>
        <v>29</v>
      </c>
      <c r="BN120" s="365">
        <f>IF(ISNA(VLOOKUP(E120,'Rennen 8'!$C$63:$W$92,5,0)),0,VLOOKUP(E120,'Rennen 8'!$C$63:$W$92,5,0))</f>
        <v>39</v>
      </c>
      <c r="BO120" s="366">
        <f>IF(ISNA(VLOOKUP(E120,'Rennen 8'!$C$63:$W$92,10,0)),0,VLOOKUP(E120,'Rennen 8'!$C$63:$W$92,10,0))</f>
        <v>50</v>
      </c>
      <c r="BP120" s="366">
        <f>IF(ISNA(VLOOKUP(E120,'Rennen 8'!$C$63:$W$92,15,0)),0,VLOOKUP(E120,'Rennen 8'!$C$63:$W$92,15,0))</f>
        <v>35</v>
      </c>
      <c r="BQ120" s="367">
        <f>IF(ISNA(VLOOKUP(E120,'Rennen 8'!$C$63:$W$92,20,0)),0,VLOOKUP(E120,'Rennen 8'!$C$63:$W$92,20,0))</f>
        <v>50</v>
      </c>
      <c r="BR120" s="373">
        <f>IF(ISNA(VLOOKUP(E120,'Rennen 1'!$C$64:$AE$93,27,0)),0,VLOOKUP(E120,'Rennen 1'!$C$64:$AE$93,27,0))</f>
        <v>6</v>
      </c>
      <c r="BS120" s="367">
        <f>IF(ISNA(VLOOKUP(E120,'Rennen 2'!$C$64:$AE$93,27,0)),0,VLOOKUP(E120,'Rennen 2'!$C$64:$AE$93,27,0))</f>
        <v>0</v>
      </c>
      <c r="BT120" s="367">
        <f>IF(ISNA(VLOOKUP(E120,'Rennen 3'!$C$64:$AE$93,27,0)),0,VLOOKUP(E120,'Rennen 3'!$C$64:$AE$93,27,0))</f>
        <v>1</v>
      </c>
      <c r="BU120" s="367">
        <f>IF(ISNA(VLOOKUP(E120,'Rennen 4'!$C$64:$AE$93,27,0)),0,VLOOKUP(E120,'Rennen 4'!$C$64:$AE$93,27,0))</f>
        <v>1</v>
      </c>
      <c r="BV120" s="367">
        <f>IF(ISNA(VLOOKUP(E120,'Rennen 5'!$C$64:$AE$93,27,0)),0,VLOOKUP(E120,'Rennen 5'!$C$64:$AE$93,27,0))</f>
        <v>0</v>
      </c>
      <c r="BW120" s="367">
        <f>IF(ISNA(VLOOKUP(E120,'Rennen 6'!$C$64:$AE$93,27,0)),0,VLOOKUP(E120,'Rennen 6'!$C$64:$AE$93,27,0))</f>
        <v>0</v>
      </c>
      <c r="BX120" s="367">
        <f>IF(ISNA(VLOOKUP(E120,'Rennen 7'!$C$64:$AE$93,27,0)),0,VLOOKUP(E120,'Rennen 7'!$C$64:$AE$93,27,0))</f>
        <v>0</v>
      </c>
      <c r="BY120" s="367">
        <f>IF(ISNA(VLOOKUP(E120,'Rennen 8'!$C$63:$AE$92,27,0)),0,VLOOKUP(E120,'Rennen 8'!$C$63:$AE$92,27,0))</f>
        <v>1</v>
      </c>
      <c r="BZ120" s="373">
        <f t="shared" si="40"/>
        <v>9</v>
      </c>
      <c r="CA120" s="372">
        <f t="shared" si="41"/>
        <v>875</v>
      </c>
      <c r="CB120" s="373">
        <f t="shared" si="42"/>
        <v>1037</v>
      </c>
      <c r="CC120" s="365">
        <f t="shared" si="43"/>
        <v>875</v>
      </c>
      <c r="CD120" s="365">
        <f t="shared" si="44"/>
        <v>884</v>
      </c>
      <c r="CE120" s="755"/>
      <c r="CF120" s="755"/>
      <c r="CG120" s="28"/>
      <c r="CH120" s="26"/>
      <c r="CI120" s="349"/>
      <c r="CJ120" s="349"/>
      <c r="CK120" s="349"/>
    </row>
    <row r="121" spans="1:89" s="20" customFormat="1" ht="18" customHeight="1" x14ac:dyDescent="0.3">
      <c r="A121" s="759"/>
      <c r="B121" s="16">
        <v>8</v>
      </c>
      <c r="C121" s="16" t="s">
        <v>225</v>
      </c>
      <c r="D121" s="754" t="str">
        <f>VLOOKUP(E121,Fahrer!$B$5:$C$165,2,0)</f>
        <v>Wölm, Andreas</v>
      </c>
      <c r="E121" s="389">
        <v>104</v>
      </c>
      <c r="F121" s="377">
        <f>IF(ISNA(VLOOKUP(E121,'Rennen 1'!$C$64:$W$93,6,0)),0,VLOOKUP(E121,'Rennen 1'!$C$64:$W$93,6,0))</f>
        <v>39</v>
      </c>
      <c r="G121" s="378">
        <f>IF(ISNA(VLOOKUP(E121,'Rennen 1'!$C$64:$W$93,11,0)),0,VLOOKUP(E121,'Rennen 1'!$C$64:$W$93,11,0))</f>
        <v>33</v>
      </c>
      <c r="H121" s="378">
        <f>IF(ISNA(VLOOKUP(E121,'Rennen 1'!$C$64:$W$93,16,0)),0,VLOOKUP(E121,'Rennen 1'!$C$64:$W$93,16,0))</f>
        <v>39</v>
      </c>
      <c r="I121" s="379">
        <f>IF(ISNA(VLOOKUP(E121,'Rennen 1'!$C$64:$W$93,21,0)),0,VLOOKUP(E121,'Rennen 1'!$C$64:$W$93,21,0))</f>
        <v>35</v>
      </c>
      <c r="J121" s="381">
        <f>IF(ISNA(VLOOKUP(E121,'Rennen 2'!$C$64:$W$93,6,0)),0,VLOOKUP(E121,'Rennen 2'!$C$64:$W$93,6,0))</f>
        <v>43</v>
      </c>
      <c r="K121" s="380">
        <f>IF(ISNA(VLOOKUP(E121,'Rennen 2'!$C$64:$W$93,11,0)),0,VLOOKUP(E121,'Rennen 2'!$C$64:$W$93,11,0))</f>
        <v>41</v>
      </c>
      <c r="L121" s="380">
        <f>IF(ISNA(VLOOKUP(E121,'Rennen 2'!$C$64:$W$93,16,0)),0,VLOOKUP(E121,'Rennen 2'!$C$64:$W$93,16,0))</f>
        <v>41</v>
      </c>
      <c r="M121" s="380">
        <f>IF(ISNA(VLOOKUP(E121,'Rennen 2'!$C$64:$W$93,21,0)),0,VLOOKUP(E121,'Rennen 2'!$C$64:$W$93,21,0))</f>
        <v>29</v>
      </c>
      <c r="N121" s="381">
        <f>IF(ISNA(VLOOKUP(E121,'Rennen 3'!$C$64:$W$93,6,0)),0,VLOOKUP(E121,'Rennen 3'!$C$64:$W$93,6,0))</f>
        <v>33</v>
      </c>
      <c r="O121" s="380">
        <f>IF(ISNA(VLOOKUP(E121,'Rennen 3'!$C$64:$W$93,11,0)),0,VLOOKUP(E121,'Rennen 3'!$C$64:$W$93,11,0))</f>
        <v>37</v>
      </c>
      <c r="P121" s="380">
        <f>IF(ISNA(VLOOKUP(E121,'Rennen 3'!$C$64:$W$93,16,0)),0,VLOOKUP(E121,'Rennen 3'!$C$64:$W$93,16,0))</f>
        <v>31</v>
      </c>
      <c r="Q121" s="382">
        <f>IF(ISNA(VLOOKUP(E121,'Rennen 3'!$C$64:$W$93,21,0)),0,VLOOKUP(E121,'Rennen 3'!$C$64:$W$93,21,0))</f>
        <v>37</v>
      </c>
      <c r="R121" s="381">
        <f>IF(ISNA(VLOOKUP(E121,'Rennen 4'!$C$64:$W$93,6,0)),0,VLOOKUP(E121,'Rennen 4'!$C$64:$W$93,6,0))</f>
        <v>37</v>
      </c>
      <c r="S121" s="380">
        <f>IF(ISNA(VLOOKUP(E121,'Rennen 4'!$C$64:$W$93,11,0)),0,VLOOKUP(E121,'Rennen 4'!$C$64:$W$93,11,0))</f>
        <v>37</v>
      </c>
      <c r="T121" s="380">
        <f>IF(ISNA(VLOOKUP(E121,'Rennen 4'!$C$64:$W$93,16,0)),0,VLOOKUP(E121,'Rennen 4'!$C$64:$W$93,16,0))</f>
        <v>41</v>
      </c>
      <c r="U121" s="382">
        <f>IF(ISNA(VLOOKUP(E121,'Rennen 4'!$C$64:$W$93,21,0)),0,VLOOKUP(E121,'Rennen 4'!$C$64:$W$93,21,0))</f>
        <v>41</v>
      </c>
      <c r="V121" s="381">
        <f>IF(ISNA(VLOOKUP(E121,'Rennen 5'!$C$64:$W$93,6,0)),0,VLOOKUP(E121,'Rennen 5'!$C$64:$W$93,6,0))</f>
        <v>35</v>
      </c>
      <c r="W121" s="380">
        <f>IF(ISNA(VLOOKUP(E121,'Rennen 5'!$C$64:$W$93,11,0)),0,VLOOKUP(E121,'Rennen 5'!$C$64:$W$93,11,0))</f>
        <v>35</v>
      </c>
      <c r="X121" s="380">
        <f>IF(ISNA(VLOOKUP(E121,'Rennen 5'!$C$64:$W$93,16,0)),0,VLOOKUP(E121,'Rennen 5'!$C$64:$W$93,16,0))</f>
        <v>35</v>
      </c>
      <c r="Y121" s="382">
        <f>IF(ISNA(VLOOKUP(E121,'Rennen 5'!$C$64:$W$93,21,0)),0,VLOOKUP(E121,'Rennen 5'!$C$64:$W$93,21,0))</f>
        <v>31</v>
      </c>
      <c r="Z121" s="381">
        <f>IF(ISNA(VLOOKUP(E121,'Rennen 6'!$C$64:$W$93,6,0)),0,VLOOKUP(E121,'Rennen 6'!$C$64:$W$93,6,0))</f>
        <v>33</v>
      </c>
      <c r="AA121" s="380">
        <f>IF(ISNA(VLOOKUP(E121,'Rennen 6'!$C$64:$W$93,11,0)),0,VLOOKUP(E121,'Rennen 6'!$C$64:$W$93,11,0))</f>
        <v>41</v>
      </c>
      <c r="AB121" s="380">
        <f>IF(ISNA(VLOOKUP(E121,'Rennen 6'!$C$64:$W$93,16,0)),0,VLOOKUP(E121,'Rennen 6'!$C$64:$W$93,16,0))</f>
        <v>29</v>
      </c>
      <c r="AC121" s="382">
        <f>IF(ISNA(VLOOKUP(E121,'Rennen 6'!$C$64:$W$93,21,0)),0,VLOOKUP(E121,'Rennen 6'!$C$64:$W$93,21,0))</f>
        <v>43</v>
      </c>
      <c r="AD121" s="381">
        <f>IF(ISNA(VLOOKUP(E121,'Rennen 7'!$C$64:$W$93,6,0)),0,VLOOKUP(E121,'Rennen 7'!$C$64:$W$93,6,0))</f>
        <v>42</v>
      </c>
      <c r="AE121" s="380">
        <f>IF(ISNA(VLOOKUP(E121,'Rennen 7'!$C$64:$W$93,11,0)),0,VLOOKUP(E121,'Rennen 7'!$C$64:$W$93,11,0))</f>
        <v>35</v>
      </c>
      <c r="AF121" s="380">
        <f>IF(ISNA(VLOOKUP(E121,'Rennen 7'!$C$64:$W$93,16,0)),0,VLOOKUP(E121,'Rennen 7'!$C$64:$W$93,16,0))</f>
        <v>37</v>
      </c>
      <c r="AG121" s="382">
        <f>IF(ISNA(VLOOKUP(E121,'Rennen 7'!$C$64:$W$93,21,0)),0,VLOOKUP(E121,'Rennen 7'!$C$64:$W$93,21,0))</f>
        <v>33</v>
      </c>
      <c r="AH121" s="381">
        <f>IF(ISNA(VLOOKUP(E121,'Rennen 8'!$C$63:$W$92,6,0)),0,VLOOKUP(E121,'Rennen 8'!$C$63:$W$92,6,0))</f>
        <v>37</v>
      </c>
      <c r="AI121" s="380">
        <f>IF(ISNA(VLOOKUP(E121,'Rennen 8'!$C$63:$W$92,11,0)),0,VLOOKUP(E121,'Rennen 8'!$C$63:$W$92,11,0))</f>
        <v>35</v>
      </c>
      <c r="AJ121" s="380">
        <f>IF(ISNA(VLOOKUP(E121,'Rennen 8'!$C$63:$W$92,16,0)),0,VLOOKUP(E121,'Rennen 8'!$C$63:$W$92,16,0))</f>
        <v>33</v>
      </c>
      <c r="AK121" s="382">
        <f>IF(ISNA(VLOOKUP(E121,'Rennen 8'!$C$63:$W$92,21,0)),0,VLOOKUP(E121,'Rennen 8'!$C$63:$W$92,21,0))</f>
        <v>33</v>
      </c>
      <c r="AL121" s="383">
        <f>IF(ISNA(VLOOKUP(E121,'Rennen 1'!$C$64:$W$93,5,0)),0,VLOOKUP(E121,'Rennen 1'!$C$64:$W$93,5,0))</f>
        <v>39</v>
      </c>
      <c r="AM121" s="384">
        <f>IF(ISNA(VLOOKUP(E121,'Rennen 1'!$C$64:$W$93,10,0)),0,VLOOKUP(E121,'Rennen 1'!$C$64:$W$93,10,0))</f>
        <v>33</v>
      </c>
      <c r="AN121" s="384">
        <f>IF(ISNA(VLOOKUP(E121,'Rennen 1'!$C$64:$W$93,15,0)),0,VLOOKUP(E121,'Rennen 1'!$C$64:$W$93,15,0))</f>
        <v>39</v>
      </c>
      <c r="AO121" s="385">
        <f>IF(ISNA(VLOOKUP(E121,'Rennen 1'!$C$64:$W$93,20,0)),0,VLOOKUP(E121,'Rennen 1'!$C$64:$W$93,20,0))</f>
        <v>35</v>
      </c>
      <c r="AP121" s="383">
        <f>IF(ISNA(VLOOKUP(E121,'Rennen 2'!$C$64:$W$93,5,0)),0,VLOOKUP(E121,'Rennen 2'!$C$64:$W$93,5,0))</f>
        <v>43</v>
      </c>
      <c r="AQ121" s="384">
        <f>IF(ISNA(VLOOKUP(E121,'Rennen 2'!$C$64:$W$93,10,0)),0,VLOOKUP(E121,'Rennen 2'!$C$64:$W$93,10,0))</f>
        <v>41</v>
      </c>
      <c r="AR121" s="384">
        <f>IF(ISNA(VLOOKUP(E121,'Rennen 2'!$C$64:$W$93,15,0)),0,VLOOKUP(E121,'Rennen 2'!$C$64:$W$93,15,0))</f>
        <v>41</v>
      </c>
      <c r="AS121" s="385">
        <f>IF(ISNA(VLOOKUP(E121,'Rennen 2'!$C$64:$W$93,20,0)),0,VLOOKUP(E121,'Rennen 2'!$C$64:$W$93,20,0))</f>
        <v>29</v>
      </c>
      <c r="AT121" s="383">
        <f>IF(ISNA(VLOOKUP(E121,'Rennen 3'!$C$64:$W$93,5,0)),0,VLOOKUP(E121,'Rennen 3'!$C$64:$W$93,5,0))</f>
        <v>33</v>
      </c>
      <c r="AU121" s="384">
        <f>IF(ISNA(VLOOKUP(E121,'Rennen 3'!$C$64:$W$93,10,0)),0,VLOOKUP(E121,'Rennen 3'!$C$64:$W$93,10,0))</f>
        <v>37</v>
      </c>
      <c r="AV121" s="384">
        <f>IF(ISNA(VLOOKUP(E121,'Rennen 3'!$C$64:$W$93,15,0)),0,VLOOKUP(E121,'Rennen 3'!$C$64:$W$93,15,0))</f>
        <v>31</v>
      </c>
      <c r="AW121" s="385">
        <f>IF(ISNA(VLOOKUP(E121,'Rennen 3'!$C$64:$W$93,20,0)),0,VLOOKUP(E121,'Rennen 3'!$C$64:$W$93,20,0))</f>
        <v>37</v>
      </c>
      <c r="AX121" s="381">
        <f>IF(ISNA(VLOOKUP(E121,'Rennen 4'!$C$64:$W$93,5,0)),0,VLOOKUP(E121,'Rennen 4'!$C$64:$W$93,5,0))</f>
        <v>37</v>
      </c>
      <c r="AY121" s="380">
        <f>IF(ISNA(VLOOKUP(E121,'Rennen 4'!$C$64:$W$93,10,0)),0,VLOOKUP(E121,'Rennen 4'!$C$64:$W$93,10,0))</f>
        <v>37</v>
      </c>
      <c r="AZ121" s="380">
        <f>IF(ISNA(VLOOKUP(E121,'Rennen 4'!$C$64:$W$93,15,0)),0,VLOOKUP(E121,'Rennen 4'!$C$64:$W$93,15,0))</f>
        <v>41</v>
      </c>
      <c r="BA121" s="380">
        <f>IF(ISNA(VLOOKUP(E121,'Rennen 4'!$C$64:$W$93,20,0)),0,VLOOKUP(E121,'Rennen 4'!$C$64:$W$93,20,0))</f>
        <v>41</v>
      </c>
      <c r="BB121" s="381">
        <f>IF(ISNA(VLOOKUP(E121,'Rennen 5'!$C$64:$W$93,5,0)),0,VLOOKUP(E121,'Rennen 5'!$C$64:$W$93,5,0))</f>
        <v>35</v>
      </c>
      <c r="BC121" s="380">
        <f>IF(ISNA(VLOOKUP(E121,'Rennen 5'!$C$64:$W$93,10,0)),0,VLOOKUP(E121,'Rennen 5'!$C$64:$W$93,10,0))</f>
        <v>35</v>
      </c>
      <c r="BD121" s="380">
        <f>IF(ISNA(VLOOKUP(E121,'Rennen 5'!$C$64:$W$93,15,0)),0,VLOOKUP(E121,'Rennen 5'!$C$64:$W$93,15,0))</f>
        <v>35</v>
      </c>
      <c r="BE121" s="382">
        <f>IF(ISNA(VLOOKUP(E121,'Rennen 5'!$C$64:$W$93,20,0)),0,VLOOKUP(E121,'Rennen 5'!$C$64:$W$93,20,0))</f>
        <v>31</v>
      </c>
      <c r="BF121" s="381">
        <f>IF(ISNA(VLOOKUP(E121,'Rennen 6'!$C$64:$W$93,5,0)),0,VLOOKUP(E121,'Rennen 6'!$C$64:$W$93,5,0))</f>
        <v>33</v>
      </c>
      <c r="BG121" s="380">
        <f>IF(ISNA(VLOOKUP(E121,'Rennen 6'!$C$64:$W$93,10,0)),0,VLOOKUP(E121,'Rennen 6'!$C$64:$W$93,10,0))</f>
        <v>41</v>
      </c>
      <c r="BH121" s="380">
        <f>IF(ISNA(VLOOKUP(E121,'Rennen 6'!$C$64:$W$93,15,0)),0,VLOOKUP(E121,'Rennen 6'!$C$64:$W$93,15,0))</f>
        <v>29</v>
      </c>
      <c r="BI121" s="380">
        <f>IF(ISNA(VLOOKUP(E121,'Rennen 6'!$C$64:$W$93,20,0)),0,VLOOKUP(E121,'Rennen 6'!$C$64:$W$93,20,0))</f>
        <v>43</v>
      </c>
      <c r="BJ121" s="381">
        <f>IF(ISNA(VLOOKUP(E121,'Rennen 7'!$C$64:$W$93,5,0)),0,VLOOKUP(E121,'Rennen 7'!$C$64:$W$93,5,0))</f>
        <v>41</v>
      </c>
      <c r="BK121" s="380">
        <f>IF(ISNA(VLOOKUP(E121,'Rennen 7'!$C$64:$W$93,10,0)),0,VLOOKUP(E121,'Rennen 7'!$C$64:$W$93,10,0))</f>
        <v>35</v>
      </c>
      <c r="BL121" s="380">
        <f>IF(ISNA(VLOOKUP(E121,'Rennen 7'!$C$64:$W$93,15,0)),0,VLOOKUP(E121,'Rennen 7'!$C$64:$W$93,15,0))</f>
        <v>37</v>
      </c>
      <c r="BM121" s="382">
        <f>IF(ISNA(VLOOKUP(E121,'Rennen 7'!$C$64:$W$93,20,0)),0,VLOOKUP(E121,'Rennen 7'!$C$64:$W$93,20,0))</f>
        <v>33</v>
      </c>
      <c r="BN121" s="381">
        <f>IF(ISNA(VLOOKUP(E121,'Rennen 8'!$C$63:$W$92,5,0)),0,VLOOKUP(E121,'Rennen 8'!$C$63:$W$92,5,0))</f>
        <v>37</v>
      </c>
      <c r="BO121" s="380">
        <f>IF(ISNA(VLOOKUP(E121,'Rennen 8'!$C$63:$W$92,10,0)),0,VLOOKUP(E121,'Rennen 8'!$C$63:$W$92,10,0))</f>
        <v>35</v>
      </c>
      <c r="BP121" s="380">
        <f>IF(ISNA(VLOOKUP(E121,'Rennen 8'!$C$63:$W$92,15,0)),0,VLOOKUP(E121,'Rennen 8'!$C$63:$W$92,15,0))</f>
        <v>33</v>
      </c>
      <c r="BQ121" s="382">
        <f>IF(ISNA(VLOOKUP(E121,'Rennen 8'!$C$63:$W$92,20,0)),0,VLOOKUP(E121,'Rennen 8'!$C$63:$W$92,20,0))</f>
        <v>33</v>
      </c>
      <c r="BR121" s="386">
        <f>IF(ISNA(VLOOKUP(E121,'Rennen 1'!$C$64:$AE$93,27,0)),0,VLOOKUP(E121,'Rennen 1'!$C$64:$AE$93,27,0))</f>
        <v>0</v>
      </c>
      <c r="BS121" s="382">
        <f>IF(ISNA(VLOOKUP(E121,'Rennen 2'!$C$64:$AE$93,27,0)),0,VLOOKUP(E121,'Rennen 2'!$C$64:$AE$93,27,0))</f>
        <v>0</v>
      </c>
      <c r="BT121" s="382">
        <f>IF(ISNA(VLOOKUP(E121,'Rennen 3'!$C$64:$AE$93,27,0)),0,VLOOKUP(E121,'Rennen 3'!$C$64:$AE$93,27,0))</f>
        <v>0</v>
      </c>
      <c r="BU121" s="382">
        <f>IF(ISNA(VLOOKUP(E121,'Rennen 4'!$C$64:$AE$93,27,0)),0,VLOOKUP(E121,'Rennen 4'!$C$64:$AE$93,27,0))</f>
        <v>0</v>
      </c>
      <c r="BV121" s="382">
        <f>IF(ISNA(VLOOKUP(E121,'Rennen 5'!$C$64:$AE$93,27,0)),0,VLOOKUP(E121,'Rennen 5'!$C$64:$AE$93,27,0))</f>
        <v>0</v>
      </c>
      <c r="BW121" s="382">
        <f>IF(ISNA(VLOOKUP(E121,'Rennen 6'!$C$64:$AE$93,27,0)),0,VLOOKUP(E121,'Rennen 6'!$C$64:$AE$93,27,0))</f>
        <v>0</v>
      </c>
      <c r="BX121" s="382">
        <f>IF(ISNA(VLOOKUP(E121,'Rennen 7'!$C$64:$AE$93,27,0)),0,VLOOKUP(E121,'Rennen 7'!$C$64:$AE$93,27,0))</f>
        <v>1</v>
      </c>
      <c r="BY121" s="382">
        <f>IF(ISNA(VLOOKUP(E121,'Rennen 8'!$C$63:$AE$92,27,0)),0,VLOOKUP(E121,'Rennen 8'!$C$63:$AE$92,27,0))</f>
        <v>0</v>
      </c>
      <c r="BZ121" s="382">
        <f t="shared" si="40"/>
        <v>1</v>
      </c>
      <c r="CA121" s="387">
        <f t="shared" si="41"/>
        <v>842</v>
      </c>
      <c r="CB121" s="386">
        <f t="shared" si="42"/>
        <v>1161</v>
      </c>
      <c r="CC121" s="381">
        <f t="shared" si="43"/>
        <v>842</v>
      </c>
      <c r="CD121" s="381">
        <f t="shared" si="44"/>
        <v>843</v>
      </c>
      <c r="CE121" s="755"/>
      <c r="CF121" s="755"/>
      <c r="CG121" s="26"/>
      <c r="CH121" s="26"/>
      <c r="CI121" s="348"/>
      <c r="CJ121" s="348"/>
      <c r="CK121" s="348"/>
    </row>
    <row r="122" spans="1:89" ht="18" customHeight="1" x14ac:dyDescent="0.3">
      <c r="A122" s="759"/>
      <c r="B122" s="16">
        <v>9</v>
      </c>
      <c r="C122" s="16" t="s">
        <v>226</v>
      </c>
      <c r="D122" s="753" t="str">
        <f>VLOOKUP(E122,Fahrer!$B$5:$C$165,2,0)</f>
        <v>Richter, Christian</v>
      </c>
      <c r="E122" s="580">
        <v>151</v>
      </c>
      <c r="F122" s="576">
        <f>IF(ISNA(VLOOKUP(E122,'Rennen 1'!$C$64:$W$93,6,0)),0,VLOOKUP(E122,'Rennen 1'!$C$64:$W$93,6,0))</f>
        <v>0</v>
      </c>
      <c r="G122" s="577">
        <f>IF(ISNA(VLOOKUP(E122,'Rennen 1'!$C$64:$W$93,11,0)),0,VLOOKUP(E122,'Rennen 1'!$C$64:$W$93,11,0))</f>
        <v>0</v>
      </c>
      <c r="H122" s="577">
        <f>IF(ISNA(VLOOKUP(E122,'Rennen 1'!$C$64:$W$93,16,0)),0,VLOOKUP(E122,'Rennen 1'!$C$64:$W$93,16,0))</f>
        <v>0</v>
      </c>
      <c r="I122" s="578">
        <f>IF(ISNA(VLOOKUP(E122,'Rennen 1'!$C$64:$W$93,21,0)),0,VLOOKUP(E122,'Rennen 1'!$C$64:$W$93,21,0))</f>
        <v>0</v>
      </c>
      <c r="J122" s="365">
        <f>IF(ISNA(VLOOKUP(E122,'Rennen 2'!$C$64:$W$93,6,0)),0,VLOOKUP(E122,'Rennen 2'!$C$64:$W$93,6,0))</f>
        <v>33</v>
      </c>
      <c r="K122" s="366">
        <f>IF(ISNA(VLOOKUP(E122,'Rennen 2'!$C$64:$W$93,11,0)),0,VLOOKUP(E122,'Rennen 2'!$C$64:$W$93,11,0))</f>
        <v>33</v>
      </c>
      <c r="L122" s="366">
        <f>IF(ISNA(VLOOKUP(E122,'Rennen 2'!$C$64:$W$93,16,0)),0,VLOOKUP(E122,'Rennen 2'!$C$64:$W$93,16,0))</f>
        <v>33</v>
      </c>
      <c r="M122" s="366">
        <f>IF(ISNA(VLOOKUP(E122,'Rennen 2'!$C$64:$W$93,21,0)),0,VLOOKUP(E122,'Rennen 2'!$C$64:$W$93,21,0))</f>
        <v>39</v>
      </c>
      <c r="N122" s="575">
        <f>IF(ISNA(VLOOKUP(E122,'Rennen 3'!$C$64:$W$93,6,0)),0,VLOOKUP(E122,'Rennen 3'!$C$64:$W$93,6,0))</f>
        <v>0</v>
      </c>
      <c r="O122" s="574">
        <f>IF(ISNA(VLOOKUP(E122,'Rennen 3'!$C$64:$W$93,11,0)),0,VLOOKUP(E122,'Rennen 3'!$C$64:$W$93,11,0))</f>
        <v>0</v>
      </c>
      <c r="P122" s="574">
        <f>IF(ISNA(VLOOKUP(E122,'Rennen 3'!$C$64:$W$93,16,0)),0,VLOOKUP(E122,'Rennen 3'!$C$64:$W$93,16,0))</f>
        <v>0</v>
      </c>
      <c r="Q122" s="579">
        <f>IF(ISNA(VLOOKUP(E122,'Rennen 3'!$C$64:$W$93,21,0)),0,VLOOKUP(E122,'Rennen 3'!$C$64:$W$93,21,0))</f>
        <v>0</v>
      </c>
      <c r="R122" s="365">
        <f>IF(ISNA(VLOOKUP(E122,'Rennen 4'!$C$64:$W$93,6,0)),0,VLOOKUP(E122,'Rennen 4'!$C$64:$W$93,6,0))</f>
        <v>43</v>
      </c>
      <c r="S122" s="366">
        <f>IF(ISNA(VLOOKUP(E122,'Rennen 4'!$C$64:$W$93,11,0)),0,VLOOKUP(E122,'Rennen 4'!$C$64:$W$93,11,0))</f>
        <v>43</v>
      </c>
      <c r="T122" s="366">
        <f>IF(ISNA(VLOOKUP(E122,'Rennen 4'!$C$64:$W$93,16,0)),0,VLOOKUP(E122,'Rennen 4'!$C$64:$W$93,16,0))</f>
        <v>39</v>
      </c>
      <c r="U122" s="367">
        <f>IF(ISNA(VLOOKUP(E122,'Rennen 4'!$C$64:$W$93,21,0)),0,VLOOKUP(E122,'Rennen 4'!$C$64:$W$93,21,0))</f>
        <v>43</v>
      </c>
      <c r="V122" s="575">
        <f>IF(ISNA(VLOOKUP(E122,'Rennen 5'!$C$64:$W$93,6,0)),0,VLOOKUP(E122,'Rennen 5'!$C$64:$W$93,6,0))</f>
        <v>0</v>
      </c>
      <c r="W122" s="574">
        <f>IF(ISNA(VLOOKUP(E122,'Rennen 5'!$C$64:$W$93,11,0)),0,VLOOKUP(E122,'Rennen 5'!$C$64:$W$93,11,0))</f>
        <v>0</v>
      </c>
      <c r="X122" s="574">
        <f>IF(ISNA(VLOOKUP(E122,'Rennen 5'!$C$64:$W$93,16,0)),0,VLOOKUP(E122,'Rennen 5'!$C$64:$W$93,16,0))</f>
        <v>0</v>
      </c>
      <c r="Y122" s="579">
        <f>IF(ISNA(VLOOKUP(E122,'Rennen 5'!$C$64:$W$93,21,0)),0,VLOOKUP(E122,'Rennen 5'!$C$64:$W$93,21,0))</f>
        <v>0</v>
      </c>
      <c r="Z122" s="365">
        <f>IF(ISNA(VLOOKUP(E122,'Rennen 6'!$C$64:$W$93,6,0)),0,VLOOKUP(E122,'Rennen 6'!$C$64:$W$93,6,0))</f>
        <v>29</v>
      </c>
      <c r="AA122" s="366">
        <f>IF(ISNA(VLOOKUP(E122,'Rennen 6'!$C$64:$W$93,11,0)),0,VLOOKUP(E122,'Rennen 6'!$C$64:$W$93,11,0))</f>
        <v>28</v>
      </c>
      <c r="AB122" s="366">
        <f>IF(ISNA(VLOOKUP(E122,'Rennen 6'!$C$64:$W$93,16,0)),0,VLOOKUP(E122,'Rennen 6'!$C$64:$W$93,16,0))</f>
        <v>31</v>
      </c>
      <c r="AC122" s="367">
        <f>IF(ISNA(VLOOKUP(E122,'Rennen 6'!$C$64:$W$93,21,0)),0,VLOOKUP(E122,'Rennen 6'!$C$64:$W$93,21,0))</f>
        <v>37</v>
      </c>
      <c r="AD122" s="365">
        <f>IF(ISNA(VLOOKUP(E122,'Rennen 7'!$C$64:$W$93,6,0)),0,VLOOKUP(E122,'Rennen 7'!$C$64:$W$93,6,0))</f>
        <v>37</v>
      </c>
      <c r="AE122" s="366">
        <f>IF(ISNA(VLOOKUP(E122,'Rennen 7'!$C$64:$W$93,11,0)),0,VLOOKUP(E122,'Rennen 7'!$C$64:$W$93,11,0))</f>
        <v>29</v>
      </c>
      <c r="AF122" s="366">
        <f>IF(ISNA(VLOOKUP(E122,'Rennen 7'!$C$64:$W$93,16,0)),0,VLOOKUP(E122,'Rennen 7'!$C$64:$W$93,16,0))</f>
        <v>35</v>
      </c>
      <c r="AG122" s="367">
        <f>IF(ISNA(VLOOKUP(E122,'Rennen 7'!$C$64:$W$93,21,0)),0,VLOOKUP(E122,'Rennen 7'!$C$64:$W$93,21,0))</f>
        <v>47</v>
      </c>
      <c r="AH122" s="575">
        <f>IF(ISNA(VLOOKUP(E122,'Rennen 8'!$C$63:$W$92,6,0)),0,VLOOKUP(E122,'Rennen 8'!$C$63:$W$92,6,0))</f>
        <v>0</v>
      </c>
      <c r="AI122" s="574">
        <f>IF(ISNA(VLOOKUP(E122,'Rennen 8'!$C$63:$W$92,11,0)),0,VLOOKUP(E122,'Rennen 8'!$C$63:$W$92,11,0))</f>
        <v>0</v>
      </c>
      <c r="AJ122" s="574">
        <f>IF(ISNA(VLOOKUP(E122,'Rennen 8'!$C$63:$W$92,16,0)),0,VLOOKUP(E122,'Rennen 8'!$C$63:$W$92,16,0))</f>
        <v>0</v>
      </c>
      <c r="AK122" s="579">
        <f>IF(ISNA(VLOOKUP(E122,'Rennen 8'!$C$63:$W$92,21,0)),0,VLOOKUP(E122,'Rennen 8'!$C$63:$W$92,21,0))</f>
        <v>0</v>
      </c>
      <c r="AL122" s="369">
        <f>IF(ISNA(VLOOKUP(E122,'Rennen 1'!$C$64:$W$93,5,0)),0,VLOOKUP(E122,'Rennen 1'!$C$64:$W$93,5,0))</f>
        <v>0</v>
      </c>
      <c r="AM122" s="370">
        <f>IF(ISNA(VLOOKUP(E122,'Rennen 1'!$C$64:$W$93,10,0)),0,VLOOKUP(E122,'Rennen 1'!$C$64:$W$93,10,0))</f>
        <v>0</v>
      </c>
      <c r="AN122" s="370">
        <f>IF(ISNA(VLOOKUP(E122,'Rennen 1'!$C$64:$W$93,15,0)),0,VLOOKUP(E122,'Rennen 1'!$C$64:$W$93,15,0))</f>
        <v>0</v>
      </c>
      <c r="AO122" s="371">
        <f>IF(ISNA(VLOOKUP(E122,'Rennen 1'!$C$64:$W$93,20,0)),0,VLOOKUP(E122,'Rennen 1'!$C$64:$W$93,20,0))</f>
        <v>0</v>
      </c>
      <c r="AP122" s="369">
        <f>IF(ISNA(VLOOKUP(E122,'Rennen 2'!$C$64:$W$93,5,0)),0,VLOOKUP(E122,'Rennen 2'!$C$64:$W$93,5,0))</f>
        <v>33</v>
      </c>
      <c r="AQ122" s="370">
        <f>IF(ISNA(VLOOKUP(E122,'Rennen 2'!$C$64:$W$93,10,0)),0,VLOOKUP(E122,'Rennen 2'!$C$64:$W$93,10,0))</f>
        <v>33</v>
      </c>
      <c r="AR122" s="370">
        <f>IF(ISNA(VLOOKUP(E122,'Rennen 2'!$C$64:$W$93,15,0)),0,VLOOKUP(E122,'Rennen 2'!$C$64:$W$93,15,0))</f>
        <v>33</v>
      </c>
      <c r="AS122" s="371">
        <f>IF(ISNA(VLOOKUP(E122,'Rennen 2'!$C$64:$W$93,20,0)),0,VLOOKUP(E122,'Rennen 2'!$C$64:$W$93,20,0))</f>
        <v>39</v>
      </c>
      <c r="AT122" s="369">
        <f>IF(ISNA(VLOOKUP(E122,'Rennen 3'!$C$64:$W$93,5,0)),0,VLOOKUP(E122,'Rennen 3'!$C$64:$W$93,5,0))</f>
        <v>0</v>
      </c>
      <c r="AU122" s="370">
        <f>IF(ISNA(VLOOKUP(E122,'Rennen 3'!$C$64:$W$93,10,0)),0,VLOOKUP(E122,'Rennen 3'!$C$64:$W$93,10,0))</f>
        <v>0</v>
      </c>
      <c r="AV122" s="370">
        <f>IF(ISNA(VLOOKUP(E122,'Rennen 3'!$C$64:$W$93,15,0)),0,VLOOKUP(E122,'Rennen 3'!$C$64:$W$93,15,0))</f>
        <v>0</v>
      </c>
      <c r="AW122" s="371">
        <f>IF(ISNA(VLOOKUP(E122,'Rennen 3'!$C$64:$W$93,20,0)),0,VLOOKUP(E122,'Rennen 3'!$C$64:$W$93,20,0))</f>
        <v>0</v>
      </c>
      <c r="AX122" s="365">
        <f>IF(ISNA(VLOOKUP(E122,'Rennen 4'!$C$44:$W$93,5,0)),0,VLOOKUP(E122,'Rennen 4'!$C$64:$W$93,5,0))</f>
        <v>43</v>
      </c>
      <c r="AY122" s="366">
        <f>IF(ISNA(VLOOKUP(E122,'Rennen 4'!$C$64:$W$93,10,0)),0,VLOOKUP(E122,'Rennen 4'!$C$64:$W$93,10,0))</f>
        <v>43</v>
      </c>
      <c r="AZ122" s="366">
        <f>IF(ISNA(VLOOKUP(E122,'Rennen 4'!$C$64:$W$93,15,0)),0,VLOOKUP(E122,'Rennen 4'!$C$64:$W$93,15,0))</f>
        <v>39</v>
      </c>
      <c r="BA122" s="366">
        <f>IF(ISNA(VLOOKUP(E122,'Rennen 4'!$C$64:$W$93,20,0)),0,VLOOKUP(E122,'Rennen 4'!$C$64:$W$93,20,0))</f>
        <v>43</v>
      </c>
      <c r="BB122" s="365">
        <f>IF(ISNA(VLOOKUP(E122,'Rennen 5'!$C$64:$W$93,5,0)),0,VLOOKUP(E122,'Rennen 5'!$C$64:$W$93,5,0))</f>
        <v>0</v>
      </c>
      <c r="BC122" s="366">
        <f>IF(ISNA(VLOOKUP(E122,'Rennen 5'!$C$64:$W$93,10,0)),0,VLOOKUP(E122,'Rennen 5'!$C$64:$W$93,10,0))</f>
        <v>0</v>
      </c>
      <c r="BD122" s="366">
        <f>IF(ISNA(VLOOKUP(E122,'Rennen 5'!$C$64:$W$93,15,0)),0,VLOOKUP(E122,'Rennen 5'!$C$64:$W$93,15,0))</f>
        <v>0</v>
      </c>
      <c r="BE122" s="367">
        <f>IF(ISNA(VLOOKUP(E122,'Rennen 5'!$C$64:$W$93,20,0)),0,VLOOKUP(E122,'Rennen 5'!$C$64:$W$93,20,0))</f>
        <v>0</v>
      </c>
      <c r="BF122" s="365">
        <f>IF(ISNA(VLOOKUP(E122,'Rennen 6'!$C$64:$W$93,5,0)),0,VLOOKUP(E122,'Rennen 6'!$C$64:$W$93,5,0))</f>
        <v>29</v>
      </c>
      <c r="BG122" s="366">
        <f>IF(ISNA(VLOOKUP(E122,'Rennen 6'!$C$64:$W$93,10,0)),0,VLOOKUP(E122,'Rennen 6'!$C$64:$W$93,10,0))</f>
        <v>28</v>
      </c>
      <c r="BH122" s="366">
        <f>IF(ISNA(VLOOKUP(E122,'Rennen 6'!$C$64:$W$93,15,0)),0,VLOOKUP(E122,'Rennen 6'!$C$64:$W$93,15,0))</f>
        <v>31</v>
      </c>
      <c r="BI122" s="366">
        <f>IF(ISNA(VLOOKUP(E122,'Rennen 6'!$C$64:$W$93,20,0)),0,VLOOKUP(E122,'Rennen 6'!$C$64:$W$93,20,0))</f>
        <v>37</v>
      </c>
      <c r="BJ122" s="365">
        <f>IF(ISNA(VLOOKUP(E122,'Rennen 7'!$C$64:$W$93,5,0)),0,VLOOKUP(E122,'Rennen 7'!$C$64:$W$93,5,0))</f>
        <v>37</v>
      </c>
      <c r="BK122" s="366">
        <f>IF(ISNA(VLOOKUP(E122,'Rennen 7'!$C$64:$W$93,10,0)),0,VLOOKUP(E122,'Rennen 7'!$C$64:$W$93,10,0))</f>
        <v>29</v>
      </c>
      <c r="BL122" s="366">
        <f>IF(ISNA(VLOOKUP(E122,'Rennen 7'!$C$64:$W$93,15,0)),0,VLOOKUP(E122,'Rennen 7'!$C$64:$W$93,15,0))</f>
        <v>35</v>
      </c>
      <c r="BM122" s="367">
        <f>IF(ISNA(VLOOKUP(E122,'Rennen 7'!$C$64:$W$93,20,0)),0,VLOOKUP(E122,'Rennen 7'!$C$64:$W$93,20,0))</f>
        <v>46</v>
      </c>
      <c r="BN122" s="365">
        <f>IF(ISNA(VLOOKUP(E122,'Rennen 8'!$C$63:$W$92,5,0)),0,VLOOKUP(E122,'Rennen 8'!$C$63:$W$92,5,0))</f>
        <v>0</v>
      </c>
      <c r="BO122" s="366">
        <f>IF(ISNA(VLOOKUP(E122,'Rennen 8'!$C$63:$W$92,10,0)),0,VLOOKUP(E122,'Rennen 8'!$C$63:$W$92,10,0))</f>
        <v>0</v>
      </c>
      <c r="BP122" s="366">
        <f>IF(ISNA(VLOOKUP(E122,'Rennen 8'!$C$63:$W$92,15,0)),0,VLOOKUP(E122,'Rennen 8'!$C$63:$W$92,15,0))</f>
        <v>0</v>
      </c>
      <c r="BQ122" s="367">
        <f>IF(ISNA(VLOOKUP(E122,'Rennen 8'!$C$63:$W$92,20,0)),0,VLOOKUP(E122,'Rennen 8'!$C$63:$W$92,20,0))</f>
        <v>0</v>
      </c>
      <c r="BR122" s="373">
        <f>IF(ISNA(VLOOKUP(E122,'Rennen 1'!$C$64:$AE$93,27,0)),0,VLOOKUP(E122,'Rennen 1'!$C$64:$AE$93,27,0))</f>
        <v>0</v>
      </c>
      <c r="BS122" s="367">
        <f>IF(ISNA(VLOOKUP(E122,'Rennen 2'!$C$64:$AE$93,27,0)),0,VLOOKUP(E122,'Rennen 2'!$C$64:$AE$93,27,0))</f>
        <v>0</v>
      </c>
      <c r="BT122" s="367">
        <f>IF(ISNA(VLOOKUP(E122,'Rennen 3'!$C$64:$AE$93,27,0)),0,VLOOKUP(E122,'Rennen 3'!$C$64:$AE$93,27,0))</f>
        <v>0</v>
      </c>
      <c r="BU122" s="367">
        <f>IF(ISNA(VLOOKUP(E122,'Rennen 4'!$C$64:$AE$93,27,0)),0,VLOOKUP(E122,'Rennen 4'!$C$64:$AE$93,27,0))</f>
        <v>0</v>
      </c>
      <c r="BV122" s="367">
        <f>IF(ISNA(VLOOKUP(E122,'Rennen 5'!$C$64:$AE$93,27,0)),0,VLOOKUP(E122,'Rennen 5'!$C$64:$AE$93,27,0))</f>
        <v>0</v>
      </c>
      <c r="BW122" s="367">
        <f>IF(ISNA(VLOOKUP(E122,'Rennen 6'!$C$64:$AE$93,27,0)),0,VLOOKUP(E122,'Rennen 6'!$C$64:$AE$93,27,0))</f>
        <v>0</v>
      </c>
      <c r="BX122" s="367">
        <f>IF(ISNA(VLOOKUP(E122,'Rennen 7'!$C$64:$AE$93,27,0)),0,VLOOKUP(E122,'Rennen 7'!$C$64:$AE$93,27,0))</f>
        <v>1</v>
      </c>
      <c r="BY122" s="367">
        <f>IF(ISNA(VLOOKUP(E122,'Rennen 8'!$C$63:$AE$92,27,0)),0,VLOOKUP(E122,'Rennen 8'!$C$63:$AE$92,27,0))</f>
        <v>0</v>
      </c>
      <c r="BZ122" s="367">
        <f t="shared" si="40"/>
        <v>1</v>
      </c>
      <c r="CA122" s="372">
        <f t="shared" si="41"/>
        <v>578</v>
      </c>
      <c r="CB122" s="373">
        <f t="shared" si="42"/>
        <v>579</v>
      </c>
      <c r="CC122" s="365">
        <f t="shared" si="43"/>
        <v>578</v>
      </c>
      <c r="CD122" s="365">
        <f t="shared" si="44"/>
        <v>579</v>
      </c>
      <c r="CE122" s="755"/>
      <c r="CF122" s="755"/>
      <c r="CG122" s="26"/>
      <c r="CH122" s="26"/>
    </row>
    <row r="123" spans="1:89" s="20" customFormat="1" ht="18" hidden="1" customHeight="1" x14ac:dyDescent="0.3">
      <c r="A123" s="759"/>
      <c r="B123" s="16">
        <v>10</v>
      </c>
      <c r="C123" s="16"/>
      <c r="D123" s="388" t="str">
        <f>VLOOKUP(E123,Fahrer!$B$5:$C$165,2,0)</f>
        <v>Mocniak, Tadzio</v>
      </c>
      <c r="E123" s="594">
        <v>143</v>
      </c>
      <c r="F123" s="377">
        <f>IF(ISNA(VLOOKUP(E123,'Rennen 1'!$C$64:$W$93,6,0)),0,VLOOKUP(E123,'Rennen 1'!$C$64:$W$93,6,0))</f>
        <v>35</v>
      </c>
      <c r="G123" s="378">
        <f>IF(ISNA(VLOOKUP(E123,'Rennen 1'!$C$64:$W$93,11,0)),0,VLOOKUP(E123,'Rennen 1'!$C$64:$W$93,11,0))</f>
        <v>39</v>
      </c>
      <c r="H123" s="378">
        <f>IF(ISNA(VLOOKUP(E123,'Rennen 1'!$C$64:$W$93,16,0)),0,VLOOKUP(E123,'Rennen 1'!$C$64:$W$93,16,0))</f>
        <v>37</v>
      </c>
      <c r="I123" s="379">
        <f>IF(ISNA(VLOOKUP(E123,'Rennen 1'!$C$64:$W$93,21,0)),0,VLOOKUP(E123,'Rennen 1'!$C$64:$W$93,21,0))</f>
        <v>39</v>
      </c>
      <c r="J123" s="499">
        <f>IF(ISNA(VLOOKUP(E123,'Rennen 2'!$C$64:$W$93,6,0)),0,VLOOKUP(E123,'Rennen 2'!$C$64:$W$93,6,0))</f>
        <v>0</v>
      </c>
      <c r="K123" s="498">
        <f>IF(ISNA(VLOOKUP(E123,'Rennen 2'!$C$64:$W$93,11,0)),0,VLOOKUP(E123,'Rennen 2'!$C$64:$W$93,11,0))</f>
        <v>0</v>
      </c>
      <c r="L123" s="498">
        <f>IF(ISNA(VLOOKUP(E123,'Rennen 2'!$C$64:$W$93,16,0)),0,VLOOKUP(E123,'Rennen 2'!$C$64:$W$93,16,0))</f>
        <v>0</v>
      </c>
      <c r="M123" s="498">
        <f>IF(ISNA(VLOOKUP(E123,'Rennen 2'!$C$64:$W$93,21,0)),0,VLOOKUP(E123,'Rennen 2'!$C$64:$W$93,21,0))</f>
        <v>0</v>
      </c>
      <c r="N123" s="381">
        <f>IF(ISNA(VLOOKUP(E123,'Rennen 3'!$C$64:$W$93,6,0)),0,VLOOKUP(E123,'Rennen 3'!$C$64:$W$93,6,0))</f>
        <v>31</v>
      </c>
      <c r="O123" s="380">
        <f>IF(ISNA(VLOOKUP(E123,'Rennen 3'!$C$64:$W$93,11,0)),0,VLOOKUP(E123,'Rennen 3'!$C$64:$W$93,11,0))</f>
        <v>31</v>
      </c>
      <c r="P123" s="380">
        <f>IF(ISNA(VLOOKUP(E123,'Rennen 3'!$C$64:$W$93,16,0)),0,VLOOKUP(E123,'Rennen 3'!$C$64:$W$93,16,0))</f>
        <v>33</v>
      </c>
      <c r="Q123" s="382">
        <f>IF(ISNA(VLOOKUP(E123,'Rennen 3'!$C$64:$W$93,21,0)),0,VLOOKUP(E123,'Rennen 3'!$C$64:$W$93,21,0))</f>
        <v>31</v>
      </c>
      <c r="R123" s="381">
        <f>IF(ISNA(VLOOKUP(E123,'Rennen 4'!$C$64:$W$93,6,0)),0,VLOOKUP(E123,'Rennen 4'!$C$64:$W$93,6,0))</f>
        <v>50</v>
      </c>
      <c r="S123" s="380">
        <f>IF(ISNA(VLOOKUP(E123,'Rennen 4'!$C$64:$W$93,11,0)),0,VLOOKUP(E123,'Rennen 4'!$C$64:$W$93,11,0))</f>
        <v>39</v>
      </c>
      <c r="T123" s="498">
        <f>IF(ISNA(VLOOKUP(E123,'Rennen 4'!$C$64:$W$93,16,0)),0,VLOOKUP(E123,'Rennen 4'!$C$64:$W$93,16,0))</f>
        <v>0</v>
      </c>
      <c r="U123" s="523">
        <f>IF(ISNA(VLOOKUP(E123,'Rennen 4'!$C$64:$W$93,21,0)),0,VLOOKUP(E123,'Rennen 4'!$C$64:$W$93,21,0))</f>
        <v>0</v>
      </c>
      <c r="V123" s="499">
        <f>IF(ISNA(VLOOKUP(E123,'Rennen 5'!$C$64:$W$93,6,0)),0,VLOOKUP(E123,'Rennen 5'!$C$64:$W$93,6,0))</f>
        <v>0</v>
      </c>
      <c r="W123" s="498">
        <f>IF(ISNA(VLOOKUP(E123,'Rennen 5'!$C$64:$W$93,11,0)),0,VLOOKUP(E123,'Rennen 5'!$C$64:$W$93,11,0))</f>
        <v>0</v>
      </c>
      <c r="X123" s="498">
        <f>IF(ISNA(VLOOKUP(E123,'Rennen 5'!$C$64:$W$93,16,0)),0,VLOOKUP(E123,'Rennen 5'!$C$64:$W$93,16,0))</f>
        <v>0</v>
      </c>
      <c r="Y123" s="523">
        <f>IF(ISNA(VLOOKUP(E123,'Rennen 5'!$C$64:$W$93,21,0)),0,VLOOKUP(E123,'Rennen 5'!$C$64:$W$93,21,0))</f>
        <v>0</v>
      </c>
      <c r="Z123" s="499">
        <f>IF(ISNA(VLOOKUP(E123,'Rennen 6'!$C$64:$W$93,6,0)),0,VLOOKUP(E123,'Rennen 6'!$C$64:$W$93,6,0))</f>
        <v>0</v>
      </c>
      <c r="AA123" s="498">
        <f>IF(ISNA(VLOOKUP(E123,'Rennen 6'!$C$64:$W$93,11,0)),0,VLOOKUP(E123,'Rennen 6'!$C$64:$W$93,11,0))</f>
        <v>0</v>
      </c>
      <c r="AB123" s="498">
        <f>IF(ISNA(VLOOKUP(E123,'Rennen 6'!$C$64:$W$93,16,0)),0,VLOOKUP(E123,'Rennen 6'!$C$64:$W$93,16,0))</f>
        <v>0</v>
      </c>
      <c r="AC123" s="523">
        <f>IF(ISNA(VLOOKUP(E123,'Rennen 6'!$C$64:$W$93,21,0)),0,VLOOKUP(E123,'Rennen 6'!$C$64:$W$93,21,0))</f>
        <v>0</v>
      </c>
      <c r="AD123" s="499">
        <f>IF(ISNA(VLOOKUP(E123,'Rennen 7'!$C$64:$W$93,6,0)),0,VLOOKUP(E123,'Rennen 7'!$C$64:$W$93,6,0))</f>
        <v>0</v>
      </c>
      <c r="AE123" s="498">
        <f>IF(ISNA(VLOOKUP(E123,'Rennen 7'!$C$64:$W$93,11,0)),0,VLOOKUP(E123,'Rennen 7'!$C$64:$W$93,11,0))</f>
        <v>0</v>
      </c>
      <c r="AF123" s="498">
        <f>IF(ISNA(VLOOKUP(E123,'Rennen 7'!$C$64:$W$93,16,0)),0,VLOOKUP(E123,'Rennen 7'!$C$64:$W$93,16,0))</f>
        <v>0</v>
      </c>
      <c r="AG123" s="523">
        <f>IF(ISNA(VLOOKUP(E123,'Rennen 7'!$C$64:$W$93,21,0)),0,VLOOKUP(E123,'Rennen 7'!$C$64:$W$93,21,0))</f>
        <v>0</v>
      </c>
      <c r="AH123" s="381">
        <f>IF(ISNA(VLOOKUP(E123,'Rennen 8'!$C$63:$W$92,6,0)),0,VLOOKUP(E123,'Rennen 8'!$C$63:$W$92,6,0))</f>
        <v>0</v>
      </c>
      <c r="AI123" s="380">
        <f>IF(ISNA(VLOOKUP(E123,'Rennen 8'!$C$63:$W$92,11,0)),0,VLOOKUP(E123,'Rennen 8'!$C$63:$W$92,11,0))</f>
        <v>0</v>
      </c>
      <c r="AJ123" s="380">
        <f>IF(ISNA(VLOOKUP(E123,'Rennen 8'!$C$63:$W$92,16,0)),0,VLOOKUP(E123,'Rennen 8'!$C$63:$W$92,16,0))</f>
        <v>0</v>
      </c>
      <c r="AK123" s="382">
        <f>IF(ISNA(VLOOKUP(E123,'Rennen 8'!$C$63:$W$92,21,0)),0,VLOOKUP(E123,'Rennen 8'!$C$63:$W$92,21,0))</f>
        <v>0</v>
      </c>
      <c r="AL123" s="383">
        <f>IF(ISNA(VLOOKUP(E123,'Rennen 1'!$C$64:$W$93,5,0)),0,VLOOKUP(E123,'Rennen 1'!$C$64:$W$93,5,0))</f>
        <v>35</v>
      </c>
      <c r="AM123" s="384">
        <f>IF(ISNA(VLOOKUP(E123,'Rennen 1'!$C$64:$W$93,10,0)),0,VLOOKUP(E123,'Rennen 1'!$C$64:$W$93,10,0))</f>
        <v>39</v>
      </c>
      <c r="AN123" s="384">
        <f>IF(ISNA(VLOOKUP(E123,'Rennen 1'!$C$64:$W$93,15,0)),0,VLOOKUP(E123,'Rennen 1'!$C$64:$W$93,15,0))</f>
        <v>37</v>
      </c>
      <c r="AO123" s="385">
        <f>IF(ISNA(VLOOKUP(E123,'Rennen 1'!$C$64:$W$93,20,0)),0,VLOOKUP(E123,'Rennen 1'!$C$64:$W$93,20,0))</f>
        <v>39</v>
      </c>
      <c r="AP123" s="383">
        <f>IF(ISNA(VLOOKUP(E123,'Rennen 2'!$C$64:$W$93,5,0)),0,VLOOKUP(E123,'Rennen 2'!$C$64:$W$93,5,0))</f>
        <v>0</v>
      </c>
      <c r="AQ123" s="384">
        <f>IF(ISNA(VLOOKUP(E123,'Rennen 2'!$C$64:$W$93,10,0)),0,VLOOKUP(E123,'Rennen 2'!$C$64:$W$93,10,0))</f>
        <v>0</v>
      </c>
      <c r="AR123" s="384">
        <f>IF(ISNA(VLOOKUP(E123,'Rennen 2'!$C$64:$W$93,15,0)),0,VLOOKUP(E123,'Rennen 2'!$C$64:$W$93,15,0))</f>
        <v>0</v>
      </c>
      <c r="AS123" s="385">
        <f>IF(ISNA(VLOOKUP(E123,'Rennen 2'!$C$64:$W$93,20,0)),0,VLOOKUP(E123,'Rennen 2'!$C$64:$W$93,20,0))</f>
        <v>0</v>
      </c>
      <c r="AT123" s="383">
        <f>IF(ISNA(VLOOKUP(E123,'Rennen 3'!$C$64:$W$93,5,0)),0,VLOOKUP(E123,'Rennen 3'!$C$64:$W$93,5,0))</f>
        <v>31</v>
      </c>
      <c r="AU123" s="384">
        <f>IF(ISNA(VLOOKUP(E123,'Rennen 3'!$C$64:$W$93,10,0)),0,VLOOKUP(E123,'Rennen 3'!$C$64:$W$93,10,0))</f>
        <v>31</v>
      </c>
      <c r="AV123" s="384">
        <f>IF(ISNA(VLOOKUP(E123,'Rennen 3'!$C$64:$W$93,15,0)),0,VLOOKUP(E123,'Rennen 3'!$C$64:$W$93,15,0))</f>
        <v>33</v>
      </c>
      <c r="AW123" s="385">
        <f>IF(ISNA(VLOOKUP(E123,'Rennen 3'!$C$64:$W$93,20,0)),0,VLOOKUP(E123,'Rennen 3'!$C$64:$W$93,20,0))</f>
        <v>31</v>
      </c>
      <c r="AX123" s="381">
        <f>IF(ISNA(VLOOKUP(E123,'Rennen 4'!$C$44:$W$93,5,0)),0,VLOOKUP(E123,'Rennen 4'!$C$64:$W$93,5,0))</f>
        <v>50</v>
      </c>
      <c r="AY123" s="380">
        <f>IF(ISNA(VLOOKUP(E123,'Rennen 4'!$C$64:$W$93,10,0)),0,VLOOKUP(E123,'Rennen 4'!$C$64:$W$93,10,0))</f>
        <v>39</v>
      </c>
      <c r="AZ123" s="380">
        <f>IF(ISNA(VLOOKUP(E123,'Rennen 4'!$C$64:$W$93,15,0)),0,VLOOKUP(E123,'Rennen 4'!$C$64:$W$93,15,0))</f>
        <v>0</v>
      </c>
      <c r="BA123" s="380">
        <f>IF(ISNA(VLOOKUP(E123,'Rennen 4'!$C$64:$W$93,20,0)),0,VLOOKUP(E123,'Rennen 4'!$C$64:$W$93,20,0))</f>
        <v>0</v>
      </c>
      <c r="BB123" s="381">
        <f>IF(ISNA(VLOOKUP(E123,'Rennen 5'!$C$64:$W$93,5,0)),0,VLOOKUP(E123,'Rennen 5'!$C$64:$W$93,5,0))</f>
        <v>0</v>
      </c>
      <c r="BC123" s="380">
        <f>IF(ISNA(VLOOKUP(E123,'Rennen 5'!$C$64:$W$93,10,0)),0,VLOOKUP(E123,'Rennen 5'!$C$64:$W$93,10,0))</f>
        <v>0</v>
      </c>
      <c r="BD123" s="380">
        <f>IF(ISNA(VLOOKUP(E123,'Rennen 5'!$C$64:$W$93,15,0)),0,VLOOKUP(E123,'Rennen 5'!$C$64:$W$93,15,0))</f>
        <v>0</v>
      </c>
      <c r="BE123" s="382">
        <f>IF(ISNA(VLOOKUP(E123,'Rennen 5'!$C$64:$W$93,20,0)),0,VLOOKUP(E123,'Rennen 5'!$C$64:$W$93,20,0))</f>
        <v>0</v>
      </c>
      <c r="BF123" s="381">
        <f>IF(ISNA(VLOOKUP(E123,'Rennen 6'!$C$64:$W$93,5,0)),0,VLOOKUP(E123,'Rennen 6'!$C$64:$W$93,5,0))</f>
        <v>0</v>
      </c>
      <c r="BG123" s="380">
        <f>IF(ISNA(VLOOKUP(E123,'Rennen 6'!$C$64:$W$93,10,0)),0,VLOOKUP(E123,'Rennen 6'!$C$64:$W$93,10,0))</f>
        <v>0</v>
      </c>
      <c r="BH123" s="380">
        <f>IF(ISNA(VLOOKUP(E123,'Rennen 6'!$C$64:$W$93,15,0)),0,VLOOKUP(E123,'Rennen 6'!$C$64:$W$93,15,0))</f>
        <v>0</v>
      </c>
      <c r="BI123" s="380">
        <f>IF(ISNA(VLOOKUP(E123,'Rennen 6'!$C$64:$W$93,20,0)),0,VLOOKUP(E123,'Rennen 6'!$C$64:$W$93,20,0))</f>
        <v>0</v>
      </c>
      <c r="BJ123" s="381">
        <f>IF(ISNA(VLOOKUP(E123,'Rennen 7'!$C$64:$W$93,5,0)),0,VLOOKUP(E123,'Rennen 7'!$C$64:$W$93,5,0))</f>
        <v>0</v>
      </c>
      <c r="BK123" s="380">
        <f>IF(ISNA(VLOOKUP(E123,'Rennen 7'!$C$64:$W$93,10,0)),0,VLOOKUP(E123,'Rennen 7'!$C$64:$W$93,10,0))</f>
        <v>0</v>
      </c>
      <c r="BL123" s="380">
        <f>IF(ISNA(VLOOKUP(E123,'Rennen 7'!$C$64:$W$93,15,0)),0,VLOOKUP(E123,'Rennen 7'!$C$64:$W$93,15,0))</f>
        <v>0</v>
      </c>
      <c r="BM123" s="382">
        <f>IF(ISNA(VLOOKUP(E123,'Rennen 7'!$C$64:$W$93,20,0)),0,VLOOKUP(E123,'Rennen 7'!$C$64:$W$93,20,0))</f>
        <v>0</v>
      </c>
      <c r="BN123" s="381">
        <f>IF(ISNA(VLOOKUP(E123,'Rennen 8'!$C$63:$W$92,5,0)),0,VLOOKUP(E123,'Rennen 8'!$C$63:$W$92,5,0))</f>
        <v>0</v>
      </c>
      <c r="BO123" s="380">
        <f>IF(ISNA(VLOOKUP(E123,'Rennen 8'!$C$63:$W$92,10,0)),0,VLOOKUP(E123,'Rennen 8'!$C$63:$W$92,10,0))</f>
        <v>0</v>
      </c>
      <c r="BP123" s="380">
        <f>IF(ISNA(VLOOKUP(E123,'Rennen 8'!$C$63:$W$92,15,0)),0,VLOOKUP(E123,'Rennen 8'!$C$63:$W$92,15,0))</f>
        <v>0</v>
      </c>
      <c r="BQ123" s="382">
        <f>IF(ISNA(VLOOKUP(E123,'Rennen 8'!$C$63:$W$92,20,0)),0,VLOOKUP(E123,'Rennen 8'!$C$63:$W$92,20,0))</f>
        <v>0</v>
      </c>
      <c r="BR123" s="386">
        <f>IF(ISNA(VLOOKUP(E123,'Rennen 1'!$C$64:$AE$93,27,0)),0,VLOOKUP(E123,'Rennen 1'!$C$64:$AE$93,27,0))</f>
        <v>0</v>
      </c>
      <c r="BS123" s="382">
        <f>IF(ISNA(VLOOKUP(E123,'Rennen 2'!$C$64:$AE$93,27,0)),0,VLOOKUP(E123,'Rennen 2'!$C$64:$AE$93,27,0))</f>
        <v>0</v>
      </c>
      <c r="BT123" s="382">
        <f>IF(ISNA(VLOOKUP(E123,'Rennen 3'!$C$64:$AE$93,27,0)),0,VLOOKUP(E123,'Rennen 3'!$C$64:$AE$93,27,0))</f>
        <v>0</v>
      </c>
      <c r="BU123" s="382">
        <f>IF(ISNA(VLOOKUP(E123,'Rennen 4'!$C$64:$AE$93,27,0)),0,VLOOKUP(E123,'Rennen 4'!$C$64:$AE$93,27,0))</f>
        <v>0</v>
      </c>
      <c r="BV123" s="382">
        <f>IF(ISNA(VLOOKUP(E123,'Rennen 5'!$C$64:$AE$93,27,0)),0,VLOOKUP(E123,'Rennen 5'!$C$64:$AE$93,27,0))</f>
        <v>0</v>
      </c>
      <c r="BW123" s="382">
        <f>IF(ISNA(VLOOKUP(E123,'Rennen 6'!$C$64:$AE$93,27,0)),0,VLOOKUP(E123,'Rennen 6'!$C$64:$AE$93,27,0))</f>
        <v>0</v>
      </c>
      <c r="BX123" s="382">
        <f>IF(ISNA(VLOOKUP(E123,'Rennen 7'!$C$64:$AE$93,27,0)),0,VLOOKUP(E123,'Rennen 7'!$C$64:$AE$93,27,0))</f>
        <v>0</v>
      </c>
      <c r="BY123" s="382">
        <f>IF(ISNA(VLOOKUP(E123,'Rennen 8'!$C$63:$AE$92,27,0)),0,VLOOKUP(E123,'Rennen 8'!$C$63:$AE$92,27,0))</f>
        <v>0</v>
      </c>
      <c r="BZ123" s="386">
        <f t="shared" ref="BZ123" si="45">SUM(BR123:BY123)</f>
        <v>0</v>
      </c>
      <c r="CA123" s="387">
        <f t="shared" ref="CA123" si="46">LARGE(AL123:BQ123,1)+LARGE(AL123:BQ123,2)+LARGE(AL123:BQ123,3)+LARGE(AL123:BQ123,4)+LARGE(AL123:BQ123,5)+LARGE(AL123:BQ123,6)+LARGE(AL123:BQ123,7)+LARGE(AL123:BQ123,8)+LARGE(AL123:BQ123,9)+LARGE(AL123:BQ123,10)+LARGE(AL123:BQ123,11)+LARGE(AL123:BQ123,12)+LARGE(AL123:BQ123,13)+LARGE(AL123:BQ123,14)+LARGE(AL123:BQ123,15)+LARGE(AL123:BQ123,16)+LARGE(AL123:BQ123,17)+LARGE(AL123:BQ123,18)+LARGE(AL123:BQ123,19)+LARGE(AL123:BQ123,20)+LARGE(AL123:BQ123,21)+LARGE(AL123:BQ123,22)</f>
        <v>365</v>
      </c>
      <c r="CB123" s="386">
        <f t="shared" si="42"/>
        <v>365</v>
      </c>
      <c r="CC123" s="381">
        <f t="shared" ref="CC123" si="47">LARGE(AL123:BQ123,1)+LARGE(AL123:BQ123,2)+LARGE(AL123:BQ123,3)+LARGE(AL123:BQ123,4)+LARGE(AL123:BQ123,5)+LARGE(AL123:BQ123,6)+LARGE(AL123:BQ123,7)+LARGE(AL123:BQ123,8)+LARGE(AL123:BQ123,9)+LARGE(AL123:BQ123,10)+LARGE(AL123:BQ123,11)+LARGE(AL123:BQ123,12)+LARGE(AL123:BQ123,13)+LARGE(AL123:BQ123,14)+LARGE(AL123:BQ123,15)+LARGE(AL123:BQ123,16)+LARGE(AL123:BQ123,17)+LARGE(AL123:BQ123,18)+LARGE(AL123:BQ123,19)+LARGE(AL123:BQ123,20)+LARGE(AL123:BQ123,21)+LARGE(AL123:BQ123,22)</f>
        <v>365</v>
      </c>
      <c r="CD123" s="381">
        <f t="shared" ref="CD123" si="48">(BZ123+CC123)</f>
        <v>365</v>
      </c>
      <c r="CE123" s="755"/>
      <c r="CF123" s="755"/>
      <c r="CG123" s="26"/>
      <c r="CH123" s="26"/>
      <c r="CI123" s="348"/>
      <c r="CJ123" s="348"/>
      <c r="CK123" s="348"/>
    </row>
    <row r="124" spans="1:89" s="20" customFormat="1" ht="18" hidden="1" customHeight="1" x14ac:dyDescent="0.3">
      <c r="A124" s="759"/>
      <c r="B124" s="16">
        <v>11</v>
      </c>
      <c r="C124" s="16"/>
      <c r="D124" s="395" t="str">
        <f>VLOOKUP(E124,Fahrer!$B$5:$C$165,2,0)</f>
        <v>Grimm, Thorsten</v>
      </c>
      <c r="E124" s="424">
        <v>150</v>
      </c>
      <c r="F124" s="576">
        <f>IF(ISNA(VLOOKUP(E124,'Rennen 1'!$C$64:$W$93,6,0)),0,VLOOKUP(E124,'Rennen 1'!$C$64:$W$93,6,0))</f>
        <v>0</v>
      </c>
      <c r="G124" s="577">
        <f>IF(ISNA(VLOOKUP(E124,'Rennen 1'!$C$64:$W$93,11,0)),0,VLOOKUP(E124,'Rennen 1'!$C$64:$W$93,11,0))</f>
        <v>0</v>
      </c>
      <c r="H124" s="577">
        <f>IF(ISNA(VLOOKUP(E124,'Rennen 1'!$C$64:$W$93,16,0)),0,VLOOKUP(E124,'Rennen 1'!$C$64:$W$93,16,0))</f>
        <v>0</v>
      </c>
      <c r="I124" s="578">
        <f>IF(ISNA(VLOOKUP(E124,'Rennen 1'!$C$64:$W$93,21,0)),0,VLOOKUP(E124,'Rennen 1'!$C$64:$W$93,21,0))</f>
        <v>0</v>
      </c>
      <c r="J124" s="575">
        <f>IF(ISNA(VLOOKUP(E124,'Rennen 2'!$C$64:$W$93,6,0)),0,VLOOKUP(E124,'Rennen 2'!$C$64:$W$93,6,0))</f>
        <v>0</v>
      </c>
      <c r="K124" s="574">
        <f>IF(ISNA(VLOOKUP(E124,'Rennen 2'!$C$64:$W$93,11,0)),0,VLOOKUP(E124,'Rennen 2'!$C$64:$W$93,11,0))</f>
        <v>0</v>
      </c>
      <c r="L124" s="574">
        <f>IF(ISNA(VLOOKUP(E124,'Rennen 2'!$C$64:$W$93,16,0)),0,VLOOKUP(E124,'Rennen 2'!$C$64:$W$93,16,0))</f>
        <v>0</v>
      </c>
      <c r="M124" s="574">
        <f>IF(ISNA(VLOOKUP(E124,'Rennen 2'!$C$64:$W$93,21,0)),0,VLOOKUP(E124,'Rennen 2'!$C$64:$W$93,21,0))</f>
        <v>0</v>
      </c>
      <c r="N124" s="575">
        <f>IF(ISNA(VLOOKUP(E124,'Rennen 3'!$C$64:$W$93,6,0)),0,VLOOKUP(E124,'Rennen 3'!$C$64:$W$93,6,0))</f>
        <v>0</v>
      </c>
      <c r="O124" s="574">
        <f>IF(ISNA(VLOOKUP(E124,'Rennen 3'!$C$64:$W$93,11,0)),0,VLOOKUP(E124,'Rennen 3'!$C$64:$W$93,11,0))</f>
        <v>0</v>
      </c>
      <c r="P124" s="574">
        <f>IF(ISNA(VLOOKUP(E124,'Rennen 3'!$C$64:$W$93,16,0)),0,VLOOKUP(E124,'Rennen 3'!$C$64:$W$93,16,0))</f>
        <v>0</v>
      </c>
      <c r="Q124" s="579">
        <f>IF(ISNA(VLOOKUP(E124,'Rennen 3'!$C$64:$W$93,21,0)),0,VLOOKUP(E124,'Rennen 3'!$C$64:$W$93,21,0))</f>
        <v>0</v>
      </c>
      <c r="R124" s="365">
        <f>IF(ISNA(VLOOKUP(E124,'Rennen 4'!$C$64:$W$93,6,0)),0,VLOOKUP(E124,'Rennen 4'!$C$64:$W$93,6,0))</f>
        <v>39</v>
      </c>
      <c r="S124" s="366">
        <f>IF(ISNA(VLOOKUP(E124,'Rennen 4'!$C$64:$W$93,11,0)),0,VLOOKUP(E124,'Rennen 4'!$C$64:$W$93,11,0))</f>
        <v>39</v>
      </c>
      <c r="T124" s="366">
        <f>IF(ISNA(VLOOKUP(E124,'Rennen 4'!$C$64:$W$93,16,0)),0,VLOOKUP(E124,'Rennen 4'!$C$64:$W$93,16,0))</f>
        <v>41</v>
      </c>
      <c r="U124" s="367">
        <f>IF(ISNA(VLOOKUP(E124,'Rennen 4'!$C$64:$W$93,21,0)),0,VLOOKUP(E124,'Rennen 4'!$C$64:$W$93,21,0))</f>
        <v>52</v>
      </c>
      <c r="V124" s="575">
        <f>IF(ISNA(VLOOKUP(E124,'Rennen 5'!$C$64:$W$93,6,0)),0,VLOOKUP(E124,'Rennen 5'!$C$64:$W$93,6,0))</f>
        <v>0</v>
      </c>
      <c r="W124" s="574">
        <f>IF(ISNA(VLOOKUP(E124,'Rennen 5'!$C$64:$W$93,11,0)),0,VLOOKUP(E124,'Rennen 5'!$C$64:$W$93,11,0))</f>
        <v>0</v>
      </c>
      <c r="X124" s="574">
        <f>IF(ISNA(VLOOKUP(E124,'Rennen 5'!$C$64:$W$93,16,0)),0,VLOOKUP(E124,'Rennen 5'!$C$64:$W$93,16,0))</f>
        <v>0</v>
      </c>
      <c r="Y124" s="579">
        <f>IF(ISNA(VLOOKUP(E124,'Rennen 5'!$C$64:$W$93,21,0)),0,VLOOKUP(E124,'Rennen 5'!$C$64:$W$93,21,0))</f>
        <v>0</v>
      </c>
      <c r="Z124" s="365">
        <f>IF(ISNA(VLOOKUP(E124,'Rennen 6'!$C$64:$W$93,6,0)),0,VLOOKUP(E124,'Rennen 6'!$C$64:$W$93,6,0))</f>
        <v>43</v>
      </c>
      <c r="AA124" s="366">
        <f>IF(ISNA(VLOOKUP(E124,'Rennen 6'!$C$64:$W$93,11,0)),0,VLOOKUP(E124,'Rennen 6'!$C$64:$W$93,11,0))</f>
        <v>29</v>
      </c>
      <c r="AB124" s="366">
        <f>IF(ISNA(VLOOKUP(E124,'Rennen 6'!$C$64:$W$93,16,0)),0,VLOOKUP(E124,'Rennen 6'!$C$64:$W$93,16,0))</f>
        <v>28</v>
      </c>
      <c r="AC124" s="367">
        <f>IF(ISNA(VLOOKUP(E124,'Rennen 6'!$C$64:$W$93,21,0)),0,VLOOKUP(E124,'Rennen 6'!$C$64:$W$93,21,0))</f>
        <v>39</v>
      </c>
      <c r="AD124" s="575">
        <f>IF(ISNA(VLOOKUP(E124,'Rennen 7'!$C$64:$W$93,6,0)),0,VLOOKUP(E124,'Rennen 7'!$C$64:$W$93,6,0))</f>
        <v>0</v>
      </c>
      <c r="AE124" s="574">
        <f>IF(ISNA(VLOOKUP(E124,'Rennen 7'!$C$64:$W$93,11,0)),0,VLOOKUP(E124,'Rennen 7'!$C$64:$W$93,11,0))</f>
        <v>0</v>
      </c>
      <c r="AF124" s="574">
        <f>IF(ISNA(VLOOKUP(E124,'Rennen 7'!$C$64:$W$93,16,0)),0,VLOOKUP(E124,'Rennen 7'!$C$64:$W$93,16,0))</f>
        <v>0</v>
      </c>
      <c r="AG124" s="579">
        <f>IF(ISNA(VLOOKUP(E124,'Rennen 7'!$C$64:$W$93,21,0)),0,VLOOKUP(E124,'Rennen 7'!$C$64:$W$93,21,0))</f>
        <v>0</v>
      </c>
      <c r="AH124" s="365">
        <f>IF(ISNA(VLOOKUP(E124,'Rennen 8'!$C$63:$W$92,6,0)),0,VLOOKUP(E124,'Rennen 8'!$C$63:$W$92,6,0))</f>
        <v>0</v>
      </c>
      <c r="AI124" s="366">
        <f>IF(ISNA(VLOOKUP(E124,'Rennen 8'!$C$63:$W$92,11,0)),0,VLOOKUP(E124,'Rennen 8'!$C$63:$W$92,11,0))</f>
        <v>0</v>
      </c>
      <c r="AJ124" s="366">
        <f>IF(ISNA(VLOOKUP(E124,'Rennen 8'!$C$63:$W$92,16,0)),0,VLOOKUP(E124,'Rennen 8'!$C$63:$W$92,16,0))</f>
        <v>0</v>
      </c>
      <c r="AK124" s="367">
        <f>IF(ISNA(VLOOKUP(E124,'Rennen 8'!$C$63:$W$92,21,0)),0,VLOOKUP(E124,'Rennen 8'!$C$63:$W$92,21,0))</f>
        <v>0</v>
      </c>
      <c r="AL124" s="369">
        <f>IF(ISNA(VLOOKUP(E124,'Rennen 1'!$C$64:$W$93,5,0)),0,VLOOKUP(E124,'Rennen 1'!$C$64:$W$93,5,0))</f>
        <v>0</v>
      </c>
      <c r="AM124" s="370">
        <f>IF(ISNA(VLOOKUP(E124,'Rennen 1'!$C$64:$W$93,10,0)),0,VLOOKUP(E124,'Rennen 1'!$C$64:$W$93,10,0))</f>
        <v>0</v>
      </c>
      <c r="AN124" s="370">
        <f>IF(ISNA(VLOOKUP(E124,'Rennen 1'!$C$64:$W$93,15,0)),0,VLOOKUP(E124,'Rennen 1'!$C$64:$W$93,15,0))</f>
        <v>0</v>
      </c>
      <c r="AO124" s="371">
        <f>IF(ISNA(VLOOKUP(E124,'Rennen 1'!$C$64:$W$93,20,0)),0,VLOOKUP(E124,'Rennen 1'!$C$64:$W$93,20,0))</f>
        <v>0</v>
      </c>
      <c r="AP124" s="369">
        <f>IF(ISNA(VLOOKUP(E124,'Rennen 2'!$C$64:$W$93,5,0)),0,VLOOKUP(E124,'Rennen 2'!$C$64:$W$93,5,0))</f>
        <v>0</v>
      </c>
      <c r="AQ124" s="370">
        <f>IF(ISNA(VLOOKUP(E124,'Rennen 2'!$C$64:$W$93,10,0)),0,VLOOKUP(E124,'Rennen 2'!$C$64:$W$93,10,0))</f>
        <v>0</v>
      </c>
      <c r="AR124" s="370">
        <f>IF(ISNA(VLOOKUP(E124,'Rennen 2'!$C$64:$W$93,15,0)),0,VLOOKUP(E124,'Rennen 2'!$C$64:$W$93,15,0))</f>
        <v>0</v>
      </c>
      <c r="AS124" s="371">
        <f>IF(ISNA(VLOOKUP(E124,'Rennen 2'!$C$64:$W$93,20,0)),0,VLOOKUP(E124,'Rennen 2'!$C$64:$W$93,20,0))</f>
        <v>0</v>
      </c>
      <c r="AT124" s="369">
        <f>IF(ISNA(VLOOKUP(E124,'Rennen 3'!$C$64:$W$93,5,0)),0,VLOOKUP(E124,'Rennen 3'!$C$64:$W$93,5,0))</f>
        <v>0</v>
      </c>
      <c r="AU124" s="370">
        <f>IF(ISNA(VLOOKUP(E124,'Rennen 3'!$C$64:$W$93,10,0)),0,VLOOKUP(E124,'Rennen 3'!$C$64:$W$93,10,0))</f>
        <v>0</v>
      </c>
      <c r="AV124" s="370">
        <f>IF(ISNA(VLOOKUP(E124,'Rennen 3'!$C$64:$W$93,15,0)),0,VLOOKUP(E124,'Rennen 3'!$C$64:$W$93,15,0))</f>
        <v>0</v>
      </c>
      <c r="AW124" s="371">
        <f>IF(ISNA(VLOOKUP(E124,'Rennen 3'!$C$64:$W$93,20,0)),0,VLOOKUP(E124,'Rennen 3'!$C$64:$W$93,20,0))</f>
        <v>0</v>
      </c>
      <c r="AX124" s="365">
        <f>IF(ISNA(VLOOKUP(E124,'Rennen 4'!$C$64:$W$93,5,0)),0,VLOOKUP(E124,'Rennen 4'!$C$64:$W$93,5,0))</f>
        <v>39</v>
      </c>
      <c r="AY124" s="366">
        <f>IF(ISNA(VLOOKUP(E124,'Rennen 4'!$C$64:$W$93,10,0)),0,VLOOKUP(E124,'Rennen 4'!$C$64:$W$93,10,0))</f>
        <v>39</v>
      </c>
      <c r="AZ124" s="366">
        <f>IF(ISNA(VLOOKUP(E124,'Rennen 4'!$C$64:$W$93,15,0)),0,VLOOKUP(E124,'Rennen 4'!$C$64:$W$93,15,0))</f>
        <v>41</v>
      </c>
      <c r="BA124" s="366">
        <f>IF(ISNA(VLOOKUP(E124,'Rennen 4'!$C$64:$W$93,20,0)),0,VLOOKUP(E124,'Rennen 4'!$C$64:$W$93,20,0))</f>
        <v>50</v>
      </c>
      <c r="BB124" s="365">
        <f>IF(ISNA(VLOOKUP(E124,'Rennen 5'!$C$64:$W$93,5,0)),0,VLOOKUP(E124,'Rennen 5'!$C$64:$W$93,5,0))</f>
        <v>0</v>
      </c>
      <c r="BC124" s="366">
        <f>IF(ISNA(VLOOKUP(E124,'Rennen 5'!$C$64:$W$93,10,0)),0,VLOOKUP(E124,'Rennen 5'!$C$64:$W$93,10,0))</f>
        <v>0</v>
      </c>
      <c r="BD124" s="366">
        <f>IF(ISNA(VLOOKUP(E124,'Rennen 5'!$C$64:$W$93,15,0)),0,VLOOKUP(E124,'Rennen 5'!$C$64:$W$93,15,0))</f>
        <v>0</v>
      </c>
      <c r="BE124" s="367">
        <f>IF(ISNA(VLOOKUP(E124,'Rennen 5'!$C$64:$W$93,20,0)),0,VLOOKUP(E124,'Rennen 5'!$C$64:$W$93,20,0))</f>
        <v>0</v>
      </c>
      <c r="BF124" s="365">
        <f>IF(ISNA(VLOOKUP(E124,'Rennen 6'!$C$64:$W$93,5,0)),0,VLOOKUP(E124,'Rennen 6'!$C$64:$W$93,5,0))</f>
        <v>43</v>
      </c>
      <c r="BG124" s="366">
        <f>IF(ISNA(VLOOKUP(E124,'Rennen 6'!$C$64:$W$93,10,0)),0,VLOOKUP(E124,'Rennen 6'!$C$64:$W$93,10,0))</f>
        <v>29</v>
      </c>
      <c r="BH124" s="366">
        <f>IF(ISNA(VLOOKUP(E124,'Rennen 6'!$C$64:$W$93,15,0)),0,VLOOKUP(E124,'Rennen 6'!$C$64:$W$93,15,0))</f>
        <v>28</v>
      </c>
      <c r="BI124" s="366">
        <f>IF(ISNA(VLOOKUP(E124,'Rennen 6'!$C$64:$W$93,20,0)),0,VLOOKUP(E124,'Rennen 6'!$C$64:$W$93,20,0))</f>
        <v>39</v>
      </c>
      <c r="BJ124" s="365">
        <f>IF(ISNA(VLOOKUP(E124,'Rennen 7'!$C$64:$W$93,5,0)),0,VLOOKUP(E124,'Rennen 7'!$C$64:$W$93,5,0))</f>
        <v>0</v>
      </c>
      <c r="BK124" s="366">
        <f>IF(ISNA(VLOOKUP(E124,'Rennen 7'!$C$64:$W$93,10,0)),0,VLOOKUP(E124,'Rennen 7'!$C$64:$W$93,10,0))</f>
        <v>0</v>
      </c>
      <c r="BL124" s="366">
        <f>IF(ISNA(VLOOKUP(E124,'Rennen 7'!$C$64:$W$93,15,0)),0,VLOOKUP(E124,'Rennen 7'!$C$64:$W$93,15,0))</f>
        <v>0</v>
      </c>
      <c r="BM124" s="367">
        <f>IF(ISNA(VLOOKUP(E124,'Rennen 7'!$C$64:$W$93,20,0)),0,VLOOKUP(E124,'Rennen 7'!$C$64:$W$93,20,0))</f>
        <v>0</v>
      </c>
      <c r="BN124" s="365">
        <f>IF(ISNA(VLOOKUP(E124,'Rennen 8'!$C$63:$W$92,5,0)),0,VLOOKUP(E124,'Rennen 8'!$C$63:$W$92,5,0))</f>
        <v>0</v>
      </c>
      <c r="BO124" s="366">
        <f>IF(ISNA(VLOOKUP(E124,'Rennen 8'!$C$63:$W$92,10,0)),0,VLOOKUP(E124,'Rennen 8'!$C$63:$W$92,10,0))</f>
        <v>0</v>
      </c>
      <c r="BP124" s="366">
        <f>IF(ISNA(VLOOKUP(E124,'Rennen 8'!$C$63:$W$92,15,0)),0,VLOOKUP(E124,'Rennen 8'!$C$63:$W$92,15,0))</f>
        <v>0</v>
      </c>
      <c r="BQ124" s="367">
        <f>IF(ISNA(VLOOKUP(E124,'Rennen 8'!$C$63:$W$92,20,0)),0,VLOOKUP(E124,'Rennen 8'!$C$63:$W$92,20,0))</f>
        <v>0</v>
      </c>
      <c r="BR124" s="373">
        <f>IF(ISNA(VLOOKUP(E124,'Rennen 1'!$C$64:$AE$93,27,0)),0,VLOOKUP(E124,'Rennen 1'!$C$64:$AE$93,27,0))</f>
        <v>0</v>
      </c>
      <c r="BS124" s="367">
        <f>IF(ISNA(VLOOKUP(E124,'Rennen 2'!$C$64:$AE$93,27,0)),0,VLOOKUP(E124,'Rennen 2'!$C$64:$AE$93,27,0))</f>
        <v>0</v>
      </c>
      <c r="BT124" s="367">
        <f>IF(ISNA(VLOOKUP(E124,'Rennen 3'!$C$64:$AE$93,27,0)),0,VLOOKUP(E124,'Rennen 3'!$C$64:$AE$93,27,0))</f>
        <v>0</v>
      </c>
      <c r="BU124" s="367">
        <f>IF(ISNA(VLOOKUP(E124,'Rennen 4'!$C$64:$AE$93,27,0)),0,VLOOKUP(E124,'Rennen 4'!$C$64:$AE$93,27,0))</f>
        <v>2</v>
      </c>
      <c r="BV124" s="367">
        <f>IF(ISNA(VLOOKUP(E124,'Rennen 5'!$C$64:$AE$93,27,0)),0,VLOOKUP(E124,'Rennen 5'!$C$64:$AE$93,27,0))</f>
        <v>0</v>
      </c>
      <c r="BW124" s="367">
        <f>IF(ISNA(VLOOKUP(E124,'Rennen 6'!$C$64:$AE$93,27,0)),0,VLOOKUP(E124,'Rennen 6'!$C$64:$AE$93,27,0))</f>
        <v>0</v>
      </c>
      <c r="BX124" s="367">
        <f>IF(ISNA(VLOOKUP(E124,'Rennen 7'!$C$64:$AE$93,27,0)),0,VLOOKUP(E124,'Rennen 7'!$C$64:$AE$93,27,0))</f>
        <v>0</v>
      </c>
      <c r="BY124" s="367">
        <f>IF(ISNA(VLOOKUP(E124,'Rennen 8'!$C$63:$AE$92,27,0)),0,VLOOKUP(E124,'Rennen 8'!$C$63:$AE$92,27,0))</f>
        <v>0</v>
      </c>
      <c r="BZ124" s="373">
        <f t="shared" ref="BZ124" si="49">SUM(BR124:BY124)</f>
        <v>2</v>
      </c>
      <c r="CA124" s="372">
        <f t="shared" ref="CA124" si="50">LARGE(AL124:BQ124,1)+LARGE(AL124:BQ124,2)+LARGE(AL124:BQ124,3)+LARGE(AL124:BQ124,4)+LARGE(AL124:BQ124,5)+LARGE(AL124:BQ124,6)+LARGE(AL124:BQ124,7)+LARGE(AL124:BQ124,8)+LARGE(AL124:BQ124,9)+LARGE(AL124:BQ124,10)+LARGE(AL124:BQ124,11)+LARGE(AL124:BQ124,12)+LARGE(AL124:BQ124,13)+LARGE(AL124:BQ124,14)+LARGE(AL124:BQ124,15)+LARGE(AL124:BQ124,16)+LARGE(AL124:BQ124,17)+LARGE(AL124:BQ124,18)+LARGE(AL124:BQ124,19)+LARGE(AL124:BQ124,20)+LARGE(AL124:BQ124,21)+LARGE(AL124:BQ124,22)</f>
        <v>308</v>
      </c>
      <c r="CB124" s="373">
        <f t="shared" si="42"/>
        <v>310</v>
      </c>
      <c r="CC124" s="365">
        <f t="shared" ref="CC124" si="51">LARGE(AL124:BQ124,1)+LARGE(AL124:BQ124,2)+LARGE(AL124:BQ124,3)+LARGE(AL124:BQ124,4)+LARGE(AL124:BQ124,5)+LARGE(AL124:BQ124,6)+LARGE(AL124:BQ124,7)+LARGE(AL124:BQ124,8)+LARGE(AL124:BQ124,9)+LARGE(AL124:BQ124,10)+LARGE(AL124:BQ124,11)+LARGE(AL124:BQ124,12)+LARGE(AL124:BQ124,13)+LARGE(AL124:BQ124,14)+LARGE(AL124:BQ124,15)+LARGE(AL124:BQ124,16)+LARGE(AL124:BQ124,17)+LARGE(AL124:BQ124,18)+LARGE(AL124:BQ124,19)+LARGE(AL124:BQ124,20)+LARGE(AL124:BQ124,21)+LARGE(AL124:BQ124,22)</f>
        <v>308</v>
      </c>
      <c r="CD124" s="365">
        <f t="shared" ref="CD124" si="52">(BZ124+CC124)</f>
        <v>310</v>
      </c>
      <c r="CE124" s="755"/>
      <c r="CF124" s="755"/>
      <c r="CG124" s="26"/>
      <c r="CH124" s="26"/>
      <c r="CI124" s="348"/>
      <c r="CJ124" s="348"/>
      <c r="CK124" s="348"/>
    </row>
    <row r="125" spans="1:89" s="20" customFormat="1" ht="18" hidden="1" customHeight="1" x14ac:dyDescent="0.3">
      <c r="A125" s="759"/>
      <c r="B125" s="16">
        <v>12</v>
      </c>
      <c r="C125" s="16"/>
      <c r="D125" s="395" t="str">
        <f>VLOOKUP(E125,Fahrer!$B$5:$C$165,2,0)</f>
        <v>Dreyer, Thomas</v>
      </c>
      <c r="E125" s="580">
        <v>36</v>
      </c>
      <c r="F125" s="368">
        <f>IF(ISNA(VLOOKUP(E125,'Rennen 1'!$C$64:$W$93,6,0)),0,VLOOKUP(E125,'Rennen 1'!$C$64:$W$93,6,0))</f>
        <v>41</v>
      </c>
      <c r="G125" s="374">
        <f>IF(ISNA(VLOOKUP(E125,'Rennen 1'!$C$64:$W$93,11,0)),0,VLOOKUP(E125,'Rennen 1'!$C$64:$W$93,11,0))</f>
        <v>51</v>
      </c>
      <c r="H125" s="374">
        <f>IF(ISNA(VLOOKUP(E125,'Rennen 1'!$C$64:$W$93,16,0)),0,VLOOKUP(E125,'Rennen 1'!$C$64:$W$93,16,0))</f>
        <v>43</v>
      </c>
      <c r="I125" s="375">
        <f>IF(ISNA(VLOOKUP(E125,'Rennen 1'!$C$64:$W$93,21,0)),0,VLOOKUP(E125,'Rennen 1'!$C$64:$W$93,21,0))</f>
        <v>52</v>
      </c>
      <c r="J125" s="575">
        <f>IF(ISNA(VLOOKUP(E125,'Rennen 2'!$C$64:$W$93,6,0)),0,VLOOKUP(E125,'Rennen 2'!$C$64:$W$93,6,0))</f>
        <v>0</v>
      </c>
      <c r="K125" s="574">
        <f>IF(ISNA(VLOOKUP(E125,'Rennen 2'!$C$64:$W$93,11,0)),0,VLOOKUP(E125,'Rennen 2'!$C$64:$W$93,11,0))</f>
        <v>0</v>
      </c>
      <c r="L125" s="574">
        <f>IF(ISNA(VLOOKUP(E125,'Rennen 2'!$C$64:$W$93,16,0)),0,VLOOKUP(E125,'Rennen 2'!$C$64:$W$93,16,0))</f>
        <v>0</v>
      </c>
      <c r="M125" s="574">
        <f>IF(ISNA(VLOOKUP(E125,'Rennen 2'!$C$64:$W$93,21,0)),0,VLOOKUP(E125,'Rennen 2'!$C$64:$W$93,21,0))</f>
        <v>0</v>
      </c>
      <c r="N125" s="575">
        <f>IF(ISNA(VLOOKUP(E125,'Rennen 3'!$C$64:$W$93,6,0)),0,VLOOKUP(E125,'Rennen 3'!$C$64:$W$93,6,0))</f>
        <v>0</v>
      </c>
      <c r="O125" s="574">
        <f>IF(ISNA(VLOOKUP(E125,'Rennen 3'!$C$64:$W$93,11,0)),0,VLOOKUP(E125,'Rennen 3'!$C$64:$W$93,11,0))</f>
        <v>0</v>
      </c>
      <c r="P125" s="574">
        <f>IF(ISNA(VLOOKUP(E125,'Rennen 3'!$C$64:$W$93,16,0)),0,VLOOKUP(E125,'Rennen 3'!$C$64:$W$93,16,0))</f>
        <v>0</v>
      </c>
      <c r="Q125" s="579">
        <f>IF(ISNA(VLOOKUP(E125,'Rennen 3'!$C$64:$W$93,21,0)),0,VLOOKUP(E125,'Rennen 3'!$C$64:$W$93,21,0))</f>
        <v>0</v>
      </c>
      <c r="R125" s="575">
        <f>IF(ISNA(VLOOKUP(E125,'Rennen 4'!$C$64:$W$93,6,0)),0,VLOOKUP(E125,'Rennen 4'!$C$64:$W$93,6,0))</f>
        <v>0</v>
      </c>
      <c r="S125" s="574">
        <f>IF(ISNA(VLOOKUP(E125,'Rennen 4'!$C$64:$W$93,11,0)),0,VLOOKUP(E125,'Rennen 4'!$C$64:$W$93,11,0))</f>
        <v>0</v>
      </c>
      <c r="T125" s="574">
        <f>IF(ISNA(VLOOKUP(E125,'Rennen 4'!$C$64:$W$93,16,0)),0,VLOOKUP(E125,'Rennen 4'!$C$64:$W$93,16,0))</f>
        <v>0</v>
      </c>
      <c r="U125" s="579">
        <f>IF(ISNA(VLOOKUP(E125,'Rennen 4'!$C$64:$W$93,21,0)),0,VLOOKUP(E125,'Rennen 4'!$C$64:$W$93,21,0))</f>
        <v>0</v>
      </c>
      <c r="V125" s="575">
        <f>IF(ISNA(VLOOKUP(E125,'Rennen 5'!$C$64:$W$93,6,0)),0,VLOOKUP(E125,'Rennen 5'!$C$64:$W$93,6,0))</f>
        <v>0</v>
      </c>
      <c r="W125" s="574">
        <f>IF(ISNA(VLOOKUP(E125,'Rennen 5'!$C$64:$W$93,11,0)),0,VLOOKUP(E125,'Rennen 5'!$C$64:$W$93,11,0))</f>
        <v>0</v>
      </c>
      <c r="X125" s="574">
        <f>IF(ISNA(VLOOKUP(E125,'Rennen 5'!$C$64:$W$93,16,0)),0,VLOOKUP(E125,'Rennen 5'!$C$64:$W$93,16,0))</f>
        <v>0</v>
      </c>
      <c r="Y125" s="579">
        <f>IF(ISNA(VLOOKUP(E125,'Rennen 5'!$C$64:$W$93,21,0)),0,VLOOKUP(E125,'Rennen 5'!$C$64:$W$93,21,0))</f>
        <v>0</v>
      </c>
      <c r="Z125" s="365">
        <f>IF(ISNA(VLOOKUP(E125,'Rennen 6'!$C$64:$W$93,6,0)),0,VLOOKUP(E125,'Rennen 6'!$C$64:$W$93,6,0))</f>
        <v>0</v>
      </c>
      <c r="AA125" s="366">
        <f>IF(ISNA(VLOOKUP(E125,'Rennen 6'!$C$64:$W$93,11,0)),0,VLOOKUP(E125,'Rennen 6'!$C$64:$W$93,11,0))</f>
        <v>0</v>
      </c>
      <c r="AB125" s="366">
        <f>IF(ISNA(VLOOKUP(E125,'Rennen 6'!$C$64:$W$93,16,0)),0,VLOOKUP(E125,'Rennen 6'!$C$64:$W$93,16,0))</f>
        <v>0</v>
      </c>
      <c r="AC125" s="367">
        <f>IF(ISNA(VLOOKUP(E125,'Rennen 6'!$C$64:$W$93,21,0)),0,VLOOKUP(E125,'Rennen 6'!$C$64:$W$93,21,0))</f>
        <v>0</v>
      </c>
      <c r="AD125" s="365">
        <f>IF(ISNA(VLOOKUP(E125,'Rennen 7'!$C$64:$W$93,6,0)),0,VLOOKUP(E125,'Rennen 7'!$C$64:$W$93,6,0))</f>
        <v>0</v>
      </c>
      <c r="AE125" s="366">
        <f>IF(ISNA(VLOOKUP(E125,'Rennen 7'!$C$64:$W$93,11,0)),0,VLOOKUP(E125,'Rennen 7'!$C$64:$W$93,11,0))</f>
        <v>0</v>
      </c>
      <c r="AF125" s="366">
        <f>IF(ISNA(VLOOKUP(E125,'Rennen 7'!$C$64:$W$93,16,0)),0,VLOOKUP(E125,'Rennen 7'!$C$64:$W$93,16,0))</f>
        <v>0</v>
      </c>
      <c r="AG125" s="367">
        <f>IF(ISNA(VLOOKUP(E125,'Rennen 7'!$C$64:$W$93,21,0)),0,VLOOKUP(E125,'Rennen 7'!$C$64:$W$93,21,0))</f>
        <v>0</v>
      </c>
      <c r="AH125" s="365">
        <f>IF(ISNA(VLOOKUP(E125,'Rennen 8'!$C$63:$W$92,6,0)),0,VLOOKUP(E125,'Rennen 8'!$C$63:$W$92,6,0))</f>
        <v>0</v>
      </c>
      <c r="AI125" s="366">
        <f>IF(ISNA(VLOOKUP(E125,'Rennen 8'!$C$63:$W$92,11,0)),0,VLOOKUP(E125,'Rennen 8'!$C$63:$W$92,11,0))</f>
        <v>0</v>
      </c>
      <c r="AJ125" s="366">
        <f>IF(ISNA(VLOOKUP(E125,'Rennen 8'!$C$63:$W$92,16,0)),0,VLOOKUP(E125,'Rennen 8'!$C$63:$W$92,16,0))</f>
        <v>0</v>
      </c>
      <c r="AK125" s="367">
        <f>IF(ISNA(VLOOKUP(E125,'Rennen 8'!$C$63:$W$92,21,0)),0,VLOOKUP(E125,'Rennen 8'!$C$63:$W$92,21,0))</f>
        <v>0</v>
      </c>
      <c r="AL125" s="369">
        <f>IF(ISNA(VLOOKUP(E125,'Rennen 1'!$C$64:$W$93,5,0)),0,VLOOKUP(E125,'Rennen 1'!$C$64:$W$93,5,0))</f>
        <v>41</v>
      </c>
      <c r="AM125" s="370">
        <f>IF(ISNA(VLOOKUP(E125,'Rennen 1'!$C$64:$W$93,10,0)),0,VLOOKUP(E125,'Rennen 1'!$C$64:$W$93,10,0))</f>
        <v>50</v>
      </c>
      <c r="AN125" s="370">
        <f>IF(ISNA(VLOOKUP(E125,'Rennen 1'!$C$64:$W$93,15,0)),0,VLOOKUP(E125,'Rennen 1'!$C$64:$W$93,15,0))</f>
        <v>43</v>
      </c>
      <c r="AO125" s="371">
        <f>IF(ISNA(VLOOKUP(E125,'Rennen 1'!$C$64:$W$93,20,0)),0,VLOOKUP(E125,'Rennen 1'!$C$64:$W$93,20,0))</f>
        <v>50</v>
      </c>
      <c r="AP125" s="369">
        <f>IF(ISNA(VLOOKUP(E125,'Rennen 2'!$C$64:$W$93,5,0)),0,VLOOKUP(E125,'Rennen 2'!$C$64:$W$93,5,0))</f>
        <v>0</v>
      </c>
      <c r="AQ125" s="370">
        <f>IF(ISNA(VLOOKUP(E125,'Rennen 2'!$C$64:$W$93,10,0)),0,VLOOKUP(E125,'Rennen 2'!$C$64:$W$93,10,0))</f>
        <v>0</v>
      </c>
      <c r="AR125" s="370">
        <f>IF(ISNA(VLOOKUP(E125,'Rennen 2'!$C$64:$W$93,15,0)),0,VLOOKUP(E125,'Rennen 2'!$C$64:$W$93,15,0))</f>
        <v>0</v>
      </c>
      <c r="AS125" s="371">
        <f>IF(ISNA(VLOOKUP(E125,'Rennen 2'!$C$64:$W$93,20,0)),0,VLOOKUP(E125,'Rennen 2'!$C$64:$W$93,20,0))</f>
        <v>0</v>
      </c>
      <c r="AT125" s="369">
        <f>IF(ISNA(VLOOKUP(E125,'Rennen 3'!$C$64:$W$93,5,0)),0,VLOOKUP(E125,'Rennen 3'!$C$64:$W$93,5,0))</f>
        <v>0</v>
      </c>
      <c r="AU125" s="370">
        <f>IF(ISNA(VLOOKUP(E125,'Rennen 3'!$C$64:$W$93,10,0)),0,VLOOKUP(E125,'Rennen 3'!$C$64:$W$93,10,0))</f>
        <v>0</v>
      </c>
      <c r="AV125" s="370">
        <f>IF(ISNA(VLOOKUP(E125,'Rennen 3'!$C$64:$W$93,15,0)),0,VLOOKUP(E125,'Rennen 3'!$C$64:$W$93,15,0))</f>
        <v>0</v>
      </c>
      <c r="AW125" s="371">
        <f>IF(ISNA(VLOOKUP(E125,'Rennen 3'!$C$64:$W$93,20,0)),0,VLOOKUP(E125,'Rennen 3'!$C$64:$W$93,20,0))</f>
        <v>0</v>
      </c>
      <c r="AX125" s="365">
        <f>IF(ISNA(VLOOKUP(E125,'Rennen 4'!$C$64:$W$93,5,0)),0,VLOOKUP(E125,'Rennen 4'!$C$64:$W$93,5,0))</f>
        <v>0</v>
      </c>
      <c r="AY125" s="366">
        <f>IF(ISNA(VLOOKUP(E125,'Rennen 4'!$C$64:$W$93,10,0)),0,VLOOKUP(E125,'Rennen 4'!$C$64:$W$93,10,0))</f>
        <v>0</v>
      </c>
      <c r="AZ125" s="366">
        <f>IF(ISNA(VLOOKUP(E125,'Rennen 4'!$C$64:$W$93,15,0)),0,VLOOKUP(E125,'Rennen 4'!$C$64:$W$93,15,0))</f>
        <v>0</v>
      </c>
      <c r="BA125" s="366">
        <f>IF(ISNA(VLOOKUP(E125,'Rennen 4'!$C$64:$W$93,20,0)),0,VLOOKUP(E125,'Rennen 4'!$C$64:$W$93,20,0))</f>
        <v>0</v>
      </c>
      <c r="BB125" s="365">
        <f>IF(ISNA(VLOOKUP(E125,'Rennen 5'!$C$64:$W$93,5,0)),0,VLOOKUP(E125,'Rennen 5'!$C$64:$W$93,5,0))</f>
        <v>0</v>
      </c>
      <c r="BC125" s="366">
        <f>IF(ISNA(VLOOKUP(E125,'Rennen 5'!$C$64:$W$93,10,0)),0,VLOOKUP(E125,'Rennen 5'!$C$64:$W$93,10,0))</f>
        <v>0</v>
      </c>
      <c r="BD125" s="366">
        <f>IF(ISNA(VLOOKUP(E125,'Rennen 5'!$C$64:$W$93,15,0)),0,VLOOKUP(E125,'Rennen 5'!$C$64:$W$93,15,0))</f>
        <v>0</v>
      </c>
      <c r="BE125" s="367">
        <f>IF(ISNA(VLOOKUP(E125,'Rennen 5'!$C$64:$W$93,20,0)),0,VLOOKUP(E125,'Rennen 5'!$C$64:$W$93,20,0))</f>
        <v>0</v>
      </c>
      <c r="BF125" s="365">
        <f>IF(ISNA(VLOOKUP(E125,'Rennen 6'!$C$64:$W$93,5,0)),0,VLOOKUP(E125,'Rennen 6'!$C$64:$W$93,5,0))</f>
        <v>0</v>
      </c>
      <c r="BG125" s="366">
        <f>IF(ISNA(VLOOKUP(E125,'Rennen 6'!$C$64:$W$93,10,0)),0,VLOOKUP(E125,'Rennen 6'!$C$64:$W$93,10,0))</f>
        <v>0</v>
      </c>
      <c r="BH125" s="366">
        <f>IF(ISNA(VLOOKUP(E125,'Rennen 6'!$C$64:$W$93,15,0)),0,VLOOKUP(E125,'Rennen 6'!$C$64:$W$93,15,0))</f>
        <v>0</v>
      </c>
      <c r="BI125" s="366">
        <f>IF(ISNA(VLOOKUP(E125,'Rennen 6'!$C$64:$W$93,20,0)),0,VLOOKUP(E125,'Rennen 6'!$C$64:$W$93,20,0))</f>
        <v>0</v>
      </c>
      <c r="BJ125" s="365">
        <f>IF(ISNA(VLOOKUP(E125,'Rennen 7'!$C$64:$W$93,5,0)),0,VLOOKUP(E125,'Rennen 7'!$C$64:$W$93,5,0))</f>
        <v>0</v>
      </c>
      <c r="BK125" s="366">
        <f>IF(ISNA(VLOOKUP(E125,'Rennen 7'!$C$64:$W$93,10,0)),0,VLOOKUP(E125,'Rennen 7'!$C$64:$W$93,10,0))</f>
        <v>0</v>
      </c>
      <c r="BL125" s="366">
        <f>IF(ISNA(VLOOKUP(E125,'Rennen 7'!$C$64:$W$93,15,0)),0,VLOOKUP(E125,'Rennen 7'!$C$64:$W$93,15,0))</f>
        <v>0</v>
      </c>
      <c r="BM125" s="367">
        <f>IF(ISNA(VLOOKUP(E125,'Rennen 7'!$C$64:$W$93,20,0)),0,VLOOKUP(E125,'Rennen 7'!$C$64:$W$93,20,0))</f>
        <v>0</v>
      </c>
      <c r="BN125" s="365">
        <f>IF(ISNA(VLOOKUP(E125,'Rennen 8'!$C$63:$W$92,5,0)),0,VLOOKUP(E125,'Rennen 8'!$C$63:$W$92,5,0))</f>
        <v>0</v>
      </c>
      <c r="BO125" s="366">
        <f>IF(ISNA(VLOOKUP(E125,'Rennen 8'!$C$63:$W$92,10,0)),0,VLOOKUP(E125,'Rennen 8'!$C$63:$W$92,10,0))</f>
        <v>0</v>
      </c>
      <c r="BP125" s="366">
        <f>IF(ISNA(VLOOKUP(E125,'Rennen 8'!$C$63:$W$92,15,0)),0,VLOOKUP(E125,'Rennen 8'!$C$63:$W$92,15,0))</f>
        <v>0</v>
      </c>
      <c r="BQ125" s="367">
        <f>IF(ISNA(VLOOKUP(E125,'Rennen 8'!$C$63:$W$92,20,0)),0,VLOOKUP(E125,'Rennen 8'!$C$63:$W$92,20,0))</f>
        <v>0</v>
      </c>
      <c r="BR125" s="373">
        <f>IF(ISNA(VLOOKUP(E125,'Rennen 1'!$C$64:$AE$93,27,0)),0,VLOOKUP(E125,'Rennen 1'!$C$64:$AE$93,27,0))</f>
        <v>2</v>
      </c>
      <c r="BS125" s="367">
        <f>IF(ISNA(VLOOKUP(E125,'Rennen 2'!$C$64:$AE$93,27,0)),0,VLOOKUP(E125,'Rennen 2'!$C$64:$AE$93,27,0))</f>
        <v>0</v>
      </c>
      <c r="BT125" s="367">
        <f>IF(ISNA(VLOOKUP(E125,'Rennen 3'!$C$64:$AE$93,27,0)),0,VLOOKUP(E125,'Rennen 3'!$C$64:$AE$93,27,0))</f>
        <v>0</v>
      </c>
      <c r="BU125" s="367">
        <f>IF(ISNA(VLOOKUP(E125,'Rennen 4'!$C$64:$AE$93,27,0)),0,VLOOKUP(E125,'Rennen 4'!$C$64:$AE$93,27,0))</f>
        <v>0</v>
      </c>
      <c r="BV125" s="367">
        <f>IF(ISNA(VLOOKUP(E125,'Rennen 5'!$C$64:$AE$93,27,0)),0,VLOOKUP(E125,'Rennen 5'!$C$64:$AE$93,27,0))</f>
        <v>0</v>
      </c>
      <c r="BW125" s="367">
        <f>IF(ISNA(VLOOKUP(E125,'Rennen 6'!$C$64:$AE$93,27,0)),0,VLOOKUP(E125,'Rennen 6'!$C$64:$AE$93,27,0))</f>
        <v>0</v>
      </c>
      <c r="BX125" s="367">
        <f>IF(ISNA(VLOOKUP(E125,'Rennen 7'!$C$64:$AE$93,27,0)),0,VLOOKUP(E125,'Rennen 7'!$C$64:$AE$93,27,0))</f>
        <v>0</v>
      </c>
      <c r="BY125" s="367">
        <f>IF(ISNA(VLOOKUP(E125,'Rennen 8'!$C$63:$AE$92,27,0)),0,VLOOKUP(E125,'Rennen 8'!$C$63:$AE$92,27,0))</f>
        <v>0</v>
      </c>
      <c r="BZ125" s="373">
        <f t="shared" ref="BZ125:BZ126" si="53">SUM(BR125:BY125)</f>
        <v>2</v>
      </c>
      <c r="CA125" s="372">
        <f t="shared" ref="CA125:CA126" si="54">LARGE(AL125:BQ125,1)+LARGE(AL125:BQ125,2)+LARGE(AL125:BQ125,3)+LARGE(AL125:BQ125,4)+LARGE(AL125:BQ125,5)+LARGE(AL125:BQ125,6)+LARGE(AL125:BQ125,7)+LARGE(AL125:BQ125,8)+LARGE(AL125:BQ125,9)+LARGE(AL125:BQ125,10)+LARGE(AL125:BQ125,11)+LARGE(AL125:BQ125,12)+LARGE(AL125:BQ125,13)+LARGE(AL125:BQ125,14)+LARGE(AL125:BQ125,15)+LARGE(AL125:BQ125,16)+LARGE(AL125:BQ125,17)+LARGE(AL125:BQ125,18)+LARGE(AL125:BQ125,19)+LARGE(AL125:BQ125,20)+LARGE(AL125:BQ125,21)+LARGE(AL125:BQ125,22)</f>
        <v>184</v>
      </c>
      <c r="CB125" s="373">
        <f t="shared" si="42"/>
        <v>187</v>
      </c>
      <c r="CC125" s="365">
        <f t="shared" ref="CC125:CC126" si="55">LARGE(AL125:BQ125,1)+LARGE(AL125:BQ125,2)+LARGE(AL125:BQ125,3)+LARGE(AL125:BQ125,4)+LARGE(AL125:BQ125,5)+LARGE(AL125:BQ125,6)+LARGE(AL125:BQ125,7)+LARGE(AL125:BQ125,8)+LARGE(AL125:BQ125,9)+LARGE(AL125:BQ125,10)+LARGE(AL125:BQ125,11)+LARGE(AL125:BQ125,12)+LARGE(AL125:BQ125,13)+LARGE(AL125:BQ125,14)+LARGE(AL125:BQ125,15)+LARGE(AL125:BQ125,16)+LARGE(AL125:BQ125,17)+LARGE(AL125:BQ125,18)+LARGE(AL125:BQ125,19)+LARGE(AL125:BQ125,20)+LARGE(AL125:BQ125,21)+LARGE(AL125:BQ125,22)</f>
        <v>184</v>
      </c>
      <c r="CD125" s="365">
        <f t="shared" ref="CD125:CD126" si="56">(BZ125+CC125)</f>
        <v>186</v>
      </c>
      <c r="CE125" s="755"/>
      <c r="CF125" s="755"/>
      <c r="CG125" s="26"/>
      <c r="CH125" s="26"/>
      <c r="CI125" s="348"/>
      <c r="CJ125" s="348"/>
      <c r="CK125" s="348"/>
    </row>
    <row r="126" spans="1:89" s="20" customFormat="1" ht="18" hidden="1" customHeight="1" x14ac:dyDescent="0.3">
      <c r="A126" s="759"/>
      <c r="B126" s="16">
        <v>13</v>
      </c>
      <c r="C126" s="16"/>
      <c r="D126" s="395" t="str">
        <f>VLOOKUP(E126,Fahrer!$B$5:$C$165,2,0)</f>
        <v>Dau, Uwe</v>
      </c>
      <c r="E126" s="424">
        <v>115</v>
      </c>
      <c r="F126" s="576">
        <f>IF(ISNA(VLOOKUP(E126,'Rennen 1'!$C$64:$W$93,6,0)),0,VLOOKUP(E126,'Rennen 1'!$C$64:$W$93,6,0))</f>
        <v>0</v>
      </c>
      <c r="G126" s="577">
        <f>IF(ISNA(VLOOKUP(E126,'Rennen 1'!$C$64:$W$93,11,0)),0,VLOOKUP(E126,'Rennen 1'!$C$64:$W$93,11,0))</f>
        <v>0</v>
      </c>
      <c r="H126" s="577">
        <f>IF(ISNA(VLOOKUP(E126,'Rennen 1'!$C$64:$W$93,16,0)),0,VLOOKUP(E126,'Rennen 1'!$C$64:$W$93,16,0))</f>
        <v>0</v>
      </c>
      <c r="I126" s="578">
        <f>IF(ISNA(VLOOKUP(E126,'Rennen 1'!$C$64:$W$93,21,0)),0,VLOOKUP(E126,'Rennen 1'!$C$64:$W$93,21,0))</f>
        <v>0</v>
      </c>
      <c r="J126" s="365">
        <f>IF(ISNA(VLOOKUP(E126,'Rennen 2'!$C$64:$W$93,6,0)),0,VLOOKUP(E126,'Rennen 2'!$C$64:$W$93,6,0))</f>
        <v>29</v>
      </c>
      <c r="K126" s="366">
        <f>IF(ISNA(VLOOKUP(E126,'Rennen 2'!$C$64:$W$93,11,0)),0,VLOOKUP(E126,'Rennen 2'!$C$64:$W$93,11,0))</f>
        <v>29</v>
      </c>
      <c r="L126" s="366">
        <f>IF(ISNA(VLOOKUP(E126,'Rennen 2'!$C$64:$W$93,16,0)),0,VLOOKUP(E126,'Rennen 2'!$C$64:$W$93,16,0))</f>
        <v>29</v>
      </c>
      <c r="M126" s="366">
        <f>IF(ISNA(VLOOKUP(E126,'Rennen 2'!$C$64:$W$93,21,0)),0,VLOOKUP(E126,'Rennen 2'!$C$64:$W$93,21,0))</f>
        <v>35</v>
      </c>
      <c r="N126" s="575">
        <f>IF(ISNA(VLOOKUP(E126,'Rennen 3'!$C$64:$W$93,6,0)),0,VLOOKUP(E126,'Rennen 3'!$C$64:$W$93,6,0))</f>
        <v>0</v>
      </c>
      <c r="O126" s="574">
        <f>IF(ISNA(VLOOKUP(E126,'Rennen 3'!$C$64:$W$93,11,0)),0,VLOOKUP(E126,'Rennen 3'!$C$64:$W$93,11,0))</f>
        <v>0</v>
      </c>
      <c r="P126" s="574">
        <f>IF(ISNA(VLOOKUP(E126,'Rennen 3'!$C$64:$W$93,16,0)),0,VLOOKUP(E126,'Rennen 3'!$C$64:$W$93,16,0))</f>
        <v>0</v>
      </c>
      <c r="Q126" s="579">
        <f>IF(ISNA(VLOOKUP(E126,'Rennen 3'!$C$64:$W$93,21,0)),0,VLOOKUP(E126,'Rennen 3'!$C$64:$W$93,21,0))</f>
        <v>0</v>
      </c>
      <c r="R126" s="575">
        <f>IF(ISNA(VLOOKUP(E126,'Rennen 4'!$C$64:$W$93,6,0)),0,VLOOKUP(E126,'Rennen 4'!$C$64:$W$93,6,0))</f>
        <v>0</v>
      </c>
      <c r="S126" s="574">
        <f>IF(ISNA(VLOOKUP(E126,'Rennen 4'!$C$64:$W$93,11,0)),0,VLOOKUP(E126,'Rennen 4'!$C$64:$W$93,11,0))</f>
        <v>0</v>
      </c>
      <c r="T126" s="574">
        <f>IF(ISNA(VLOOKUP(E126,'Rennen 4'!$C$64:$W$93,16,0)),0,VLOOKUP(E126,'Rennen 4'!$C$64:$W$93,16,0))</f>
        <v>0</v>
      </c>
      <c r="U126" s="579">
        <f>IF(ISNA(VLOOKUP(E126,'Rennen 4'!$C$64:$W$93,21,0)),0,VLOOKUP(E126,'Rennen 4'!$C$64:$W$93,21,0))</f>
        <v>0</v>
      </c>
      <c r="V126" s="575">
        <f>IF(ISNA(VLOOKUP(E126,'Rennen 5'!$C$64:$W$93,6,0)),0,VLOOKUP(E126,'Rennen 5'!$C$64:$W$93,6,0))</f>
        <v>0</v>
      </c>
      <c r="W126" s="574">
        <f>IF(ISNA(VLOOKUP(E126,'Rennen 5'!$C$64:$W$93,11,0)),0,VLOOKUP(E126,'Rennen 5'!$C$64:$W$93,11,0))</f>
        <v>0</v>
      </c>
      <c r="X126" s="574">
        <f>IF(ISNA(VLOOKUP(E126,'Rennen 5'!$C$64:$W$93,16,0)),0,VLOOKUP(E126,'Rennen 5'!$C$64:$W$93,16,0))</f>
        <v>0</v>
      </c>
      <c r="Y126" s="579">
        <f>IF(ISNA(VLOOKUP(E126,'Rennen 5'!$C$64:$W$93,21,0)),0,VLOOKUP(E126,'Rennen 5'!$C$64:$W$93,21,0))</f>
        <v>0</v>
      </c>
      <c r="Z126" s="365">
        <f>IF(ISNA(VLOOKUP(E126,'Rennen 6'!$C$64:$W$93,6,0)),0,VLOOKUP(E126,'Rennen 6'!$C$64:$W$93,6,0))</f>
        <v>0</v>
      </c>
      <c r="AA126" s="366">
        <f>IF(ISNA(VLOOKUP(E126,'Rennen 6'!$C$64:$W$93,11,0)),0,VLOOKUP(E126,'Rennen 6'!$C$64:$W$93,11,0))</f>
        <v>0</v>
      </c>
      <c r="AB126" s="366">
        <f>IF(ISNA(VLOOKUP(E126,'Rennen 6'!$C$64:$W$93,16,0)),0,VLOOKUP(E126,'Rennen 6'!$C$64:$W$93,16,0))</f>
        <v>0</v>
      </c>
      <c r="AC126" s="367">
        <f>IF(ISNA(VLOOKUP(E126,'Rennen 6'!$C$64:$W$93,21,0)),0,VLOOKUP(E126,'Rennen 6'!$C$64:$W$93,21,0))</f>
        <v>0</v>
      </c>
      <c r="AD126" s="365">
        <f>IF(ISNA(VLOOKUP(E126,'Rennen 7'!$C$64:$W$93,6,0)),0,VLOOKUP(E126,'Rennen 7'!$C$64:$W$93,6,0))</f>
        <v>0</v>
      </c>
      <c r="AE126" s="366">
        <f>IF(ISNA(VLOOKUP(E126,'Rennen 7'!$C$64:$W$93,11,0)),0,VLOOKUP(E126,'Rennen 7'!$C$64:$W$93,11,0))</f>
        <v>0</v>
      </c>
      <c r="AF126" s="366">
        <f>IF(ISNA(VLOOKUP(E126,'Rennen 7'!$C$64:$W$93,16,0)),0,VLOOKUP(E126,'Rennen 7'!$C$64:$W$93,16,0))</f>
        <v>0</v>
      </c>
      <c r="AG126" s="367">
        <f>IF(ISNA(VLOOKUP(E126,'Rennen 7'!$C$64:$W$93,21,0)),0,VLOOKUP(E126,'Rennen 7'!$C$64:$W$93,21,0))</f>
        <v>0</v>
      </c>
      <c r="AH126" s="365">
        <f>IF(ISNA(VLOOKUP(E126,'Rennen 8'!$C$63:$W$92,6,0)),0,VLOOKUP(E126,'Rennen 8'!$C$63:$W$92,6,0))</f>
        <v>0</v>
      </c>
      <c r="AI126" s="366">
        <f>IF(ISNA(VLOOKUP(E126,'Rennen 8'!$C$63:$W$92,11,0)),0,VLOOKUP(E126,'Rennen 8'!$C$63:$W$92,11,0))</f>
        <v>0</v>
      </c>
      <c r="AJ126" s="366">
        <f>IF(ISNA(VLOOKUP(E126,'Rennen 8'!$C$63:$W$92,16,0)),0,VLOOKUP(E126,'Rennen 8'!$C$63:$W$92,16,0))</f>
        <v>0</v>
      </c>
      <c r="AK126" s="367">
        <f>IF(ISNA(VLOOKUP(E126,'Rennen 8'!$C$63:$W$92,21,0)),0,VLOOKUP(E126,'Rennen 8'!$C$63:$W$92,21,0))</f>
        <v>0</v>
      </c>
      <c r="AL126" s="369">
        <f>IF(ISNA(VLOOKUP(E126,'Rennen 1'!$C$64:$W$93,5,0)),0,VLOOKUP(E126,'Rennen 1'!$C$64:$W$93,5,0))</f>
        <v>0</v>
      </c>
      <c r="AM126" s="370">
        <f>IF(ISNA(VLOOKUP(E126,'Rennen 1'!$C$64:$W$93,10,0)),0,VLOOKUP(E126,'Rennen 1'!$C$64:$W$93,10,0))</f>
        <v>0</v>
      </c>
      <c r="AN126" s="370">
        <f>IF(ISNA(VLOOKUP(E126,'Rennen 1'!$C$64:$W$93,15,0)),0,VLOOKUP(E126,'Rennen 1'!$C$64:$W$93,15,0))</f>
        <v>0</v>
      </c>
      <c r="AO126" s="371">
        <f>IF(ISNA(VLOOKUP(E126,'Rennen 1'!$C$64:$W$93,20,0)),0,VLOOKUP(E126,'Rennen 1'!$C$64:$W$93,20,0))</f>
        <v>0</v>
      </c>
      <c r="AP126" s="369">
        <f>IF(ISNA(VLOOKUP(E126,'Rennen 2'!$C$64:$W$93,5,0)),0,VLOOKUP(E126,'Rennen 2'!$C$64:$W$93,5,0))</f>
        <v>29</v>
      </c>
      <c r="AQ126" s="370">
        <f>IF(ISNA(VLOOKUP(E126,'Rennen 2'!$C$64:$W$93,10,0)),0,VLOOKUP(E126,'Rennen 2'!$C$64:$W$93,10,0))</f>
        <v>29</v>
      </c>
      <c r="AR126" s="370">
        <f>IF(ISNA(VLOOKUP(E126,'Rennen 2'!$C$64:$W$93,15,0)),0,VLOOKUP(E126,'Rennen 2'!$C$64:$W$93,15,0))</f>
        <v>29</v>
      </c>
      <c r="AS126" s="371">
        <f>IF(ISNA(VLOOKUP(E126,'Rennen 2'!$C$64:$W$93,20,0)),0,VLOOKUP(E126,'Rennen 2'!$C$64:$W$93,20,0))</f>
        <v>35</v>
      </c>
      <c r="AT126" s="369">
        <f>IF(ISNA(VLOOKUP(E126,'Rennen 3'!$C$64:$W$93,5,0)),0,VLOOKUP(E126,'Rennen 3'!$C$64:$W$93,5,0))</f>
        <v>0</v>
      </c>
      <c r="AU126" s="370">
        <f>IF(ISNA(VLOOKUP(E126,'Rennen 3'!$C$64:$W$93,10,0)),0,VLOOKUP(E126,'Rennen 3'!$C$64:$W$93,10,0))</f>
        <v>0</v>
      </c>
      <c r="AV126" s="370">
        <f>IF(ISNA(VLOOKUP(E126,'Rennen 3'!$C$64:$W$93,15,0)),0,VLOOKUP(E126,'Rennen 3'!$C$64:$W$93,15,0))</f>
        <v>0</v>
      </c>
      <c r="AW126" s="371">
        <f>IF(ISNA(VLOOKUP(E126,'Rennen 3'!$C$64:$W$93,20,0)),0,VLOOKUP(E126,'Rennen 3'!$C$64:$W$93,20,0))</f>
        <v>0</v>
      </c>
      <c r="AX126" s="365">
        <f>IF(ISNA(VLOOKUP(E126,'Rennen 4'!$C$44:$W$93,5,0)),0,VLOOKUP(E126,'Rennen 4'!$C$64:$W$93,5,0))</f>
        <v>0</v>
      </c>
      <c r="AY126" s="366">
        <f>IF(ISNA(VLOOKUP(E126,'Rennen 4'!$C$64:$W$93,10,0)),0,VLOOKUP(E126,'Rennen 4'!$C$64:$W$93,10,0))</f>
        <v>0</v>
      </c>
      <c r="AZ126" s="366">
        <f>IF(ISNA(VLOOKUP(E126,'Rennen 4'!$C$64:$W$93,15,0)),0,VLOOKUP(E126,'Rennen 4'!$C$64:$W$93,15,0))</f>
        <v>0</v>
      </c>
      <c r="BA126" s="366">
        <f>IF(ISNA(VLOOKUP(E126,'Rennen 4'!$C$64:$W$93,20,0)),0,VLOOKUP(E126,'Rennen 4'!$C$64:$W$93,20,0))</f>
        <v>0</v>
      </c>
      <c r="BB126" s="365">
        <f>IF(ISNA(VLOOKUP(E126,'Rennen 5'!$C$64:$W$93,5,0)),0,VLOOKUP(E126,'Rennen 5'!$C$64:$W$93,5,0))</f>
        <v>0</v>
      </c>
      <c r="BC126" s="366">
        <f>IF(ISNA(VLOOKUP(E126,'Rennen 5'!$C$64:$W$93,10,0)),0,VLOOKUP(E126,'Rennen 5'!$C$64:$W$93,10,0))</f>
        <v>0</v>
      </c>
      <c r="BD126" s="366">
        <f>IF(ISNA(VLOOKUP(E126,'Rennen 5'!$C$64:$W$93,15,0)),0,VLOOKUP(E126,'Rennen 5'!$C$64:$W$93,15,0))</f>
        <v>0</v>
      </c>
      <c r="BE126" s="367">
        <f>IF(ISNA(VLOOKUP(E126,'Rennen 5'!$C$64:$W$93,20,0)),0,VLOOKUP(E126,'Rennen 5'!$C$64:$W$93,20,0))</f>
        <v>0</v>
      </c>
      <c r="BF126" s="365">
        <f>IF(ISNA(VLOOKUP(E126,'Rennen 6'!$C$64:$W$93,5,0)),0,VLOOKUP(E126,'Rennen 6'!$C$64:$W$93,5,0))</f>
        <v>0</v>
      </c>
      <c r="BG126" s="366">
        <f>IF(ISNA(VLOOKUP(E126,'Rennen 6'!$C$64:$W$93,10,0)),0,VLOOKUP(E126,'Rennen 6'!$C$64:$W$93,10,0))</f>
        <v>0</v>
      </c>
      <c r="BH126" s="366">
        <f>IF(ISNA(VLOOKUP(E126,'Rennen 6'!$C$64:$W$93,15,0)),0,VLOOKUP(E126,'Rennen 6'!$C$64:$W$93,15,0))</f>
        <v>0</v>
      </c>
      <c r="BI126" s="366">
        <f>IF(ISNA(VLOOKUP(E126,'Rennen 6'!$C$64:$W$93,20,0)),0,VLOOKUP(E126,'Rennen 6'!$C$64:$W$93,20,0))</f>
        <v>0</v>
      </c>
      <c r="BJ126" s="365">
        <f>IF(ISNA(VLOOKUP(E126,'Rennen 7'!$C$64:$W$93,5,0)),0,VLOOKUP(E126,'Rennen 7'!$C$64:$W$93,5,0))</f>
        <v>0</v>
      </c>
      <c r="BK126" s="366">
        <f>IF(ISNA(VLOOKUP(E126,'Rennen 7'!$C$64:$W$93,10,0)),0,VLOOKUP(E126,'Rennen 7'!$C$64:$W$93,10,0))</f>
        <v>0</v>
      </c>
      <c r="BL126" s="366">
        <f>IF(ISNA(VLOOKUP(E126,'Rennen 7'!$C$64:$W$93,15,0)),0,VLOOKUP(E126,'Rennen 7'!$C$64:$W$93,15,0))</f>
        <v>0</v>
      </c>
      <c r="BM126" s="367">
        <f>IF(ISNA(VLOOKUP(E126,'Rennen 7'!$C$64:$W$93,20,0)),0,VLOOKUP(E126,'Rennen 7'!$C$64:$W$93,20,0))</f>
        <v>0</v>
      </c>
      <c r="BN126" s="365">
        <f>IF(ISNA(VLOOKUP(E126,'Rennen 8'!$C$63:$W$92,5,0)),0,VLOOKUP(E126,'Rennen 8'!$C$63:$W$92,5,0))</f>
        <v>0</v>
      </c>
      <c r="BO126" s="366">
        <f>IF(ISNA(VLOOKUP(E126,'Rennen 8'!$C$63:$W$92,10,0)),0,VLOOKUP(E126,'Rennen 8'!$C$63:$W$92,10,0))</f>
        <v>0</v>
      </c>
      <c r="BP126" s="366">
        <f>IF(ISNA(VLOOKUP(E126,'Rennen 8'!$C$63:$W$92,15,0)),0,VLOOKUP(E126,'Rennen 8'!$C$63:$W$92,15,0))</f>
        <v>0</v>
      </c>
      <c r="BQ126" s="367">
        <f>IF(ISNA(VLOOKUP(E126,'Rennen 8'!$C$63:$W$92,20,0)),0,VLOOKUP(E126,'Rennen 8'!$C$63:$W$92,20,0))</f>
        <v>0</v>
      </c>
      <c r="BR126" s="373">
        <f>IF(ISNA(VLOOKUP(E126,'Rennen 1'!$C$64:$AE$93,27,0)),0,VLOOKUP(E126,'Rennen 1'!$C$64:$AE$93,27,0))</f>
        <v>0</v>
      </c>
      <c r="BS126" s="367">
        <f>IF(ISNA(VLOOKUP(E126,'Rennen 2'!$C$64:$AE$93,27,0)),0,VLOOKUP(E126,'Rennen 2'!$C$64:$AE$93,27,0))</f>
        <v>0</v>
      </c>
      <c r="BT126" s="367">
        <f>IF(ISNA(VLOOKUP(E126,'Rennen 3'!$C$64:$AE$93,27,0)),0,VLOOKUP(E126,'Rennen 3'!$C$64:$AE$93,27,0))</f>
        <v>0</v>
      </c>
      <c r="BU126" s="367">
        <f>IF(ISNA(VLOOKUP(E126,'Rennen 4'!$C$64:$AE$93,27,0)),0,VLOOKUP(E126,'Rennen 4'!$C$64:$AE$93,27,0))</f>
        <v>0</v>
      </c>
      <c r="BV126" s="367">
        <f>IF(ISNA(VLOOKUP(E126,'Rennen 5'!$C$64:$AE$93,27,0)),0,VLOOKUP(E126,'Rennen 5'!$C$64:$AE$93,27,0))</f>
        <v>0</v>
      </c>
      <c r="BW126" s="367">
        <f>IF(ISNA(VLOOKUP(E126,'Rennen 6'!$C$64:$AE$93,27,0)),0,VLOOKUP(E126,'Rennen 6'!$C$64:$AE$93,27,0))</f>
        <v>0</v>
      </c>
      <c r="BX126" s="367">
        <f>IF(ISNA(VLOOKUP(E126,'Rennen 7'!$C$64:$AE$93,27,0)),0,VLOOKUP(E126,'Rennen 7'!$C$64:$AE$93,27,0))</f>
        <v>0</v>
      </c>
      <c r="BY126" s="367">
        <f>IF(ISNA(VLOOKUP(E126,'Rennen 8'!$C$63:$AE$92,27,0)),0,VLOOKUP(E126,'Rennen 8'!$C$63:$AE$92,27,0))</f>
        <v>0</v>
      </c>
      <c r="BZ126" s="367">
        <f t="shared" si="53"/>
        <v>0</v>
      </c>
      <c r="CA126" s="372">
        <f t="shared" si="54"/>
        <v>122</v>
      </c>
      <c r="CB126" s="373">
        <f t="shared" si="42"/>
        <v>122</v>
      </c>
      <c r="CC126" s="365">
        <f t="shared" si="55"/>
        <v>122</v>
      </c>
      <c r="CD126" s="365">
        <f t="shared" si="56"/>
        <v>122</v>
      </c>
      <c r="CE126" s="755"/>
      <c r="CF126" s="755"/>
      <c r="CG126" s="26"/>
      <c r="CH126" s="26"/>
      <c r="CI126" s="348"/>
      <c r="CJ126" s="348"/>
      <c r="CK126" s="348"/>
    </row>
    <row r="127" spans="1:89" s="20" customFormat="1" ht="18" hidden="1" customHeight="1" x14ac:dyDescent="0.3">
      <c r="A127" s="759"/>
      <c r="B127" s="16">
        <v>14</v>
      </c>
      <c r="C127" s="16"/>
      <c r="D127" s="396" t="str">
        <f>VLOOKUP(E127,Fahrer!$B$5:$C$165,2,0)</f>
        <v>Hahn, Olaf</v>
      </c>
      <c r="E127" s="407">
        <v>34</v>
      </c>
      <c r="F127" s="397">
        <f>IF(ISNA(VLOOKUP(E127,'Rennen 1'!$C$64:$W$93,6,0)),0,VLOOKUP(E127,'Rennen 1'!$C$64:$W$93,6,0))</f>
        <v>0</v>
      </c>
      <c r="G127" s="398">
        <f>IF(ISNA(VLOOKUP(E127,'Rennen 1'!$C$64:$W$93,11,0)),0,VLOOKUP(E127,'Rennen 1'!$C$64:$W$93,11,0))</f>
        <v>0</v>
      </c>
      <c r="H127" s="398">
        <f>IF(ISNA(VLOOKUP(E127,'Rennen 1'!$C$64:$W$93,16,0)),0,VLOOKUP(E127,'Rennen 1'!$C$64:$W$93,16,0))</f>
        <v>0</v>
      </c>
      <c r="I127" s="399">
        <f>IF(ISNA(VLOOKUP(E127,'Rennen 1'!$C$64:$W$93,21,0)),0,VLOOKUP(E127,'Rennen 1'!$C$64:$W$93,21,0))</f>
        <v>0</v>
      </c>
      <c r="J127" s="400">
        <f>IF(ISNA(VLOOKUP(E127,'Rennen 2'!$C$64:$W$93,6,0)),0,VLOOKUP(E127,'Rennen 2'!$C$64:$W$93,6,0))</f>
        <v>0</v>
      </c>
      <c r="K127" s="401">
        <f>IF(ISNA(VLOOKUP(E127,'Rennen 2'!$C$64:$W$93,11,0)),0,VLOOKUP(E127,'Rennen 2'!$C$64:$W$93,11,0))</f>
        <v>0</v>
      </c>
      <c r="L127" s="401">
        <f>IF(ISNA(VLOOKUP(E127,'Rennen 2'!$C$64:$W$93,16,0)),0,VLOOKUP(E127,'Rennen 2'!$C$64:$W$93,16,0))</f>
        <v>0</v>
      </c>
      <c r="M127" s="401">
        <f>IF(ISNA(VLOOKUP(E127,'Rennen 2'!$C$64:$W$93,21,0)),0,VLOOKUP(E127,'Rennen 2'!$C$64:$W$93,21,0))</f>
        <v>0</v>
      </c>
      <c r="N127" s="400">
        <f>IF(ISNA(VLOOKUP(E127,'Rennen 3'!$C$64:$W$93,6,0)),0,VLOOKUP(E127,'Rennen 3'!$C$64:$W$93,6,0))</f>
        <v>0</v>
      </c>
      <c r="O127" s="401">
        <f>IF(ISNA(VLOOKUP(E127,'Rennen 3'!$C$64:$W$93,11,0)),0,VLOOKUP(E127,'Rennen 3'!$C$64:$W$93,11,0))</f>
        <v>0</v>
      </c>
      <c r="P127" s="401">
        <f>IF(ISNA(VLOOKUP(E127,'Rennen 3'!$C$64:$W$93,16,0)),0,VLOOKUP(E127,'Rennen 3'!$C$64:$W$93,16,0))</f>
        <v>0</v>
      </c>
      <c r="Q127" s="402">
        <f>IF(ISNA(VLOOKUP(E127,'Rennen 3'!$C$64:$W$93,21,0)),0,VLOOKUP(E127,'Rennen 3'!$C$64:$W$93,21,0))</f>
        <v>0</v>
      </c>
      <c r="R127" s="460">
        <f>IF(ISNA(VLOOKUP(E127,'Rennen 4'!$C$64:$W$93,6,0)),0,VLOOKUP(E127,'Rennen 4'!$C$64:$W$93,6,0))</f>
        <v>0</v>
      </c>
      <c r="S127" s="461">
        <f>IF(ISNA(VLOOKUP(E127,'Rennen 4'!$C$64:$W$93,11,0)),0,VLOOKUP(E127,'Rennen 4'!$C$64:$W$93,11,0))</f>
        <v>0</v>
      </c>
      <c r="T127" s="461">
        <f>IF(ISNA(VLOOKUP(E127,'Rennen 4'!$C$64:$W$93,16,0)),0,VLOOKUP(E127,'Rennen 4'!$C$64:$W$93,16,0))</f>
        <v>0</v>
      </c>
      <c r="U127" s="522">
        <f>IF(ISNA(VLOOKUP(E127,'Rennen 4'!$C$64:$W$93,21,0)),0,VLOOKUP(E127,'Rennen 4'!$C$64:$W$93,21,0))</f>
        <v>0</v>
      </c>
      <c r="V127" s="460">
        <f>IF(ISNA(VLOOKUP(E127,'Rennen 5'!$C$64:$W$93,6,0)),0,VLOOKUP(E127,'Rennen 5'!$C$64:$W$93,6,0))</f>
        <v>0</v>
      </c>
      <c r="W127" s="461">
        <f>IF(ISNA(VLOOKUP(E127,'Rennen 5'!$C$64:$W$93,11,0)),0,VLOOKUP(E127,'Rennen 5'!$C$64:$W$93,11,0))</f>
        <v>0</v>
      </c>
      <c r="X127" s="461">
        <f>IF(ISNA(VLOOKUP(E127,'Rennen 5'!$C$64:$W$93,16,0)),0,VLOOKUP(E127,'Rennen 5'!$C$64:$W$93,16,0))</f>
        <v>0</v>
      </c>
      <c r="Y127" s="522">
        <f>IF(ISNA(VLOOKUP(E127,'Rennen 5'!$C$64:$W$93,21,0)),0,VLOOKUP(E127,'Rennen 5'!$C$64:$W$93,21,0))</f>
        <v>0</v>
      </c>
      <c r="Z127" s="400">
        <f>IF(ISNA(VLOOKUP(E127,'Rennen 6'!$C$64:$W$93,6,0)),0,VLOOKUP(E127,'Rennen 6'!$C$64:$W$93,6,0))</f>
        <v>0</v>
      </c>
      <c r="AA127" s="401">
        <f>IF(ISNA(VLOOKUP(E127,'Rennen 6'!$C$64:$W$93,11,0)),0,VLOOKUP(E127,'Rennen 6'!$C$64:$W$93,11,0))</f>
        <v>0</v>
      </c>
      <c r="AB127" s="401">
        <f>IF(ISNA(VLOOKUP(E127,'Rennen 6'!$C$64:$W$93,16,0)),0,VLOOKUP(E127,'Rennen 6'!$C$64:$W$93,16,0))</f>
        <v>0</v>
      </c>
      <c r="AC127" s="402">
        <f>IF(ISNA(VLOOKUP(E127,'Rennen 6'!$C$64:$W$93,21,0)),0,VLOOKUP(E127,'Rennen 6'!$C$64:$W$93,21,0))</f>
        <v>0</v>
      </c>
      <c r="AD127" s="400">
        <f>IF(ISNA(VLOOKUP(E127,'Rennen 7'!$C$64:$W$93,6,0)),0,VLOOKUP(E127,'Rennen 7'!$C$64:$W$93,6,0))</f>
        <v>0</v>
      </c>
      <c r="AE127" s="401">
        <f>IF(ISNA(VLOOKUP(E127,'Rennen 7'!$C$64:$W$93,11,0)),0,VLOOKUP(E127,'Rennen 7'!$C$64:$W$93,11,0))</f>
        <v>0</v>
      </c>
      <c r="AF127" s="401">
        <f>IF(ISNA(VLOOKUP(E127,'Rennen 7'!$C$64:$W$93,16,0)),0,VLOOKUP(E127,'Rennen 7'!$C$64:$W$93,16,0))</f>
        <v>0</v>
      </c>
      <c r="AG127" s="402">
        <f>IF(ISNA(VLOOKUP(E127,'Rennen 7'!$C$64:$W$93,21,0)),0,VLOOKUP(E127,'Rennen 7'!$C$64:$W$93,21,0))</f>
        <v>0</v>
      </c>
      <c r="AH127" s="460">
        <f>IF(ISNA(VLOOKUP(E127,'Rennen 8'!$C$63:$W$92,6,0)),0,VLOOKUP(E127,'Rennen 8'!$C$63:$W$92,6,0))</f>
        <v>0</v>
      </c>
      <c r="AI127" s="461">
        <f>IF(ISNA(VLOOKUP(E127,'Rennen 8'!$C$63:$W$92,11,0)),0,VLOOKUP(E127,'Rennen 8'!$C$63:$W$92,11,0))</f>
        <v>0</v>
      </c>
      <c r="AJ127" s="461">
        <f>IF(ISNA(VLOOKUP(E127,'Rennen 8'!$C$63:$W$92,16,0)),0,VLOOKUP(E127,'Rennen 8'!$C$63:$W$92,16,0))</f>
        <v>0</v>
      </c>
      <c r="AK127" s="522">
        <f>IF(ISNA(VLOOKUP(E127,'Rennen 8'!$C$63:$W$92,21,0)),0,VLOOKUP(E127,'Rennen 8'!$C$63:$W$92,21,0))</f>
        <v>0</v>
      </c>
      <c r="AL127" s="403">
        <f>IF(ISNA(VLOOKUP(E127,'Rennen 1'!$C$64:$W$93,5,0)),0,VLOOKUP(E127,'Rennen 1'!$C$64:$W$93,5,0))</f>
        <v>0</v>
      </c>
      <c r="AM127" s="404">
        <f>IF(ISNA(VLOOKUP(E127,'Rennen 1'!$C$64:$W$93,10,0)),0,VLOOKUP(E127,'Rennen 1'!$C$64:$W$93,10,0))</f>
        <v>0</v>
      </c>
      <c r="AN127" s="404">
        <f>IF(ISNA(VLOOKUP(E127,'Rennen 1'!$C$64:$W$93,15,0)),0,VLOOKUP(E127,'Rennen 1'!$C$64:$W$93,15,0))</f>
        <v>0</v>
      </c>
      <c r="AO127" s="405">
        <f>IF(ISNA(VLOOKUP(E127,'Rennen 1'!$C$64:$W$93,20,0)),0,VLOOKUP(E127,'Rennen 1'!$C$64:$W$93,20,0))</f>
        <v>0</v>
      </c>
      <c r="AP127" s="403">
        <f>IF(ISNA(VLOOKUP(E127,'Rennen 2'!$C$64:$W$93,5,0)),0,VLOOKUP(E127,'Rennen 2'!$C$64:$W$93,5,0))</f>
        <v>0</v>
      </c>
      <c r="AQ127" s="404">
        <f>IF(ISNA(VLOOKUP(E127,'Rennen 2'!$C$64:$W$93,10,0)),0,VLOOKUP(E127,'Rennen 2'!$C$64:$W$93,10,0))</f>
        <v>0</v>
      </c>
      <c r="AR127" s="404">
        <f>IF(ISNA(VLOOKUP(E127,'Rennen 2'!$C$64:$W$93,15,0)),0,VLOOKUP(E127,'Rennen 2'!$C$64:$W$93,15,0))</f>
        <v>0</v>
      </c>
      <c r="AS127" s="405">
        <f>IF(ISNA(VLOOKUP(E127,'Rennen 2'!$C$64:$W$93,20,0)),0,VLOOKUP(E127,'Rennen 2'!$C$64:$W$93,20,0))</f>
        <v>0</v>
      </c>
      <c r="AT127" s="403">
        <f>IF(ISNA(VLOOKUP(E127,'Rennen 3'!$C$64:$W$93,5,0)),0,VLOOKUP(E127,'Rennen 3'!$C$64:$W$93,5,0))</f>
        <v>0</v>
      </c>
      <c r="AU127" s="404">
        <f>IF(ISNA(VLOOKUP(E127,'Rennen 3'!$C$64:$W$93,10,0)),0,VLOOKUP(E127,'Rennen 3'!$C$64:$W$93,10,0))</f>
        <v>0</v>
      </c>
      <c r="AV127" s="404">
        <f>IF(ISNA(VLOOKUP(E127,'Rennen 3'!$C$64:$W$93,15,0)),0,VLOOKUP(E127,'Rennen 3'!$C$64:$W$93,15,0))</f>
        <v>0</v>
      </c>
      <c r="AW127" s="405">
        <f>IF(ISNA(VLOOKUP(E127,'Rennen 3'!$C$64:$W$93,20,0)),0,VLOOKUP(E127,'Rennen 3'!$C$64:$W$93,20,0))</f>
        <v>0</v>
      </c>
      <c r="AX127" s="400">
        <f>IF(ISNA(VLOOKUP(E127,'Rennen 4'!$C$64:$W$93,5,0)),0,VLOOKUP(E127,'Rennen 4'!$C$64:$W$93,5,0))</f>
        <v>0</v>
      </c>
      <c r="AY127" s="401">
        <f>IF(ISNA(VLOOKUP(E127,'Rennen 4'!$C$64:$W$93,10,0)),0,VLOOKUP(E127,'Rennen 4'!$C$64:$W$93,10,0))</f>
        <v>0</v>
      </c>
      <c r="AZ127" s="401">
        <f>IF(ISNA(VLOOKUP(E127,'Rennen 4'!$C$64:$W$93,15,0)),0,VLOOKUP(E127,'Rennen 4'!$C$64:$W$93,15,0))</f>
        <v>0</v>
      </c>
      <c r="BA127" s="401">
        <f>IF(ISNA(VLOOKUP(E127,'Rennen 4'!$C$64:$W$93,20,0)),0,VLOOKUP(E127,'Rennen 4'!$C$64:$W$93,20,0))</f>
        <v>0</v>
      </c>
      <c r="BB127" s="400">
        <f>IF(ISNA(VLOOKUP(E127,'Rennen 5'!$C$64:$W$93,5,0)),0,VLOOKUP(E127,'Rennen 5'!$C$64:$W$93,5,0))</f>
        <v>0</v>
      </c>
      <c r="BC127" s="401">
        <f>IF(ISNA(VLOOKUP(E127,'Rennen 5'!$C$64:$W$93,10,0)),0,VLOOKUP(E127,'Rennen 5'!$C$64:$W$93,10,0))</f>
        <v>0</v>
      </c>
      <c r="BD127" s="401">
        <f>IF(ISNA(VLOOKUP(E127,'Rennen 5'!$C$64:$W$93,15,0)),0,VLOOKUP(E127,'Rennen 5'!$C$64:$W$93,15,0))</f>
        <v>0</v>
      </c>
      <c r="BE127" s="402">
        <f>IF(ISNA(VLOOKUP(E127,'Rennen 5'!$C$64:$W$93,20,0)),0,VLOOKUP(E127,'Rennen 5'!$C$64:$W$93,20,0))</f>
        <v>0</v>
      </c>
      <c r="BF127" s="400">
        <f>IF(ISNA(VLOOKUP(E127,'Rennen 6'!$C$64:$W$93,5,0)),0,VLOOKUP(E127,'Rennen 6'!$C$64:$W$93,5,0))</f>
        <v>0</v>
      </c>
      <c r="BG127" s="401">
        <f>IF(ISNA(VLOOKUP(E127,'Rennen 6'!$C$64:$W$93,10,0)),0,VLOOKUP(E127,'Rennen 6'!$C$64:$W$93,10,0))</f>
        <v>0</v>
      </c>
      <c r="BH127" s="401">
        <f>IF(ISNA(VLOOKUP(E127,'Rennen 6'!$C$64:$W$93,15,0)),0,VLOOKUP(E127,'Rennen 6'!$C$64:$W$93,15,0))</f>
        <v>0</v>
      </c>
      <c r="BI127" s="401">
        <f>IF(ISNA(VLOOKUP(E127,'Rennen 6'!$C$64:$W$93,20,0)),0,VLOOKUP(E127,'Rennen 6'!$C$64:$W$93,20,0))</f>
        <v>0</v>
      </c>
      <c r="BJ127" s="400">
        <f>IF(ISNA(VLOOKUP(E127,'Rennen 7'!$C$64:$W$93,5,0)),0,VLOOKUP(E127,'Rennen 7'!$C$64:$W$93,5,0))</f>
        <v>0</v>
      </c>
      <c r="BK127" s="401">
        <f>IF(ISNA(VLOOKUP(E127,'Rennen 7'!$C$64:$W$93,10,0)),0,VLOOKUP(E127,'Rennen 7'!$C$64:$W$93,10,0))</f>
        <v>0</v>
      </c>
      <c r="BL127" s="401">
        <f>IF(ISNA(VLOOKUP(E127,'Rennen 7'!$C$64:$W$93,15,0)),0,VLOOKUP(E127,'Rennen 7'!$C$64:$W$93,15,0))</f>
        <v>0</v>
      </c>
      <c r="BM127" s="402">
        <f>IF(ISNA(VLOOKUP(E127,'Rennen 7'!$C$64:$W$93,20,0)),0,VLOOKUP(E127,'Rennen 7'!$C$64:$W$93,20,0))</f>
        <v>0</v>
      </c>
      <c r="BN127" s="400">
        <f>IF(ISNA(VLOOKUP(E127,'Rennen 8'!$C$63:$W$92,5,0)),0,VLOOKUP(E127,'Rennen 8'!$C$63:$W$92,5,0))</f>
        <v>0</v>
      </c>
      <c r="BO127" s="401">
        <f>IF(ISNA(VLOOKUP(E127,'Rennen 8'!$C$63:$W$92,10,0)),0,VLOOKUP(E127,'Rennen 8'!$C$63:$W$92,10,0))</f>
        <v>0</v>
      </c>
      <c r="BP127" s="401">
        <f>IF(ISNA(VLOOKUP(E127,'Rennen 8'!$C$63:$W$92,15,0)),0,VLOOKUP(E127,'Rennen 8'!$C$63:$W$92,15,0))</f>
        <v>0</v>
      </c>
      <c r="BQ127" s="402">
        <f>IF(ISNA(VLOOKUP(E127,'Rennen 8'!$C$63:$W$92,20,0)),0,VLOOKUP(E127,'Rennen 8'!$C$63:$W$92,20,0))</f>
        <v>0</v>
      </c>
      <c r="BR127" s="406">
        <f>IF(ISNA(VLOOKUP(E127,'Rennen 1'!$C$64:$AE$93,27,0)),0,VLOOKUP(E127,'Rennen 1'!$C$64:$AE$93,27,0))</f>
        <v>0</v>
      </c>
      <c r="BS127" s="402">
        <f>IF(ISNA(VLOOKUP(E127,'Rennen 2'!$C$64:$AE$93,27,0)),0,VLOOKUP(E127,'Rennen 2'!$C$64:$AE$93,27,0))</f>
        <v>0</v>
      </c>
      <c r="BT127" s="402">
        <f>IF(ISNA(VLOOKUP(E127,'Rennen 3'!$C$64:$AE$93,27,0)),0,VLOOKUP(E127,'Rennen 3'!$C$64:$AE$93,27,0))</f>
        <v>0</v>
      </c>
      <c r="BU127" s="402">
        <f>IF(ISNA(VLOOKUP(E127,'Rennen 4'!$C$64:$AE$93,27,0)),0,VLOOKUP(E127,'Rennen 4'!$C$64:$AE$93,27,0))</f>
        <v>0</v>
      </c>
      <c r="BV127" s="402">
        <f>IF(ISNA(VLOOKUP(E127,'Rennen 5'!$C$64:$AE$93,27,0)),0,VLOOKUP(E127,'Rennen 5'!$C$64:$AE$93,27,0))</f>
        <v>0</v>
      </c>
      <c r="BW127" s="402">
        <f>IF(ISNA(VLOOKUP(E127,'Rennen 6'!$C$64:$AE$93,27,0)),0,VLOOKUP(E127,'Rennen 6'!$C$64:$AE$93,27,0))</f>
        <v>0</v>
      </c>
      <c r="BX127" s="402">
        <f>IF(ISNA(VLOOKUP(E127,'Rennen 7'!$C$64:$AE$93,27,0)),0,VLOOKUP(E127,'Rennen 7'!$C$64:$AE$93,27,0))</f>
        <v>0</v>
      </c>
      <c r="BY127" s="402">
        <f>IF(ISNA(VLOOKUP(E127,'Rennen 8'!$C$63:$AE$92,27,0)),0,VLOOKUP(E127,'Rennen 8'!$C$63:$AE$92,27,0))</f>
        <v>0</v>
      </c>
      <c r="BZ127" s="406">
        <f t="shared" ref="BZ127:BZ145" si="57">SUM(BR127:BY127)</f>
        <v>0</v>
      </c>
      <c r="CA127" s="408">
        <f t="shared" ref="CA127:CA145" si="58">LARGE(AL127:BQ127,1)+LARGE(AL127:BQ127,2)+LARGE(AL127:BQ127,3)+LARGE(AL127:BQ127,4)+LARGE(AL127:BQ127,5)+LARGE(AL127:BQ127,6)+LARGE(AL127:BQ127,7)+LARGE(AL127:BQ127,8)+LARGE(AL127:BQ127,9)+LARGE(AL127:BQ127,10)+LARGE(AL127:BQ127,11)+LARGE(AL127:BQ127,12)+LARGE(AL127:BQ127,13)+LARGE(AL127:BQ127,14)+LARGE(AL127:BQ127,15)+LARGE(AL127:BQ127,16)+LARGE(AL127:BQ127,17)+LARGE(AL127:BQ127,18)+LARGE(AL127:BQ127,19)+LARGE(AL127:BQ127,20)+LARGE(AL127:BQ127,21)+LARGE(AL127:BQ127,22)</f>
        <v>0</v>
      </c>
      <c r="CB127" s="406">
        <f t="shared" si="42"/>
        <v>0</v>
      </c>
      <c r="CC127" s="400">
        <f t="shared" ref="CC127:CC145" si="59">LARGE(AL127:BQ127,1)+LARGE(AL127:BQ127,2)+LARGE(AL127:BQ127,3)+LARGE(AL127:BQ127,4)+LARGE(AL127:BQ127,5)+LARGE(AL127:BQ127,6)+LARGE(AL127:BQ127,7)+LARGE(AL127:BQ127,8)+LARGE(AL127:BQ127,9)+LARGE(AL127:BQ127,10)+LARGE(AL127:BQ127,11)+LARGE(AL127:BQ127,12)+LARGE(AL127:BQ127,13)+LARGE(AL127:BQ127,14)+LARGE(AL127:BQ127,15)+LARGE(AL127:BQ127,16)+LARGE(AL127:BQ127,17)+LARGE(AL127:BQ127,18)+LARGE(AL127:BQ127,19)+LARGE(AL127:BQ127,20)+LARGE(AL127:BQ127,21)+LARGE(AL127:BQ127,22)</f>
        <v>0</v>
      </c>
      <c r="CD127" s="400">
        <f t="shared" ref="CD127:CD145" si="60">(BZ127+CC127)</f>
        <v>0</v>
      </c>
      <c r="CE127" s="755"/>
      <c r="CF127" s="755"/>
      <c r="CG127" s="26"/>
      <c r="CH127" s="26"/>
      <c r="CI127" s="348"/>
      <c r="CJ127" s="348"/>
      <c r="CK127" s="348"/>
    </row>
    <row r="128" spans="1:89" s="20" customFormat="1" ht="18" hidden="1" customHeight="1" x14ac:dyDescent="0.3">
      <c r="A128" s="759"/>
      <c r="B128" s="16">
        <v>15</v>
      </c>
      <c r="C128" s="16"/>
      <c r="D128" s="396" t="str">
        <f>VLOOKUP(E128,Fahrer!$B$5:$C$165,2,0)</f>
        <v>Pingel, Benjamin</v>
      </c>
      <c r="E128" s="346">
        <v>145</v>
      </c>
      <c r="F128" s="465">
        <f>IF(ISNA(VLOOKUP(E128,'Rennen 1'!$C$64:$W$93,6,0)),0,VLOOKUP(E128,'Rennen 1'!$C$64:$W$93,6,0))</f>
        <v>0</v>
      </c>
      <c r="G128" s="466">
        <f>IF(ISNA(VLOOKUP(E128,'Rennen 1'!$C$64:$W$93,11,0)),0,VLOOKUP(E128,'Rennen 1'!$C$64:$W$93,11,0))</f>
        <v>0</v>
      </c>
      <c r="H128" s="466">
        <f>IF(ISNA(VLOOKUP(E128,'Rennen 1'!$C$64:$W$93,16,0)),0,VLOOKUP(E128,'Rennen 1'!$C$64:$W$93,16,0))</f>
        <v>0</v>
      </c>
      <c r="I128" s="467">
        <f>IF(ISNA(VLOOKUP(E128,'Rennen 1'!$C$64:$W$93,21,0)),0,VLOOKUP(E128,'Rennen 1'!$C$64:$W$93,21,0))</f>
        <v>0</v>
      </c>
      <c r="J128" s="460">
        <f>IF(ISNA(VLOOKUP(E128,'Rennen 2'!$C$64:$W$93,6,0)),0,VLOOKUP(E128,'Rennen 2'!$C$64:$W$93,6,0))</f>
        <v>0</v>
      </c>
      <c r="K128" s="461">
        <f>IF(ISNA(VLOOKUP(E128,'Rennen 2'!$C$64:$W$93,11,0)),0,VLOOKUP(E128,'Rennen 2'!$C$64:$W$93,11,0))</f>
        <v>0</v>
      </c>
      <c r="L128" s="461">
        <f>IF(ISNA(VLOOKUP(E128,'Rennen 2'!$C$64:$W$93,16,0)),0,VLOOKUP(E128,'Rennen 2'!$C$64:$W$93,16,0))</f>
        <v>0</v>
      </c>
      <c r="M128" s="461">
        <f>IF(ISNA(VLOOKUP(E128,'Rennen 2'!$C$64:$W$93,21,0)),0,VLOOKUP(E128,'Rennen 2'!$C$64:$W$93,21,0))</f>
        <v>0</v>
      </c>
      <c r="N128" s="400">
        <f>IF(ISNA(VLOOKUP(E128,'Rennen 3'!$C$64:$W$93,6,0)),0,VLOOKUP(E128,'Rennen 3'!$C$64:$W$93,6,0))</f>
        <v>0</v>
      </c>
      <c r="O128" s="401">
        <f>IF(ISNA(VLOOKUP(E128,'Rennen 3'!$C$64:$W$93,11,0)),0,VLOOKUP(E128,'Rennen 3'!$C$64:$W$93,11,0))</f>
        <v>0</v>
      </c>
      <c r="P128" s="401">
        <f>IF(ISNA(VLOOKUP(E128,'Rennen 3'!$C$64:$W$93,16,0)),0,VLOOKUP(E128,'Rennen 3'!$C$64:$W$93,16,0))</f>
        <v>0</v>
      </c>
      <c r="Q128" s="402">
        <f>IF(ISNA(VLOOKUP(E128,'Rennen 3'!$C$64:$W$93,21,0)),0,VLOOKUP(E128,'Rennen 3'!$C$64:$W$93,21,0))</f>
        <v>0</v>
      </c>
      <c r="R128" s="460">
        <f>IF(ISNA(VLOOKUP(E128,'Rennen 4'!$C$64:$W$93,6,0)),0,VLOOKUP(E128,'Rennen 4'!$C$64:$W$93,6,0))</f>
        <v>0</v>
      </c>
      <c r="S128" s="461">
        <f>IF(ISNA(VLOOKUP(E128,'Rennen 4'!$C$64:$W$93,11,0)),0,VLOOKUP(E128,'Rennen 4'!$C$64:$W$93,11,0))</f>
        <v>0</v>
      </c>
      <c r="T128" s="461">
        <f>IF(ISNA(VLOOKUP(E128,'Rennen 4'!$C$64:$W$93,16,0)),0,VLOOKUP(E128,'Rennen 4'!$C$64:$W$93,16,0))</f>
        <v>0</v>
      </c>
      <c r="U128" s="522">
        <f>IF(ISNA(VLOOKUP(E128,'Rennen 4'!$C$64:$W$93,21,0)),0,VLOOKUP(E128,'Rennen 4'!$C$64:$W$93,21,0))</f>
        <v>0</v>
      </c>
      <c r="V128" s="460">
        <f>IF(ISNA(VLOOKUP(E128,'Rennen 5'!$C$64:$W$93,6,0)),0,VLOOKUP(E128,'Rennen 5'!$C$64:$W$93,6,0))</f>
        <v>0</v>
      </c>
      <c r="W128" s="461">
        <f>IF(ISNA(VLOOKUP(E128,'Rennen 5'!$C$64:$W$93,11,0)),0,VLOOKUP(E128,'Rennen 5'!$C$64:$W$93,11,0))</f>
        <v>0</v>
      </c>
      <c r="X128" s="461">
        <f>IF(ISNA(VLOOKUP(E128,'Rennen 5'!$C$64:$W$93,16,0)),0,VLOOKUP(E128,'Rennen 5'!$C$64:$W$93,16,0))</f>
        <v>0</v>
      </c>
      <c r="Y128" s="522">
        <f>IF(ISNA(VLOOKUP(E128,'Rennen 5'!$C$64:$W$93,21,0)),0,VLOOKUP(E128,'Rennen 5'!$C$64:$W$93,21,0))</f>
        <v>0</v>
      </c>
      <c r="Z128" s="400">
        <f>IF(ISNA(VLOOKUP(E128,'Rennen 6'!$C$64:$W$93,6,0)),0,VLOOKUP(E128,'Rennen 6'!$C$64:$W$93,6,0))</f>
        <v>0</v>
      </c>
      <c r="AA128" s="401">
        <f>IF(ISNA(VLOOKUP(E128,'Rennen 6'!$C$64:$W$93,11,0)),0,VLOOKUP(E128,'Rennen 6'!$C$64:$W$93,11,0))</f>
        <v>0</v>
      </c>
      <c r="AB128" s="401">
        <f>IF(ISNA(VLOOKUP(E128,'Rennen 6'!$C$64:$W$93,16,0)),0,VLOOKUP(E128,'Rennen 6'!$C$64:$W$93,16,0))</f>
        <v>0</v>
      </c>
      <c r="AC128" s="402">
        <f>IF(ISNA(VLOOKUP(E128,'Rennen 6'!$C$64:$W$93,21,0)),0,VLOOKUP(E128,'Rennen 6'!$C$64:$W$93,21,0))</f>
        <v>0</v>
      </c>
      <c r="AD128" s="400">
        <f>IF(ISNA(VLOOKUP(E128,'Rennen 7'!$C$64:$W$93,6,0)),0,VLOOKUP(E128,'Rennen 7'!$C$64:$W$93,6,0))</f>
        <v>0</v>
      </c>
      <c r="AE128" s="401">
        <f>IF(ISNA(VLOOKUP(E128,'Rennen 7'!$C$64:$W$93,11,0)),0,VLOOKUP(E128,'Rennen 7'!$C$64:$W$93,11,0))</f>
        <v>0</v>
      </c>
      <c r="AF128" s="401">
        <f>IF(ISNA(VLOOKUP(E128,'Rennen 7'!$C$64:$W$93,16,0)),0,VLOOKUP(E128,'Rennen 7'!$C$64:$W$93,16,0))</f>
        <v>0</v>
      </c>
      <c r="AG128" s="402">
        <f>IF(ISNA(VLOOKUP(E128,'Rennen 7'!$C$64:$W$93,21,0)),0,VLOOKUP(E128,'Rennen 7'!$C$64:$W$93,21,0))</f>
        <v>0</v>
      </c>
      <c r="AH128" s="400">
        <f>IF(ISNA(VLOOKUP(E128,'Rennen 8'!$C$63:$W$92,6,0)),0,VLOOKUP(E128,'Rennen 8'!$C$63:$W$92,6,0))</f>
        <v>0</v>
      </c>
      <c r="AI128" s="401">
        <f>IF(ISNA(VLOOKUP(E128,'Rennen 8'!$C$63:$W$92,11,0)),0,VLOOKUP(E128,'Rennen 8'!$C$63:$W$92,11,0))</f>
        <v>0</v>
      </c>
      <c r="AJ128" s="401">
        <f>IF(ISNA(VLOOKUP(E128,'Rennen 8'!$C$63:$W$92,16,0)),0,VLOOKUP(E128,'Rennen 8'!$C$63:$W$92,16,0))</f>
        <v>0</v>
      </c>
      <c r="AK128" s="402">
        <f>IF(ISNA(VLOOKUP(E128,'Rennen 8'!$C$63:$W$92,21,0)),0,VLOOKUP(E128,'Rennen 8'!$C$63:$W$92,21,0))</f>
        <v>0</v>
      </c>
      <c r="AL128" s="403">
        <f>IF(ISNA(VLOOKUP(E128,'Rennen 1'!$C$64:$W$93,5,0)),0,VLOOKUP(E128,'Rennen 1'!$C$64:$W$93,5,0))</f>
        <v>0</v>
      </c>
      <c r="AM128" s="404">
        <f>IF(ISNA(VLOOKUP(E128,'Rennen 1'!$C$64:$W$93,10,0)),0,VLOOKUP(E128,'Rennen 1'!$C$64:$W$93,10,0))</f>
        <v>0</v>
      </c>
      <c r="AN128" s="404">
        <f>IF(ISNA(VLOOKUP(E128,'Rennen 1'!$C$64:$W$93,15,0)),0,VLOOKUP(E128,'Rennen 1'!$C$64:$W$93,15,0))</f>
        <v>0</v>
      </c>
      <c r="AO128" s="405">
        <f>IF(ISNA(VLOOKUP(E128,'Rennen 1'!$C$64:$W$93,20,0)),0,VLOOKUP(E128,'Rennen 1'!$C$64:$W$93,20,0))</f>
        <v>0</v>
      </c>
      <c r="AP128" s="403">
        <f>IF(ISNA(VLOOKUP(E128,'Rennen 2'!$C$64:$W$93,5,0)),0,VLOOKUP(E128,'Rennen 2'!$C$64:$W$93,5,0))</f>
        <v>0</v>
      </c>
      <c r="AQ128" s="404">
        <f>IF(ISNA(VLOOKUP(E128,'Rennen 2'!$C$64:$W$93,10,0)),0,VLOOKUP(E128,'Rennen 2'!$C$64:$W$93,10,0))</f>
        <v>0</v>
      </c>
      <c r="AR128" s="404">
        <f>IF(ISNA(VLOOKUP(E128,'Rennen 2'!$C$64:$W$93,15,0)),0,VLOOKUP(E128,'Rennen 2'!$C$64:$W$93,15,0))</f>
        <v>0</v>
      </c>
      <c r="AS128" s="405">
        <f>IF(ISNA(VLOOKUP(E128,'Rennen 2'!$C$64:$W$93,20,0)),0,VLOOKUP(E128,'Rennen 2'!$C$64:$W$93,20,0))</f>
        <v>0</v>
      </c>
      <c r="AT128" s="403">
        <f>IF(ISNA(VLOOKUP(E128,'Rennen 3'!$C$64:$W$93,5,0)),0,VLOOKUP(E128,'Rennen 3'!$C$64:$W$93,5,0))</f>
        <v>0</v>
      </c>
      <c r="AU128" s="404">
        <f>IF(ISNA(VLOOKUP(E128,'Rennen 3'!$C$64:$W$93,10,0)),0,VLOOKUP(E128,'Rennen 3'!$C$64:$W$93,10,0))</f>
        <v>0</v>
      </c>
      <c r="AV128" s="404">
        <f>IF(ISNA(VLOOKUP(E128,'Rennen 3'!$C$64:$W$93,15,0)),0,VLOOKUP(E128,'Rennen 3'!$C$64:$W$93,15,0))</f>
        <v>0</v>
      </c>
      <c r="AW128" s="405">
        <f>IF(ISNA(VLOOKUP(E128,'Rennen 3'!$C$64:$W$93,20,0)),0,VLOOKUP(E128,'Rennen 3'!$C$64:$W$93,20,0))</f>
        <v>0</v>
      </c>
      <c r="AX128" s="400">
        <f>IF(ISNA(VLOOKUP(E128,'Rennen 4'!$C$64:$W$93,5,0)),0,VLOOKUP(E128,'Rennen 4'!$C$64:$W$93,5,0))</f>
        <v>0</v>
      </c>
      <c r="AY128" s="401">
        <f>IF(ISNA(VLOOKUP(E128,'Rennen 4'!$C$64:$W$93,10,0)),0,VLOOKUP(E128,'Rennen 4'!$C$64:$W$93,10,0))</f>
        <v>0</v>
      </c>
      <c r="AZ128" s="401">
        <f>IF(ISNA(VLOOKUP(E128,'Rennen 4'!$C$64:$W$93,15,0)),0,VLOOKUP(E128,'Rennen 4'!$C$64:$W$93,15,0))</f>
        <v>0</v>
      </c>
      <c r="BA128" s="401">
        <f>IF(ISNA(VLOOKUP(E128,'Rennen 4'!$C$64:$W$93,20,0)),0,VLOOKUP(E128,'Rennen 4'!$C$64:$W$93,20,0))</f>
        <v>0</v>
      </c>
      <c r="BB128" s="400">
        <f>IF(ISNA(VLOOKUP(E128,'Rennen 5'!$C$64:$W$93,5,0)),0,VLOOKUP(E128,'Rennen 5'!$C$64:$W$93,5,0))</f>
        <v>0</v>
      </c>
      <c r="BC128" s="401">
        <f>IF(ISNA(VLOOKUP(E128,'Rennen 5'!$C$64:$W$93,10,0)),0,VLOOKUP(E128,'Rennen 5'!$C$64:$W$93,10,0))</f>
        <v>0</v>
      </c>
      <c r="BD128" s="401">
        <f>IF(ISNA(VLOOKUP(E128,'Rennen 5'!$C$64:$W$93,15,0)),0,VLOOKUP(E128,'Rennen 5'!$C$64:$W$93,15,0))</f>
        <v>0</v>
      </c>
      <c r="BE128" s="402">
        <f>IF(ISNA(VLOOKUP(E128,'Rennen 5'!$C$64:$W$93,20,0)),0,VLOOKUP(E128,'Rennen 5'!$C$64:$W$93,20,0))</f>
        <v>0</v>
      </c>
      <c r="BF128" s="400">
        <f>IF(ISNA(VLOOKUP(E128,'Rennen 6'!$C$64:$W$93,5,0)),0,VLOOKUP(E128,'Rennen 6'!$C$64:$W$93,5,0))</f>
        <v>0</v>
      </c>
      <c r="BG128" s="401">
        <f>IF(ISNA(VLOOKUP(E128,'Rennen 6'!$C$64:$W$93,10,0)),0,VLOOKUP(E128,'Rennen 6'!$C$64:$W$93,10,0))</f>
        <v>0</v>
      </c>
      <c r="BH128" s="401">
        <f>IF(ISNA(VLOOKUP(E128,'Rennen 6'!$C$64:$W$93,15,0)),0,VLOOKUP(E128,'Rennen 6'!$C$64:$W$93,15,0))</f>
        <v>0</v>
      </c>
      <c r="BI128" s="401">
        <f>IF(ISNA(VLOOKUP(E128,'Rennen 6'!$C$64:$W$93,20,0)),0,VLOOKUP(E128,'Rennen 6'!$C$64:$W$93,20,0))</f>
        <v>0</v>
      </c>
      <c r="BJ128" s="400">
        <f>IF(ISNA(VLOOKUP(E128,'Rennen 7'!$C$64:$W$93,5,0)),0,VLOOKUP(E128,'Rennen 7'!$C$64:$W$93,5,0))</f>
        <v>0</v>
      </c>
      <c r="BK128" s="401">
        <f>IF(ISNA(VLOOKUP(E128,'Rennen 7'!$C$64:$W$93,10,0)),0,VLOOKUP(E128,'Rennen 7'!$C$64:$W$93,10,0))</f>
        <v>0</v>
      </c>
      <c r="BL128" s="401">
        <f>IF(ISNA(VLOOKUP(E128,'Rennen 7'!$C$64:$W$93,15,0)),0,VLOOKUP(E128,'Rennen 7'!$C$64:$W$93,15,0))</f>
        <v>0</v>
      </c>
      <c r="BM128" s="402">
        <f>IF(ISNA(VLOOKUP(E128,'Rennen 7'!$C$64:$W$93,20,0)),0,VLOOKUP(E128,'Rennen 7'!$C$64:$W$93,20,0))</f>
        <v>0</v>
      </c>
      <c r="BN128" s="400">
        <f>IF(ISNA(VLOOKUP(E128,'Rennen 8'!$C$63:$W$92,5,0)),0,VLOOKUP(E128,'Rennen 8'!$C$63:$W$92,5,0))</f>
        <v>0</v>
      </c>
      <c r="BO128" s="401">
        <f>IF(ISNA(VLOOKUP(E128,'Rennen 8'!$C$63:$W$92,10,0)),0,VLOOKUP(E128,'Rennen 8'!$C$63:$W$92,10,0))</f>
        <v>0</v>
      </c>
      <c r="BP128" s="401">
        <f>IF(ISNA(VLOOKUP(E128,'Rennen 8'!$C$63:$W$92,15,0)),0,VLOOKUP(E128,'Rennen 8'!$C$63:$W$92,15,0))</f>
        <v>0</v>
      </c>
      <c r="BQ128" s="402">
        <f>IF(ISNA(VLOOKUP(E128,'Rennen 8'!$C$63:$W$92,20,0)),0,VLOOKUP(E128,'Rennen 8'!$C$63:$W$92,20,0))</f>
        <v>0</v>
      </c>
      <c r="BR128" s="406">
        <f>IF(ISNA(VLOOKUP(E128,'Rennen 1'!$C$64:$AE$93,27,0)),0,VLOOKUP(E128,'Rennen 1'!$C$64:$AE$93,27,0))</f>
        <v>0</v>
      </c>
      <c r="BS128" s="402">
        <f>IF(ISNA(VLOOKUP(E128,'Rennen 2'!$C$64:$AE$93,27,0)),0,VLOOKUP(E128,'Rennen 2'!$C$64:$AE$93,27,0))</f>
        <v>0</v>
      </c>
      <c r="BT128" s="402">
        <f>IF(ISNA(VLOOKUP(E128,'Rennen 3'!$C$64:$AE$93,27,0)),0,VLOOKUP(E128,'Rennen 3'!$C$64:$AE$93,27,0))</f>
        <v>0</v>
      </c>
      <c r="BU128" s="402">
        <f>IF(ISNA(VLOOKUP(E128,'Rennen 4'!$C$64:$AE$93,27,0)),0,VLOOKUP(E128,'Rennen 4'!$C$64:$AE$93,27,0))</f>
        <v>0</v>
      </c>
      <c r="BV128" s="402">
        <f>IF(ISNA(VLOOKUP(E128,'Rennen 5'!$C$64:$AE$93,27,0)),0,VLOOKUP(E128,'Rennen 5'!$C$64:$AE$93,27,0))</f>
        <v>0</v>
      </c>
      <c r="BW128" s="402">
        <f>IF(ISNA(VLOOKUP(E128,'Rennen 6'!$C$64:$AE$93,27,0)),0,VLOOKUP(E128,'Rennen 6'!$C$64:$AE$93,27,0))</f>
        <v>0</v>
      </c>
      <c r="BX128" s="402">
        <f>IF(ISNA(VLOOKUP(E128,'Rennen 7'!$C$64:$AE$93,27,0)),0,VLOOKUP(E128,'Rennen 7'!$C$64:$AE$93,27,0))</f>
        <v>0</v>
      </c>
      <c r="BY128" s="402">
        <f>IF(ISNA(VLOOKUP(E128,'Rennen 8'!$C$63:$AE$92,27,0)),0,VLOOKUP(E128,'Rennen 8'!$C$63:$AE$92,27,0))</f>
        <v>0</v>
      </c>
      <c r="BZ128" s="402">
        <f t="shared" si="57"/>
        <v>0</v>
      </c>
      <c r="CA128" s="408">
        <f t="shared" si="58"/>
        <v>0</v>
      </c>
      <c r="CB128" s="406">
        <f t="shared" si="42"/>
        <v>0</v>
      </c>
      <c r="CC128" s="400">
        <f t="shared" si="59"/>
        <v>0</v>
      </c>
      <c r="CD128" s="400">
        <f t="shared" si="60"/>
        <v>0</v>
      </c>
      <c r="CE128" s="755"/>
      <c r="CF128" s="755"/>
      <c r="CG128" s="26"/>
      <c r="CH128" s="26"/>
      <c r="CI128" s="348"/>
      <c r="CJ128" s="348"/>
      <c r="CK128" s="348"/>
    </row>
    <row r="129" spans="1:89" s="20" customFormat="1" ht="18" hidden="1" customHeight="1" x14ac:dyDescent="0.3">
      <c r="A129" s="759"/>
      <c r="B129" s="16">
        <v>16</v>
      </c>
      <c r="C129" s="16"/>
      <c r="D129" s="396" t="str">
        <f>VLOOKUP(E129,Fahrer!$B$5:$C$165,2,0)</f>
        <v>Kitzmann, Stefan</v>
      </c>
      <c r="E129" s="407">
        <v>102</v>
      </c>
      <c r="F129" s="397">
        <f>IF(ISNA(VLOOKUP(E129,'Rennen 1'!$C$64:$W$93,6,0)),0,VLOOKUP(E129,'Rennen 1'!$C$64:$W$93,6,0))</f>
        <v>0</v>
      </c>
      <c r="G129" s="398">
        <f>IF(ISNA(VLOOKUP(E129,'Rennen 1'!$C$64:$W$93,11,0)),0,VLOOKUP(E129,'Rennen 1'!$C$64:$W$93,11,0))</f>
        <v>0</v>
      </c>
      <c r="H129" s="398">
        <f>IF(ISNA(VLOOKUP(E129,'Rennen 1'!$C$64:$W$93,16,0)),0,VLOOKUP(E129,'Rennen 1'!$C$64:$W$93,16,0))</f>
        <v>0</v>
      </c>
      <c r="I129" s="399">
        <f>IF(ISNA(VLOOKUP(E129,'Rennen 1'!$C$64:$W$93,21,0)),0,VLOOKUP(E129,'Rennen 1'!$C$64:$W$93,21,0))</f>
        <v>0</v>
      </c>
      <c r="J129" s="400">
        <f>IF(ISNA(VLOOKUP(E129,'Rennen 2'!$C$64:$W$93,6,0)),0,VLOOKUP(E129,'Rennen 2'!$C$64:$W$93,6,0))</f>
        <v>0</v>
      </c>
      <c r="K129" s="401">
        <f>IF(ISNA(VLOOKUP(E129,'Rennen 2'!$C$64:$W$93,11,0)),0,VLOOKUP(E129,'Rennen 2'!$C$64:$W$93,11,0))</f>
        <v>0</v>
      </c>
      <c r="L129" s="401">
        <f>IF(ISNA(VLOOKUP(E129,'Rennen 2'!$C$64:$W$93,16,0)),0,VLOOKUP(E129,'Rennen 2'!$C$64:$W$93,16,0))</f>
        <v>0</v>
      </c>
      <c r="M129" s="401">
        <f>IF(ISNA(VLOOKUP(E129,'Rennen 2'!$C$64:$W$93,21,0)),0,VLOOKUP(E129,'Rennen 2'!$C$64:$W$93,21,0))</f>
        <v>0</v>
      </c>
      <c r="N129" s="400">
        <f>IF(ISNA(VLOOKUP(E129,'Rennen 3'!$C$64:$W$93,6,0)),0,VLOOKUP(E129,'Rennen 3'!$C$64:$W$93,6,0))</f>
        <v>0</v>
      </c>
      <c r="O129" s="401">
        <f>IF(ISNA(VLOOKUP(E129,'Rennen 3'!$C$64:$W$93,11,0)),0,VLOOKUP(E129,'Rennen 3'!$C$64:$W$93,11,0))</f>
        <v>0</v>
      </c>
      <c r="P129" s="401">
        <f>IF(ISNA(VLOOKUP(E129,'Rennen 3'!$C$64:$W$93,16,0)),0,VLOOKUP(E129,'Rennen 3'!$C$64:$W$93,16,0))</f>
        <v>0</v>
      </c>
      <c r="Q129" s="402">
        <f>IF(ISNA(VLOOKUP(E129,'Rennen 3'!$C$64:$W$93,21,0)),0,VLOOKUP(E129,'Rennen 3'!$C$64:$W$93,21,0))</f>
        <v>0</v>
      </c>
      <c r="R129" s="400">
        <f>IF(ISNA(VLOOKUP(E129,'Rennen 4'!$C$64:$W$93,6,0)),0,VLOOKUP(E129,'Rennen 4'!$C$64:$W$93,6,0))</f>
        <v>0</v>
      </c>
      <c r="S129" s="401">
        <f>IF(ISNA(VLOOKUP(E129,'Rennen 4'!$C$64:$W$93,11,0)),0,VLOOKUP(E129,'Rennen 4'!$C$64:$W$93,11,0))</f>
        <v>0</v>
      </c>
      <c r="T129" s="401">
        <f>IF(ISNA(VLOOKUP(E129,'Rennen 4'!$C$64:$W$93,16,0)),0,VLOOKUP(E129,'Rennen 4'!$C$64:$W$93,16,0))</f>
        <v>0</v>
      </c>
      <c r="U129" s="402">
        <f>IF(ISNA(VLOOKUP(E129,'Rennen 4'!$C$64:$W$93,21,0)),0,VLOOKUP(E129,'Rennen 4'!$C$64:$W$93,21,0))</f>
        <v>0</v>
      </c>
      <c r="V129" s="400">
        <f>IF(ISNA(VLOOKUP(E129,'Rennen 5'!$C$64:$W$93,6,0)),0,VLOOKUP(E129,'Rennen 5'!$C$64:$W$93,6,0))</f>
        <v>0</v>
      </c>
      <c r="W129" s="401">
        <f>IF(ISNA(VLOOKUP(E129,'Rennen 5'!$C$64:$W$93,11,0)),0,VLOOKUP(E129,'Rennen 5'!$C$64:$W$93,11,0))</f>
        <v>0</v>
      </c>
      <c r="X129" s="401">
        <f>IF(ISNA(VLOOKUP(E129,'Rennen 5'!$C$64:$W$93,16,0)),0,VLOOKUP(E129,'Rennen 5'!$C$64:$W$93,16,0))</f>
        <v>0</v>
      </c>
      <c r="Y129" s="402">
        <f>IF(ISNA(VLOOKUP(E129,'Rennen 5'!$C$64:$W$93,21,0)),0,VLOOKUP(E129,'Rennen 5'!$C$64:$W$93,21,0))</f>
        <v>0</v>
      </c>
      <c r="Z129" s="400">
        <f>IF(ISNA(VLOOKUP(E129,'Rennen 6'!$C$64:$W$93,6,0)),0,VLOOKUP(E129,'Rennen 6'!$C$64:$W$93,6,0))</f>
        <v>0</v>
      </c>
      <c r="AA129" s="401">
        <f>IF(ISNA(VLOOKUP(E129,'Rennen 6'!$C$64:$W$93,11,0)),0,VLOOKUP(E129,'Rennen 6'!$C$64:$W$93,11,0))</f>
        <v>0</v>
      </c>
      <c r="AB129" s="401">
        <f>IF(ISNA(VLOOKUP(E129,'Rennen 6'!$C$64:$W$93,16,0)),0,VLOOKUP(E129,'Rennen 6'!$C$64:$W$93,16,0))</f>
        <v>0</v>
      </c>
      <c r="AC129" s="402">
        <f>IF(ISNA(VLOOKUP(E129,'Rennen 6'!$C$64:$W$93,21,0)),0,VLOOKUP(E129,'Rennen 6'!$C$64:$W$93,21,0))</f>
        <v>0</v>
      </c>
      <c r="AD129" s="400">
        <f>IF(ISNA(VLOOKUP(E129,'Rennen 7'!$C$64:$W$93,6,0)),0,VLOOKUP(E129,'Rennen 7'!$C$64:$W$93,6,0))</f>
        <v>0</v>
      </c>
      <c r="AE129" s="401">
        <f>IF(ISNA(VLOOKUP(E129,'Rennen 7'!$C$64:$W$93,11,0)),0,VLOOKUP(E129,'Rennen 7'!$C$64:$W$93,11,0))</f>
        <v>0</v>
      </c>
      <c r="AF129" s="401">
        <f>IF(ISNA(VLOOKUP(E129,'Rennen 7'!$C$64:$W$93,16,0)),0,VLOOKUP(E129,'Rennen 7'!$C$64:$W$93,16,0))</f>
        <v>0</v>
      </c>
      <c r="AG129" s="402">
        <f>IF(ISNA(VLOOKUP(E129,'Rennen 7'!$C$64:$W$93,21,0)),0,VLOOKUP(E129,'Rennen 7'!$C$64:$W$93,21,0))</f>
        <v>0</v>
      </c>
      <c r="AH129" s="400">
        <f>IF(ISNA(VLOOKUP(E129,'Rennen 8'!$C$63:$W$92,6,0)),0,VLOOKUP(E129,'Rennen 8'!$C$63:$W$92,6,0))</f>
        <v>0</v>
      </c>
      <c r="AI129" s="401">
        <f>IF(ISNA(VLOOKUP(E129,'Rennen 8'!$C$63:$W$92,11,0)),0,VLOOKUP(E129,'Rennen 8'!$C$63:$W$92,11,0))</f>
        <v>0</v>
      </c>
      <c r="AJ129" s="401">
        <f>IF(ISNA(VLOOKUP(E129,'Rennen 8'!$C$63:$W$92,16,0)),0,VLOOKUP(E129,'Rennen 8'!$C$63:$W$92,16,0))</f>
        <v>0</v>
      </c>
      <c r="AK129" s="402">
        <f>IF(ISNA(VLOOKUP(E129,'Rennen 8'!$C$63:$W$92,21,0)),0,VLOOKUP(E129,'Rennen 8'!$C$63:$W$92,21,0))</f>
        <v>0</v>
      </c>
      <c r="AL129" s="403">
        <f>IF(ISNA(VLOOKUP(E129,'Rennen 1'!$C$64:$W$93,5,0)),0,VLOOKUP(E129,'Rennen 1'!$C$64:$W$93,5,0))</f>
        <v>0</v>
      </c>
      <c r="AM129" s="404">
        <f>IF(ISNA(VLOOKUP(E129,'Rennen 1'!$C$64:$W$93,10,0)),0,VLOOKUP(E129,'Rennen 1'!$C$64:$W$93,10,0))</f>
        <v>0</v>
      </c>
      <c r="AN129" s="404">
        <f>IF(ISNA(VLOOKUP(E129,'Rennen 1'!$C$64:$W$93,15,0)),0,VLOOKUP(E129,'Rennen 1'!$C$64:$W$93,15,0))</f>
        <v>0</v>
      </c>
      <c r="AO129" s="405">
        <f>IF(ISNA(VLOOKUP(E129,'Rennen 1'!$C$64:$W$93,20,0)),0,VLOOKUP(E129,'Rennen 1'!$C$64:$W$93,20,0))</f>
        <v>0</v>
      </c>
      <c r="AP129" s="403">
        <f>IF(ISNA(VLOOKUP(E129,'Rennen 2'!$C$64:$W$93,5,0)),0,VLOOKUP(E129,'Rennen 2'!$C$64:$W$93,5,0))</f>
        <v>0</v>
      </c>
      <c r="AQ129" s="404">
        <f>IF(ISNA(VLOOKUP(E129,'Rennen 2'!$C$64:$W$93,10,0)),0,VLOOKUP(E129,'Rennen 2'!$C$64:$W$93,10,0))</f>
        <v>0</v>
      </c>
      <c r="AR129" s="404">
        <f>IF(ISNA(VLOOKUP(E129,'Rennen 2'!$C$64:$W$93,15,0)),0,VLOOKUP(E129,'Rennen 2'!$C$64:$W$93,15,0))</f>
        <v>0</v>
      </c>
      <c r="AS129" s="405">
        <f>IF(ISNA(VLOOKUP(E129,'Rennen 2'!$C$64:$W$93,20,0)),0,VLOOKUP(E129,'Rennen 2'!$C$64:$W$93,20,0))</f>
        <v>0</v>
      </c>
      <c r="AT129" s="403">
        <f>IF(ISNA(VLOOKUP(E129,'Rennen 3'!$C$64:$W$93,5,0)),0,VLOOKUP(E129,'Rennen 3'!$C$64:$W$93,5,0))</f>
        <v>0</v>
      </c>
      <c r="AU129" s="404">
        <f>IF(ISNA(VLOOKUP(E129,'Rennen 3'!$C$64:$W$93,10,0)),0,VLOOKUP(E129,'Rennen 3'!$C$64:$W$93,10,0))</f>
        <v>0</v>
      </c>
      <c r="AV129" s="404">
        <f>IF(ISNA(VLOOKUP(E129,'Rennen 3'!$C$64:$W$93,15,0)),0,VLOOKUP(E129,'Rennen 3'!$C$64:$W$93,15,0))</f>
        <v>0</v>
      </c>
      <c r="AW129" s="405">
        <f>IF(ISNA(VLOOKUP(E129,'Rennen 3'!$C$64:$W$93,20,0)),0,VLOOKUP(E129,'Rennen 3'!$C$64:$W$93,20,0))</f>
        <v>0</v>
      </c>
      <c r="AX129" s="400">
        <f>IF(ISNA(VLOOKUP(E129,'Rennen 4'!$C$64:$W$93,5,0)),0,VLOOKUP(E129,'Rennen 4'!$C$64:$W$93,5,0))</f>
        <v>0</v>
      </c>
      <c r="AY129" s="401">
        <f>IF(ISNA(VLOOKUP(E129,'Rennen 4'!$C$64:$W$93,10,0)),0,VLOOKUP(E129,'Rennen 4'!$C$64:$W$93,10,0))</f>
        <v>0</v>
      </c>
      <c r="AZ129" s="401">
        <f>IF(ISNA(VLOOKUP(E129,'Rennen 4'!$C$64:$W$93,15,0)),0,VLOOKUP(E129,'Rennen 4'!$C$64:$W$93,15,0))</f>
        <v>0</v>
      </c>
      <c r="BA129" s="401">
        <f>IF(ISNA(VLOOKUP(E129,'Rennen 4'!$C$64:$W$93,20,0)),0,VLOOKUP(E129,'Rennen 4'!$C$64:$W$93,20,0))</f>
        <v>0</v>
      </c>
      <c r="BB129" s="400">
        <f>IF(ISNA(VLOOKUP(E129,'Rennen 5'!$C$64:$W$93,5,0)),0,VLOOKUP(E129,'Rennen 5'!$C$64:$W$93,5,0))</f>
        <v>0</v>
      </c>
      <c r="BC129" s="401">
        <f>IF(ISNA(VLOOKUP(E129,'Rennen 5'!$C$64:$W$93,10,0)),0,VLOOKUP(E129,'Rennen 5'!$C$64:$W$93,10,0))</f>
        <v>0</v>
      </c>
      <c r="BD129" s="401">
        <f>IF(ISNA(VLOOKUP(E129,'Rennen 5'!$C$64:$W$93,15,0)),0,VLOOKUP(E129,'Rennen 5'!$C$64:$W$93,15,0))</f>
        <v>0</v>
      </c>
      <c r="BE129" s="402">
        <f>IF(ISNA(VLOOKUP(E129,'Rennen 5'!$C$64:$W$93,20,0)),0,VLOOKUP(E129,'Rennen 5'!$C$64:$W$93,20,0))</f>
        <v>0</v>
      </c>
      <c r="BF129" s="400">
        <f>IF(ISNA(VLOOKUP(E129,'Rennen 6'!$C$64:$W$93,5,0)),0,VLOOKUP(E129,'Rennen 6'!$C$64:$W$93,5,0))</f>
        <v>0</v>
      </c>
      <c r="BG129" s="401">
        <f>IF(ISNA(VLOOKUP(E129,'Rennen 6'!$C$64:$W$93,10,0)),0,VLOOKUP(E129,'Rennen 6'!$C$64:$W$93,10,0))</f>
        <v>0</v>
      </c>
      <c r="BH129" s="401">
        <f>IF(ISNA(VLOOKUP(E129,'Rennen 6'!$C$64:$W$93,15,0)),0,VLOOKUP(E129,'Rennen 6'!$C$64:$W$93,15,0))</f>
        <v>0</v>
      </c>
      <c r="BI129" s="401">
        <f>IF(ISNA(VLOOKUP(E129,'Rennen 6'!$C$64:$W$93,20,0)),0,VLOOKUP(E129,'Rennen 6'!$C$64:$W$93,20,0))</f>
        <v>0</v>
      </c>
      <c r="BJ129" s="400">
        <f>IF(ISNA(VLOOKUP(E129,'Rennen 7'!$C$64:$W$93,5,0)),0,VLOOKUP(E129,'Rennen 7'!$C$64:$W$93,5,0))</f>
        <v>0</v>
      </c>
      <c r="BK129" s="401">
        <f>IF(ISNA(VLOOKUP(E129,'Rennen 7'!$C$64:$W$93,10,0)),0,VLOOKUP(E129,'Rennen 7'!$C$64:$W$93,10,0))</f>
        <v>0</v>
      </c>
      <c r="BL129" s="401">
        <f>IF(ISNA(VLOOKUP(E129,'Rennen 7'!$C$64:$W$93,15,0)),0,VLOOKUP(E129,'Rennen 7'!$C$64:$W$93,15,0))</f>
        <v>0</v>
      </c>
      <c r="BM129" s="402">
        <f>IF(ISNA(VLOOKUP(E129,'Rennen 7'!$C$64:$W$93,20,0)),0,VLOOKUP(E129,'Rennen 7'!$C$64:$W$93,20,0))</f>
        <v>0</v>
      </c>
      <c r="BN129" s="400">
        <f>IF(ISNA(VLOOKUP(E129,'Rennen 8'!$C$63:$W$92,5,0)),0,VLOOKUP(E129,'Rennen 8'!$C$63:$W$92,5,0))</f>
        <v>0</v>
      </c>
      <c r="BO129" s="401">
        <f>IF(ISNA(VLOOKUP(E129,'Rennen 8'!$C$63:$W$92,10,0)),0,VLOOKUP(E129,'Rennen 8'!$C$63:$W$92,10,0))</f>
        <v>0</v>
      </c>
      <c r="BP129" s="401">
        <f>IF(ISNA(VLOOKUP(E129,'Rennen 8'!$C$63:$W$92,15,0)),0,VLOOKUP(E129,'Rennen 8'!$C$63:$W$92,15,0))</f>
        <v>0</v>
      </c>
      <c r="BQ129" s="402">
        <f>IF(ISNA(VLOOKUP(E129,'Rennen 8'!$C$63:$W$92,20,0)),0,VLOOKUP(E129,'Rennen 8'!$C$63:$W$92,20,0))</f>
        <v>0</v>
      </c>
      <c r="BR129" s="406">
        <f>IF(ISNA(VLOOKUP(E129,'Rennen 1'!$C$64:$AE$93,27,0)),0,VLOOKUP(E129,'Rennen 1'!$C$64:$AE$93,27,0))</f>
        <v>0</v>
      </c>
      <c r="BS129" s="402">
        <f>IF(ISNA(VLOOKUP(E129,'Rennen 2'!$C$64:$AE$93,27,0)),0,VLOOKUP(E129,'Rennen 2'!$C$64:$AE$93,27,0))</f>
        <v>0</v>
      </c>
      <c r="BT129" s="402">
        <f>IF(ISNA(VLOOKUP(E129,'Rennen 3'!$C$64:$AE$93,27,0)),0,VLOOKUP(E129,'Rennen 3'!$C$64:$AE$93,27,0))</f>
        <v>0</v>
      </c>
      <c r="BU129" s="402">
        <f>IF(ISNA(VLOOKUP(E129,'Rennen 4'!$C$64:$AE$93,27,0)),0,VLOOKUP(E129,'Rennen 4'!$C$64:$AE$93,27,0))</f>
        <v>0</v>
      </c>
      <c r="BV129" s="402">
        <f>IF(ISNA(VLOOKUP(E129,'Rennen 5'!$C$64:$AE$93,27,0)),0,VLOOKUP(E129,'Rennen 5'!$C$64:$AE$93,27,0))</f>
        <v>0</v>
      </c>
      <c r="BW129" s="402">
        <f>IF(ISNA(VLOOKUP(E129,'Rennen 6'!$C$64:$AE$93,27,0)),0,VLOOKUP(E129,'Rennen 6'!$C$64:$AE$93,27,0))</f>
        <v>0</v>
      </c>
      <c r="BX129" s="402">
        <f>IF(ISNA(VLOOKUP(E129,'Rennen 7'!$C$64:$AE$93,27,0)),0,VLOOKUP(E129,'Rennen 7'!$C$64:$AE$93,27,0))</f>
        <v>0</v>
      </c>
      <c r="BY129" s="402">
        <f>IF(ISNA(VLOOKUP(E129,'Rennen 8'!$C$63:$AE$92,27,0)),0,VLOOKUP(E129,'Rennen 8'!$C$63:$AE$92,27,0))</f>
        <v>0</v>
      </c>
      <c r="BZ129" s="406">
        <f t="shared" si="57"/>
        <v>0</v>
      </c>
      <c r="CA129" s="408">
        <f t="shared" si="58"/>
        <v>0</v>
      </c>
      <c r="CB129" s="406">
        <f t="shared" si="42"/>
        <v>0</v>
      </c>
      <c r="CC129" s="400">
        <f t="shared" si="59"/>
        <v>0</v>
      </c>
      <c r="CD129" s="400">
        <f t="shared" si="60"/>
        <v>0</v>
      </c>
      <c r="CE129" s="755"/>
      <c r="CF129" s="755"/>
      <c r="CG129" s="26"/>
      <c r="CH129" s="26"/>
      <c r="CI129" s="348"/>
      <c r="CJ129" s="348"/>
      <c r="CK129" s="348"/>
    </row>
    <row r="130" spans="1:89" s="20" customFormat="1" ht="18" hidden="1" customHeight="1" x14ac:dyDescent="0.3">
      <c r="A130" s="759"/>
      <c r="B130" s="16">
        <v>17</v>
      </c>
      <c r="C130" s="16"/>
      <c r="D130" s="396" t="str">
        <f>VLOOKUP(E130,Fahrer!$B$5:$C$165,2,0)</f>
        <v>Logemann, Ingo</v>
      </c>
      <c r="E130" s="345">
        <v>108</v>
      </c>
      <c r="F130" s="397">
        <f>IF(ISNA(VLOOKUP(E130,'Rennen 1'!$C$64:$W$93,6,0)),0,VLOOKUP(E130,'Rennen 1'!$C$64:$W$93,6,0))</f>
        <v>0</v>
      </c>
      <c r="G130" s="398">
        <f>IF(ISNA(VLOOKUP(E130,'Rennen 1'!$C$64:$W$93,11,0)),0,VLOOKUP(E130,'Rennen 1'!$C$64:$W$93,11,0))</f>
        <v>0</v>
      </c>
      <c r="H130" s="398">
        <f>IF(ISNA(VLOOKUP(E130,'Rennen 1'!$C$64:$W$93,16,0)),0,VLOOKUP(E130,'Rennen 1'!$C$64:$W$93,16,0))</f>
        <v>0</v>
      </c>
      <c r="I130" s="399">
        <f>IF(ISNA(VLOOKUP(E130,'Rennen 1'!$C$64:$W$93,21,0)),0,VLOOKUP(E130,'Rennen 1'!$C$64:$W$93,21,0))</f>
        <v>0</v>
      </c>
      <c r="J130" s="400">
        <f>IF(ISNA(VLOOKUP(E130,'Rennen 2'!$C$64:$W$93,6,0)),0,VLOOKUP(E130,'Rennen 2'!$C$64:$W$93,6,0))</f>
        <v>0</v>
      </c>
      <c r="K130" s="401">
        <f>IF(ISNA(VLOOKUP(E130,'Rennen 2'!$C$64:$W$93,11,0)),0,VLOOKUP(E130,'Rennen 2'!$C$64:$W$93,11,0))</f>
        <v>0</v>
      </c>
      <c r="L130" s="401">
        <f>IF(ISNA(VLOOKUP(E130,'Rennen 2'!$C$64:$W$93,16,0)),0,VLOOKUP(E130,'Rennen 2'!$C$64:$W$93,16,0))</f>
        <v>0</v>
      </c>
      <c r="M130" s="401">
        <f>IF(ISNA(VLOOKUP(E130,'Rennen 2'!$C$64:$W$93,21,0)),0,VLOOKUP(E130,'Rennen 2'!$C$64:$W$93,21,0))</f>
        <v>0</v>
      </c>
      <c r="N130" s="400">
        <f>IF(ISNA(VLOOKUP(E130,'Rennen 3'!$C$64:$W$93,6,0)),0,VLOOKUP(E130,'Rennen 3'!$C$64:$W$93,6,0))</f>
        <v>0</v>
      </c>
      <c r="O130" s="401">
        <f>IF(ISNA(VLOOKUP(E130,'Rennen 3'!$C$64:$W$93,11,0)),0,VLOOKUP(E130,'Rennen 3'!$C$64:$W$93,11,0))</f>
        <v>0</v>
      </c>
      <c r="P130" s="401">
        <f>IF(ISNA(VLOOKUP(E130,'Rennen 3'!$C$64:$W$93,16,0)),0,VLOOKUP(E130,'Rennen 3'!$C$64:$W$93,16,0))</f>
        <v>0</v>
      </c>
      <c r="Q130" s="402">
        <f>IF(ISNA(VLOOKUP(E130,'Rennen 3'!$C$64:$W$93,21,0)),0,VLOOKUP(E130,'Rennen 3'!$C$64:$W$93,21,0))</f>
        <v>0</v>
      </c>
      <c r="R130" s="400">
        <f>IF(ISNA(VLOOKUP(E130,'Rennen 4'!$C$64:$W$93,6,0)),0,VLOOKUP(E130,'Rennen 4'!$C$64:$W$93,6,0))</f>
        <v>0</v>
      </c>
      <c r="S130" s="401">
        <f>IF(ISNA(VLOOKUP(E130,'Rennen 4'!$C$64:$W$93,11,0)),0,VLOOKUP(E130,'Rennen 4'!$C$64:$W$93,11,0))</f>
        <v>0</v>
      </c>
      <c r="T130" s="401">
        <f>IF(ISNA(VLOOKUP(E130,'Rennen 4'!$C$64:$W$93,16,0)),0,VLOOKUP(E130,'Rennen 4'!$C$64:$W$93,16,0))</f>
        <v>0</v>
      </c>
      <c r="U130" s="402">
        <f>IF(ISNA(VLOOKUP(E130,'Rennen 4'!$C$64:$W$93,21,0)),0,VLOOKUP(E130,'Rennen 4'!$C$64:$W$93,21,0))</f>
        <v>0</v>
      </c>
      <c r="V130" s="400">
        <f>IF(ISNA(VLOOKUP(E130,'Rennen 5'!$C$64:$W$93,6,0)),0,VLOOKUP(E130,'Rennen 5'!$C$64:$W$93,6,0))</f>
        <v>0</v>
      </c>
      <c r="W130" s="401">
        <f>IF(ISNA(VLOOKUP(E130,'Rennen 5'!$C$64:$W$93,11,0)),0,VLOOKUP(E130,'Rennen 5'!$C$64:$W$93,11,0))</f>
        <v>0</v>
      </c>
      <c r="X130" s="401">
        <f>IF(ISNA(VLOOKUP(E130,'Rennen 5'!$C$64:$W$93,16,0)),0,VLOOKUP(E130,'Rennen 5'!$C$64:$W$93,16,0))</f>
        <v>0</v>
      </c>
      <c r="Y130" s="402">
        <f>IF(ISNA(VLOOKUP(E130,'Rennen 5'!$C$64:$W$93,21,0)),0,VLOOKUP(E130,'Rennen 5'!$C$64:$W$93,21,0))</f>
        <v>0</v>
      </c>
      <c r="Z130" s="400">
        <f>IF(ISNA(VLOOKUP(E130,'Rennen 6'!$C$64:$W$93,6,0)),0,VLOOKUP(E130,'Rennen 6'!$C$64:$W$93,6,0))</f>
        <v>0</v>
      </c>
      <c r="AA130" s="401">
        <f>IF(ISNA(VLOOKUP(E130,'Rennen 6'!$C$64:$W$93,11,0)),0,VLOOKUP(E130,'Rennen 6'!$C$64:$W$93,11,0))</f>
        <v>0</v>
      </c>
      <c r="AB130" s="401">
        <f>IF(ISNA(VLOOKUP(E130,'Rennen 6'!$C$64:$W$93,16,0)),0,VLOOKUP(E130,'Rennen 6'!$C$64:$W$93,16,0))</f>
        <v>0</v>
      </c>
      <c r="AC130" s="402">
        <f>IF(ISNA(VLOOKUP(E130,'Rennen 6'!$C$64:$W$93,21,0)),0,VLOOKUP(E130,'Rennen 6'!$C$64:$W$93,21,0))</f>
        <v>0</v>
      </c>
      <c r="AD130" s="400">
        <f>IF(ISNA(VLOOKUP(E130,'Rennen 7'!$C$64:$W$93,6,0)),0,VLOOKUP(E130,'Rennen 7'!$C$64:$W$93,6,0))</f>
        <v>0</v>
      </c>
      <c r="AE130" s="401">
        <f>IF(ISNA(VLOOKUP(E130,'Rennen 7'!$C$64:$W$93,11,0)),0,VLOOKUP(E130,'Rennen 7'!$C$64:$W$93,11,0))</f>
        <v>0</v>
      </c>
      <c r="AF130" s="401">
        <f>IF(ISNA(VLOOKUP(E130,'Rennen 7'!$C$64:$W$93,16,0)),0,VLOOKUP(E130,'Rennen 7'!$C$64:$W$93,16,0))</f>
        <v>0</v>
      </c>
      <c r="AG130" s="402">
        <f>IF(ISNA(VLOOKUP(E130,'Rennen 7'!$C$64:$W$93,21,0)),0,VLOOKUP(E130,'Rennen 7'!$C$64:$W$93,21,0))</f>
        <v>0</v>
      </c>
      <c r="AH130" s="400">
        <f>IF(ISNA(VLOOKUP(E130,'Rennen 8'!$C$63:$W$92,6,0)),0,VLOOKUP(E130,'Rennen 8'!$C$63:$W$92,6,0))</f>
        <v>0</v>
      </c>
      <c r="AI130" s="401">
        <f>IF(ISNA(VLOOKUP(E130,'Rennen 8'!$C$63:$W$92,11,0)),0,VLOOKUP(E130,'Rennen 8'!$C$63:$W$92,11,0))</f>
        <v>0</v>
      </c>
      <c r="AJ130" s="401">
        <f>IF(ISNA(VLOOKUP(E130,'Rennen 8'!$C$63:$W$92,16,0)),0,VLOOKUP(E130,'Rennen 8'!$C$63:$W$92,16,0))</f>
        <v>0</v>
      </c>
      <c r="AK130" s="402">
        <f>IF(ISNA(VLOOKUP(E130,'Rennen 8'!$C$63:$W$92,21,0)),0,VLOOKUP(E130,'Rennen 8'!$C$63:$W$92,21,0))</f>
        <v>0</v>
      </c>
      <c r="AL130" s="403">
        <f>IF(ISNA(VLOOKUP(E130,'Rennen 1'!$C$64:$W$93,5,0)),0,VLOOKUP(E130,'Rennen 1'!$C$64:$W$93,5,0))</f>
        <v>0</v>
      </c>
      <c r="AM130" s="404">
        <f>IF(ISNA(VLOOKUP(E130,'Rennen 1'!$C$64:$W$93,10,0)),0,VLOOKUP(E130,'Rennen 1'!$C$64:$W$93,10,0))</f>
        <v>0</v>
      </c>
      <c r="AN130" s="404">
        <f>IF(ISNA(VLOOKUP(E130,'Rennen 1'!$C$64:$W$93,15,0)),0,VLOOKUP(E130,'Rennen 1'!$C$64:$W$93,15,0))</f>
        <v>0</v>
      </c>
      <c r="AO130" s="405">
        <f>IF(ISNA(VLOOKUP(E130,'Rennen 1'!$C$64:$W$93,20,0)),0,VLOOKUP(E130,'Rennen 1'!$C$64:$W$93,20,0))</f>
        <v>0</v>
      </c>
      <c r="AP130" s="403">
        <f>IF(ISNA(VLOOKUP(E130,'Rennen 2'!$C$64:$W$93,5,0)),0,VLOOKUP(E130,'Rennen 2'!$C$64:$W$93,5,0))</f>
        <v>0</v>
      </c>
      <c r="AQ130" s="404">
        <f>IF(ISNA(VLOOKUP(E130,'Rennen 2'!$C$64:$W$93,10,0)),0,VLOOKUP(E130,'Rennen 2'!$C$64:$W$93,10,0))</f>
        <v>0</v>
      </c>
      <c r="AR130" s="404">
        <f>IF(ISNA(VLOOKUP(E130,'Rennen 2'!$C$64:$W$93,15,0)),0,VLOOKUP(E130,'Rennen 2'!$C$64:$W$93,15,0))</f>
        <v>0</v>
      </c>
      <c r="AS130" s="405">
        <f>IF(ISNA(VLOOKUP(E130,'Rennen 2'!$C$64:$W$93,20,0)),0,VLOOKUP(E130,'Rennen 2'!$C$64:$W$93,20,0))</f>
        <v>0</v>
      </c>
      <c r="AT130" s="403">
        <f>IF(ISNA(VLOOKUP(E130,'Rennen 3'!$C$64:$W$93,5,0)),0,VLOOKUP(E130,'Rennen 3'!$C$64:$W$93,5,0))</f>
        <v>0</v>
      </c>
      <c r="AU130" s="404">
        <f>IF(ISNA(VLOOKUP(E130,'Rennen 3'!$C$64:$W$93,10,0)),0,VLOOKUP(E130,'Rennen 3'!$C$64:$W$93,10,0))</f>
        <v>0</v>
      </c>
      <c r="AV130" s="404">
        <f>IF(ISNA(VLOOKUP(E130,'Rennen 3'!$C$64:$W$93,15,0)),0,VLOOKUP(E130,'Rennen 3'!$C$64:$W$93,15,0))</f>
        <v>0</v>
      </c>
      <c r="AW130" s="405">
        <f>IF(ISNA(VLOOKUP(E130,'Rennen 3'!$C$64:$W$93,20,0)),0,VLOOKUP(E130,'Rennen 3'!$C$64:$W$93,20,0))</f>
        <v>0</v>
      </c>
      <c r="AX130" s="400">
        <f>IF(ISNA(VLOOKUP(E130,'Rennen 4'!$C$64:$W$93,5,0)),0,VLOOKUP(E130,'Rennen 4'!$C$64:$W$93,5,0))</f>
        <v>0</v>
      </c>
      <c r="AY130" s="401">
        <f>IF(ISNA(VLOOKUP(E130,'Rennen 4'!$C$64:$W$93,10,0)),0,VLOOKUP(E130,'Rennen 4'!$C$64:$W$93,10,0))</f>
        <v>0</v>
      </c>
      <c r="AZ130" s="401">
        <f>IF(ISNA(VLOOKUP(E130,'Rennen 4'!$C$64:$W$93,15,0)),0,VLOOKUP(E130,'Rennen 4'!$C$64:$W$93,15,0))</f>
        <v>0</v>
      </c>
      <c r="BA130" s="401">
        <f>IF(ISNA(VLOOKUP(E130,'Rennen 4'!$C$64:$W$93,20,0)),0,VLOOKUP(E130,'Rennen 4'!$C$64:$W$93,20,0))</f>
        <v>0</v>
      </c>
      <c r="BB130" s="400">
        <f>IF(ISNA(VLOOKUP(E130,'Rennen 5'!$C$64:$W$93,5,0)),0,VLOOKUP(E130,'Rennen 5'!$C$64:$W$93,5,0))</f>
        <v>0</v>
      </c>
      <c r="BC130" s="401">
        <f>IF(ISNA(VLOOKUP(E130,'Rennen 5'!$C$64:$W$93,10,0)),0,VLOOKUP(E130,'Rennen 5'!$C$64:$W$93,10,0))</f>
        <v>0</v>
      </c>
      <c r="BD130" s="401">
        <f>IF(ISNA(VLOOKUP(E130,'Rennen 5'!$C$64:$W$93,15,0)),0,VLOOKUP(E130,'Rennen 5'!$C$64:$W$93,15,0))</f>
        <v>0</v>
      </c>
      <c r="BE130" s="402">
        <f>IF(ISNA(VLOOKUP(E130,'Rennen 5'!$C$64:$W$93,20,0)),0,VLOOKUP(E130,'Rennen 5'!$C$64:$W$93,20,0))</f>
        <v>0</v>
      </c>
      <c r="BF130" s="400">
        <f>IF(ISNA(VLOOKUP(E130,'Rennen 6'!$C$64:$W$93,5,0)),0,VLOOKUP(E130,'Rennen 6'!$C$64:$W$93,5,0))</f>
        <v>0</v>
      </c>
      <c r="BG130" s="401">
        <f>IF(ISNA(VLOOKUP(E130,'Rennen 6'!$C$64:$W$93,10,0)),0,VLOOKUP(E130,'Rennen 6'!$C$64:$W$93,10,0))</f>
        <v>0</v>
      </c>
      <c r="BH130" s="401">
        <f>IF(ISNA(VLOOKUP(E130,'Rennen 6'!$C$64:$W$93,15,0)),0,VLOOKUP(E130,'Rennen 6'!$C$64:$W$93,15,0))</f>
        <v>0</v>
      </c>
      <c r="BI130" s="401">
        <f>IF(ISNA(VLOOKUP(E130,'Rennen 6'!$C$64:$W$93,20,0)),0,VLOOKUP(E130,'Rennen 6'!$C$64:$W$93,20,0))</f>
        <v>0</v>
      </c>
      <c r="BJ130" s="400">
        <f>IF(ISNA(VLOOKUP(E130,'Rennen 7'!$C$64:$W$93,5,0)),0,VLOOKUP(E130,'Rennen 7'!$C$64:$W$93,5,0))</f>
        <v>0</v>
      </c>
      <c r="BK130" s="401">
        <f>IF(ISNA(VLOOKUP(E130,'Rennen 7'!$C$64:$W$93,10,0)),0,VLOOKUP(E130,'Rennen 7'!$C$64:$W$93,10,0))</f>
        <v>0</v>
      </c>
      <c r="BL130" s="401">
        <f>IF(ISNA(VLOOKUP(E130,'Rennen 7'!$C$64:$W$93,15,0)),0,VLOOKUP(E130,'Rennen 7'!$C$64:$W$93,15,0))</f>
        <v>0</v>
      </c>
      <c r="BM130" s="402">
        <f>IF(ISNA(VLOOKUP(E130,'Rennen 7'!$C$64:$W$93,20,0)),0,VLOOKUP(E130,'Rennen 7'!$C$64:$W$93,20,0))</f>
        <v>0</v>
      </c>
      <c r="BN130" s="400">
        <f>IF(ISNA(VLOOKUP(E130,'Rennen 8'!$C$63:$W$92,5,0)),0,VLOOKUP(E130,'Rennen 8'!$C$63:$W$92,5,0))</f>
        <v>0</v>
      </c>
      <c r="BO130" s="401">
        <f>IF(ISNA(VLOOKUP(E130,'Rennen 8'!$C$63:$W$92,10,0)),0,VLOOKUP(E130,'Rennen 8'!$C$63:$W$92,10,0))</f>
        <v>0</v>
      </c>
      <c r="BP130" s="401">
        <f>IF(ISNA(VLOOKUP(E130,'Rennen 8'!$C$63:$W$92,15,0)),0,VLOOKUP(E130,'Rennen 8'!$C$63:$W$92,15,0))</f>
        <v>0</v>
      </c>
      <c r="BQ130" s="402">
        <f>IF(ISNA(VLOOKUP(E130,'Rennen 8'!$C$63:$W$92,20,0)),0,VLOOKUP(E130,'Rennen 8'!$C$63:$W$92,20,0))</f>
        <v>0</v>
      </c>
      <c r="BR130" s="406">
        <f>IF(ISNA(VLOOKUP(E130,'Rennen 1'!$C$64:$AE$93,27,0)),0,VLOOKUP(E130,'Rennen 1'!$C$64:$AE$93,27,0))</f>
        <v>0</v>
      </c>
      <c r="BS130" s="402">
        <f>IF(ISNA(VLOOKUP(E130,'Rennen 2'!$C$64:$AE$93,27,0)),0,VLOOKUP(E130,'Rennen 2'!$C$64:$AE$93,27,0))</f>
        <v>0</v>
      </c>
      <c r="BT130" s="402">
        <f>IF(ISNA(VLOOKUP(E130,'Rennen 3'!$C$64:$AE$93,27,0)),0,VLOOKUP(E130,'Rennen 3'!$C$64:$AE$93,27,0))</f>
        <v>0</v>
      </c>
      <c r="BU130" s="402">
        <f>IF(ISNA(VLOOKUP(E130,'Rennen 4'!$C$64:$AE$93,27,0)),0,VLOOKUP(E130,'Rennen 4'!$C$64:$AE$93,27,0))</f>
        <v>0</v>
      </c>
      <c r="BV130" s="402">
        <f>IF(ISNA(VLOOKUP(E130,'Rennen 5'!$C$64:$AE$93,27,0)),0,VLOOKUP(E130,'Rennen 5'!$C$64:$AE$93,27,0))</f>
        <v>0</v>
      </c>
      <c r="BW130" s="402">
        <f>IF(ISNA(VLOOKUP(E130,'Rennen 6'!$C$64:$AE$93,27,0)),0,VLOOKUP(E130,'Rennen 6'!$C$64:$AE$93,27,0))</f>
        <v>0</v>
      </c>
      <c r="BX130" s="402">
        <f>IF(ISNA(VLOOKUP(E130,'Rennen 7'!$C$64:$AE$93,27,0)),0,VLOOKUP(E130,'Rennen 7'!$C$64:$AE$93,27,0))</f>
        <v>0</v>
      </c>
      <c r="BY130" s="402">
        <f>IF(ISNA(VLOOKUP(E130,'Rennen 8'!$C$63:$AE$92,27,0)),0,VLOOKUP(E130,'Rennen 8'!$C$63:$AE$92,27,0))</f>
        <v>0</v>
      </c>
      <c r="BZ130" s="402">
        <f t="shared" si="57"/>
        <v>0</v>
      </c>
      <c r="CA130" s="408">
        <f t="shared" si="58"/>
        <v>0</v>
      </c>
      <c r="CB130" s="406">
        <f t="shared" si="42"/>
        <v>0</v>
      </c>
      <c r="CC130" s="400">
        <f t="shared" si="59"/>
        <v>0</v>
      </c>
      <c r="CD130" s="400">
        <f t="shared" si="60"/>
        <v>0</v>
      </c>
      <c r="CE130" s="755"/>
      <c r="CF130" s="755"/>
      <c r="CG130" s="26"/>
      <c r="CH130" s="26"/>
      <c r="CI130" s="348"/>
      <c r="CJ130" s="348"/>
      <c r="CK130" s="348"/>
    </row>
    <row r="131" spans="1:89" s="20" customFormat="1" ht="18" hidden="1" customHeight="1" x14ac:dyDescent="0.3">
      <c r="A131" s="759"/>
      <c r="B131" s="16">
        <v>18</v>
      </c>
      <c r="C131" s="16"/>
      <c r="D131" s="396" t="str">
        <f>VLOOKUP(E131,Fahrer!$B$5:$C$165,2,0)</f>
        <v>Lichtenberg, Enrico</v>
      </c>
      <c r="E131" s="407">
        <v>109</v>
      </c>
      <c r="F131" s="397">
        <f>IF(ISNA(VLOOKUP(E131,'Rennen 1'!$C$64:$W$93,6,0)),0,VLOOKUP(E131,'Rennen 1'!$C$64:$W$93,6,0))</f>
        <v>0</v>
      </c>
      <c r="G131" s="398">
        <f>IF(ISNA(VLOOKUP(E131,'Rennen 1'!$C$64:$W$93,11,0)),0,VLOOKUP(E131,'Rennen 1'!$C$64:$W$93,11,0))</f>
        <v>0</v>
      </c>
      <c r="H131" s="398">
        <f>IF(ISNA(VLOOKUP(E131,'Rennen 1'!$C$64:$W$93,16,0)),0,VLOOKUP(E131,'Rennen 1'!$C$64:$W$93,16,0))</f>
        <v>0</v>
      </c>
      <c r="I131" s="399">
        <f>IF(ISNA(VLOOKUP(E131,'Rennen 1'!$C$64:$W$93,21,0)),0,VLOOKUP(E131,'Rennen 1'!$C$64:$W$93,21,0))</f>
        <v>0</v>
      </c>
      <c r="J131" s="400">
        <f>IF(ISNA(VLOOKUP(E131,'Rennen 2'!$C$64:$W$93,6,0)),0,VLOOKUP(E131,'Rennen 2'!$C$64:$W$93,6,0))</f>
        <v>0</v>
      </c>
      <c r="K131" s="401">
        <f>IF(ISNA(VLOOKUP(E131,'Rennen 2'!$C$64:$W$93,11,0)),0,VLOOKUP(E131,'Rennen 2'!$C$64:$W$93,11,0))</f>
        <v>0</v>
      </c>
      <c r="L131" s="401">
        <f>IF(ISNA(VLOOKUP(E131,'Rennen 2'!$C$64:$W$93,16,0)),0,VLOOKUP(E131,'Rennen 2'!$C$64:$W$93,16,0))</f>
        <v>0</v>
      </c>
      <c r="M131" s="401">
        <f>IF(ISNA(VLOOKUP(E131,'Rennen 2'!$C$64:$W$93,21,0)),0,VLOOKUP(E131,'Rennen 2'!$C$64:$W$93,21,0))</f>
        <v>0</v>
      </c>
      <c r="N131" s="400">
        <f>IF(ISNA(VLOOKUP(E131,'Rennen 3'!$C$64:$W$93,6,0)),0,VLOOKUP(E131,'Rennen 3'!$C$64:$W$93,6,0))</f>
        <v>0</v>
      </c>
      <c r="O131" s="401">
        <f>IF(ISNA(VLOOKUP(E131,'Rennen 3'!$C$64:$W$93,11,0)),0,VLOOKUP(E131,'Rennen 3'!$C$64:$W$93,11,0))</f>
        <v>0</v>
      </c>
      <c r="P131" s="401">
        <f>IF(ISNA(VLOOKUP(E131,'Rennen 3'!$C$64:$W$93,16,0)),0,VLOOKUP(E131,'Rennen 3'!$C$64:$W$93,16,0))</f>
        <v>0</v>
      </c>
      <c r="Q131" s="402">
        <f>IF(ISNA(VLOOKUP(E131,'Rennen 3'!$C$64:$W$93,21,0)),0,VLOOKUP(E131,'Rennen 3'!$C$64:$W$93,21,0))</f>
        <v>0</v>
      </c>
      <c r="R131" s="400">
        <f>IF(ISNA(VLOOKUP(E131,'Rennen 4'!$C$64:$W$93,6,0)),0,VLOOKUP(E131,'Rennen 4'!$C$64:$W$93,6,0))</f>
        <v>0</v>
      </c>
      <c r="S131" s="401">
        <f>IF(ISNA(VLOOKUP(E131,'Rennen 4'!$C$64:$W$93,11,0)),0,VLOOKUP(E131,'Rennen 4'!$C$64:$W$93,11,0))</f>
        <v>0</v>
      </c>
      <c r="T131" s="401">
        <f>IF(ISNA(VLOOKUP(E131,'Rennen 4'!$C$64:$W$93,16,0)),0,VLOOKUP(E131,'Rennen 4'!$C$64:$W$93,16,0))</f>
        <v>0</v>
      </c>
      <c r="U131" s="402">
        <f>IF(ISNA(VLOOKUP(E131,'Rennen 4'!$C$64:$W$93,21,0)),0,VLOOKUP(E131,'Rennen 4'!$C$64:$W$93,21,0))</f>
        <v>0</v>
      </c>
      <c r="V131" s="400">
        <f>IF(ISNA(VLOOKUP(E131,'Rennen 5'!$C$64:$W$93,6,0)),0,VLOOKUP(E131,'Rennen 5'!$C$64:$W$93,6,0))</f>
        <v>0</v>
      </c>
      <c r="W131" s="401">
        <f>IF(ISNA(VLOOKUP(E131,'Rennen 5'!$C$64:$W$93,11,0)),0,VLOOKUP(E131,'Rennen 5'!$C$64:$W$93,11,0))</f>
        <v>0</v>
      </c>
      <c r="X131" s="401">
        <f>IF(ISNA(VLOOKUP(E131,'Rennen 5'!$C$64:$W$93,16,0)),0,VLOOKUP(E131,'Rennen 5'!$C$64:$W$93,16,0))</f>
        <v>0</v>
      </c>
      <c r="Y131" s="402">
        <f>IF(ISNA(VLOOKUP(E131,'Rennen 5'!$C$64:$W$93,21,0)),0,VLOOKUP(E131,'Rennen 5'!$C$64:$W$93,21,0))</f>
        <v>0</v>
      </c>
      <c r="Z131" s="400">
        <f>IF(ISNA(VLOOKUP(E131,'Rennen 6'!$C$64:$W$93,6,0)),0,VLOOKUP(E131,'Rennen 6'!$C$64:$W$93,6,0))</f>
        <v>0</v>
      </c>
      <c r="AA131" s="401">
        <f>IF(ISNA(VLOOKUP(E131,'Rennen 6'!$C$64:$W$93,11,0)),0,VLOOKUP(E131,'Rennen 6'!$C$64:$W$93,11,0))</f>
        <v>0</v>
      </c>
      <c r="AB131" s="401">
        <f>IF(ISNA(VLOOKUP(E131,'Rennen 6'!$C$64:$W$93,16,0)),0,VLOOKUP(E131,'Rennen 6'!$C$64:$W$93,16,0))</f>
        <v>0</v>
      </c>
      <c r="AC131" s="402">
        <f>IF(ISNA(VLOOKUP(E131,'Rennen 6'!$C$64:$W$93,21,0)),0,VLOOKUP(E131,'Rennen 6'!$C$64:$W$93,21,0))</f>
        <v>0</v>
      </c>
      <c r="AD131" s="400">
        <f>IF(ISNA(VLOOKUP(E131,'Rennen 7'!$C$64:$W$93,6,0)),0,VLOOKUP(E131,'Rennen 7'!$C$64:$W$93,6,0))</f>
        <v>0</v>
      </c>
      <c r="AE131" s="401">
        <f>IF(ISNA(VLOOKUP(E131,'Rennen 7'!$C$64:$W$93,11,0)),0,VLOOKUP(E131,'Rennen 7'!$C$64:$W$93,11,0))</f>
        <v>0</v>
      </c>
      <c r="AF131" s="401">
        <f>IF(ISNA(VLOOKUP(E131,'Rennen 7'!$C$64:$W$93,16,0)),0,VLOOKUP(E131,'Rennen 7'!$C$64:$W$93,16,0))</f>
        <v>0</v>
      </c>
      <c r="AG131" s="402">
        <f>IF(ISNA(VLOOKUP(E131,'Rennen 7'!$C$64:$W$93,21,0)),0,VLOOKUP(E131,'Rennen 7'!$C$64:$W$93,21,0))</f>
        <v>0</v>
      </c>
      <c r="AH131" s="400">
        <f>IF(ISNA(VLOOKUP(E131,'Rennen 8'!$C$63:$W$92,6,0)),0,VLOOKUP(E131,'Rennen 8'!$C$63:$W$92,6,0))</f>
        <v>0</v>
      </c>
      <c r="AI131" s="401">
        <f>IF(ISNA(VLOOKUP(E131,'Rennen 8'!$C$63:$W$92,11,0)),0,VLOOKUP(E131,'Rennen 8'!$C$63:$W$92,11,0))</f>
        <v>0</v>
      </c>
      <c r="AJ131" s="401">
        <f>IF(ISNA(VLOOKUP(E131,'Rennen 8'!$C$63:$W$92,16,0)),0,VLOOKUP(E131,'Rennen 8'!$C$63:$W$92,16,0))</f>
        <v>0</v>
      </c>
      <c r="AK131" s="402">
        <f>IF(ISNA(VLOOKUP(E131,'Rennen 8'!$C$63:$W$92,21,0)),0,VLOOKUP(E131,'Rennen 8'!$C$63:$W$92,21,0))</f>
        <v>0</v>
      </c>
      <c r="AL131" s="403">
        <f>IF(ISNA(VLOOKUP(E131,'Rennen 1'!$C$64:$W$93,5,0)),0,VLOOKUP(E131,'Rennen 1'!$C$64:$W$93,5,0))</f>
        <v>0</v>
      </c>
      <c r="AM131" s="404">
        <f>IF(ISNA(VLOOKUP(E131,'Rennen 1'!$C$64:$W$93,10,0)),0,VLOOKUP(E131,'Rennen 1'!$C$64:$W$93,10,0))</f>
        <v>0</v>
      </c>
      <c r="AN131" s="404">
        <f>IF(ISNA(VLOOKUP(E131,'Rennen 1'!$C$64:$W$93,15,0)),0,VLOOKUP(E131,'Rennen 1'!$C$64:$W$93,15,0))</f>
        <v>0</v>
      </c>
      <c r="AO131" s="405">
        <f>IF(ISNA(VLOOKUP(E131,'Rennen 1'!$C$64:$W$93,20,0)),0,VLOOKUP(E131,'Rennen 1'!$C$64:$W$93,20,0))</f>
        <v>0</v>
      </c>
      <c r="AP131" s="403">
        <f>IF(ISNA(VLOOKUP(E131,'Rennen 2'!$C$64:$W$93,5,0)),0,VLOOKUP(E131,'Rennen 2'!$C$64:$W$93,5,0))</f>
        <v>0</v>
      </c>
      <c r="AQ131" s="404">
        <f>IF(ISNA(VLOOKUP(E131,'Rennen 2'!$C$64:$W$93,10,0)),0,VLOOKUP(E131,'Rennen 2'!$C$64:$W$93,10,0))</f>
        <v>0</v>
      </c>
      <c r="AR131" s="404">
        <f>IF(ISNA(VLOOKUP(E131,'Rennen 2'!$C$64:$W$93,15,0)),0,VLOOKUP(E131,'Rennen 2'!$C$64:$W$93,15,0))</f>
        <v>0</v>
      </c>
      <c r="AS131" s="405">
        <f>IF(ISNA(VLOOKUP(E131,'Rennen 2'!$C$64:$W$93,20,0)),0,VLOOKUP(E131,'Rennen 2'!$C$64:$W$93,20,0))</f>
        <v>0</v>
      </c>
      <c r="AT131" s="403">
        <f>IF(ISNA(VLOOKUP(E131,'Rennen 3'!$C$64:$W$93,5,0)),0,VLOOKUP(E131,'Rennen 3'!$C$64:$W$93,5,0))</f>
        <v>0</v>
      </c>
      <c r="AU131" s="404">
        <f>IF(ISNA(VLOOKUP(E131,'Rennen 3'!$C$64:$W$93,10,0)),0,VLOOKUP(E131,'Rennen 3'!$C$64:$W$93,10,0))</f>
        <v>0</v>
      </c>
      <c r="AV131" s="404">
        <f>IF(ISNA(VLOOKUP(E131,'Rennen 3'!$C$64:$W$93,15,0)),0,VLOOKUP(E131,'Rennen 3'!$C$64:$W$93,15,0))</f>
        <v>0</v>
      </c>
      <c r="AW131" s="405">
        <f>IF(ISNA(VLOOKUP(E131,'Rennen 3'!$C$64:$W$93,20,0)),0,VLOOKUP(E131,'Rennen 3'!$C$64:$W$93,20,0))</f>
        <v>0</v>
      </c>
      <c r="AX131" s="400">
        <f>IF(ISNA(VLOOKUP(E131,'Rennen 4'!$C$44:$W$93,5,0)),0,VLOOKUP(E131,'Rennen 4'!$C$64:$W$93,5,0))</f>
        <v>0</v>
      </c>
      <c r="AY131" s="401">
        <f>IF(ISNA(VLOOKUP(E131,'Rennen 4'!$C$64:$W$93,10,0)),0,VLOOKUP(E131,'Rennen 4'!$C$64:$W$93,10,0))</f>
        <v>0</v>
      </c>
      <c r="AZ131" s="401">
        <f>IF(ISNA(VLOOKUP(E131,'Rennen 4'!$C$64:$W$93,15,0)),0,VLOOKUP(E131,'Rennen 4'!$C$64:$W$93,15,0))</f>
        <v>0</v>
      </c>
      <c r="BA131" s="401">
        <f>IF(ISNA(VLOOKUP(E131,'Rennen 4'!$C$64:$W$93,20,0)),0,VLOOKUP(E131,'Rennen 4'!$C$64:$W$93,20,0))</f>
        <v>0</v>
      </c>
      <c r="BB131" s="400">
        <f>IF(ISNA(VLOOKUP(E131,'Rennen 5'!$C$64:$W$93,5,0)),0,VLOOKUP(E131,'Rennen 5'!$C$64:$W$93,5,0))</f>
        <v>0</v>
      </c>
      <c r="BC131" s="401">
        <f>IF(ISNA(VLOOKUP(E131,'Rennen 5'!$C$64:$W$93,10,0)),0,VLOOKUP(E131,'Rennen 5'!$C$64:$W$93,10,0))</f>
        <v>0</v>
      </c>
      <c r="BD131" s="401">
        <f>IF(ISNA(VLOOKUP(E131,'Rennen 5'!$C$64:$W$93,15,0)),0,VLOOKUP(E131,'Rennen 5'!$C$64:$W$93,15,0))</f>
        <v>0</v>
      </c>
      <c r="BE131" s="402">
        <f>IF(ISNA(VLOOKUP(E131,'Rennen 5'!$C$64:$W$93,20,0)),0,VLOOKUP(E131,'Rennen 5'!$C$64:$W$93,20,0))</f>
        <v>0</v>
      </c>
      <c r="BF131" s="400">
        <f>IF(ISNA(VLOOKUP(E131,'Rennen 6'!$C$64:$W$93,5,0)),0,VLOOKUP(E131,'Rennen 6'!$C$64:$W$93,5,0))</f>
        <v>0</v>
      </c>
      <c r="BG131" s="401">
        <f>IF(ISNA(VLOOKUP(E131,'Rennen 6'!$C$64:$W$93,10,0)),0,VLOOKUP(E131,'Rennen 6'!$C$64:$W$93,10,0))</f>
        <v>0</v>
      </c>
      <c r="BH131" s="401">
        <f>IF(ISNA(VLOOKUP(E131,'Rennen 6'!$C$64:$W$93,15,0)),0,VLOOKUP(E131,'Rennen 6'!$C$64:$W$93,15,0))</f>
        <v>0</v>
      </c>
      <c r="BI131" s="401">
        <f>IF(ISNA(VLOOKUP(E131,'Rennen 6'!$C$64:$W$93,20,0)),0,VLOOKUP(E131,'Rennen 6'!$C$64:$W$93,20,0))</f>
        <v>0</v>
      </c>
      <c r="BJ131" s="400">
        <f>IF(ISNA(VLOOKUP(E131,'Rennen 7'!$C$64:$W$93,5,0)),0,VLOOKUP(E131,'Rennen 7'!$C$64:$W$93,5,0))</f>
        <v>0</v>
      </c>
      <c r="BK131" s="401">
        <f>IF(ISNA(VLOOKUP(E131,'Rennen 7'!$C$64:$W$93,10,0)),0,VLOOKUP(E131,'Rennen 7'!$C$64:$W$93,10,0))</f>
        <v>0</v>
      </c>
      <c r="BL131" s="401">
        <f>IF(ISNA(VLOOKUP(E131,'Rennen 7'!$C$64:$W$93,15,0)),0,VLOOKUP(E131,'Rennen 7'!$C$64:$W$93,15,0))</f>
        <v>0</v>
      </c>
      <c r="BM131" s="402">
        <f>IF(ISNA(VLOOKUP(E131,'Rennen 7'!$C$64:$W$93,20,0)),0,VLOOKUP(E131,'Rennen 7'!$C$64:$W$93,20,0))</f>
        <v>0</v>
      </c>
      <c r="BN131" s="400">
        <f>IF(ISNA(VLOOKUP(E131,'Rennen 8'!$C$63:$W$92,5,0)),0,VLOOKUP(E131,'Rennen 8'!$C$63:$W$92,5,0))</f>
        <v>0</v>
      </c>
      <c r="BO131" s="401">
        <f>IF(ISNA(VLOOKUP(E131,'Rennen 8'!$C$63:$W$92,10,0)),0,VLOOKUP(E131,'Rennen 8'!$C$63:$W$92,10,0))</f>
        <v>0</v>
      </c>
      <c r="BP131" s="401">
        <f>IF(ISNA(VLOOKUP(E131,'Rennen 8'!$C$63:$W$92,15,0)),0,VLOOKUP(E131,'Rennen 8'!$C$63:$W$92,15,0))</f>
        <v>0</v>
      </c>
      <c r="BQ131" s="402">
        <f>IF(ISNA(VLOOKUP(E131,'Rennen 8'!$C$63:$W$92,20,0)),0,VLOOKUP(E131,'Rennen 8'!$C$63:$W$92,20,0))</f>
        <v>0</v>
      </c>
      <c r="BR131" s="406">
        <f>IF(ISNA(VLOOKUP(E131,'Rennen 1'!$C$64:$AE$93,27,0)),0,VLOOKUP(E131,'Rennen 1'!$C$64:$AE$93,27,0))</f>
        <v>0</v>
      </c>
      <c r="BS131" s="402">
        <f>IF(ISNA(VLOOKUP(E131,'Rennen 2'!$C$64:$AE$93,27,0)),0,VLOOKUP(E131,'Rennen 2'!$C$64:$AE$93,27,0))</f>
        <v>0</v>
      </c>
      <c r="BT131" s="402">
        <f>IF(ISNA(VLOOKUP(E131,'Rennen 3'!$C$64:$AE$93,27,0)),0,VLOOKUP(E131,'Rennen 3'!$C$64:$AE$93,27,0))</f>
        <v>0</v>
      </c>
      <c r="BU131" s="402">
        <f>IF(ISNA(VLOOKUP(E131,'Rennen 4'!$C$64:$AE$93,27,0)),0,VLOOKUP(E131,'Rennen 4'!$C$64:$AE$93,27,0))</f>
        <v>0</v>
      </c>
      <c r="BV131" s="402">
        <f>IF(ISNA(VLOOKUP(E131,'Rennen 5'!$C$64:$AE$93,27,0)),0,VLOOKUP(E131,'Rennen 5'!$C$64:$AE$93,27,0))</f>
        <v>0</v>
      </c>
      <c r="BW131" s="402">
        <f>IF(ISNA(VLOOKUP(E131,'Rennen 6'!$C$64:$AE$93,27,0)),0,VLOOKUP(E131,'Rennen 6'!$C$64:$AE$93,27,0))</f>
        <v>0</v>
      </c>
      <c r="BX131" s="402">
        <f>IF(ISNA(VLOOKUP(E131,'Rennen 7'!$C$64:$AE$93,27,0)),0,VLOOKUP(E131,'Rennen 7'!$C$64:$AE$93,27,0))</f>
        <v>0</v>
      </c>
      <c r="BY131" s="402">
        <f>IF(ISNA(VLOOKUP(E131,'Rennen 8'!$C$63:$AE$92,27,0)),0,VLOOKUP(E131,'Rennen 8'!$C$63:$AE$92,27,0))</f>
        <v>0</v>
      </c>
      <c r="BZ131" s="406">
        <f t="shared" si="57"/>
        <v>0</v>
      </c>
      <c r="CA131" s="408">
        <f t="shared" si="58"/>
        <v>0</v>
      </c>
      <c r="CB131" s="406">
        <f t="shared" si="42"/>
        <v>0</v>
      </c>
      <c r="CC131" s="400">
        <f t="shared" si="59"/>
        <v>0</v>
      </c>
      <c r="CD131" s="400">
        <f t="shared" si="60"/>
        <v>0</v>
      </c>
      <c r="CE131" s="755"/>
      <c r="CF131" s="755"/>
      <c r="CG131" s="26"/>
      <c r="CH131" s="26"/>
      <c r="CI131" s="348"/>
      <c r="CJ131" s="348"/>
      <c r="CK131" s="348"/>
    </row>
    <row r="132" spans="1:89" s="20" customFormat="1" ht="18" hidden="1" customHeight="1" x14ac:dyDescent="0.3">
      <c r="A132" s="759"/>
      <c r="B132" s="16">
        <v>19</v>
      </c>
      <c r="C132" s="16"/>
      <c r="D132" s="396" t="str">
        <f>VLOOKUP(E132,Fahrer!$B$5:$C$165,2,0)</f>
        <v>Behrendt,Stefan</v>
      </c>
      <c r="E132" s="345">
        <v>110</v>
      </c>
      <c r="F132" s="397">
        <f>IF(ISNA(VLOOKUP(E132,'Rennen 1'!$C$64:$W$93,6,0)),0,VLOOKUP(E132,'Rennen 1'!$C$64:$W$93,6,0))</f>
        <v>0</v>
      </c>
      <c r="G132" s="398">
        <f>IF(ISNA(VLOOKUP(E132,'Rennen 1'!$C$64:$W$93,11,0)),0,VLOOKUP(E132,'Rennen 1'!$C$64:$W$93,11,0))</f>
        <v>0</v>
      </c>
      <c r="H132" s="398">
        <f>IF(ISNA(VLOOKUP(E132,'Rennen 1'!$C$64:$W$93,16,0)),0,VLOOKUP(E132,'Rennen 1'!$C$64:$W$93,16,0))</f>
        <v>0</v>
      </c>
      <c r="I132" s="399">
        <f>IF(ISNA(VLOOKUP(E132,'Rennen 1'!$C$64:$W$93,21,0)),0,VLOOKUP(E132,'Rennen 1'!$C$64:$W$93,21,0))</f>
        <v>0</v>
      </c>
      <c r="J132" s="400">
        <f>IF(ISNA(VLOOKUP(E132,'Rennen 2'!$C$64:$W$93,6,0)),0,VLOOKUP(E132,'Rennen 2'!$C$64:$W$93,6,0))</f>
        <v>0</v>
      </c>
      <c r="K132" s="401">
        <f>IF(ISNA(VLOOKUP(E132,'Rennen 2'!$C$64:$W$93,11,0)),0,VLOOKUP(E132,'Rennen 2'!$C$64:$W$93,11,0))</f>
        <v>0</v>
      </c>
      <c r="L132" s="401">
        <f>IF(ISNA(VLOOKUP(E132,'Rennen 2'!$C$64:$W$93,16,0)),0,VLOOKUP(E132,'Rennen 2'!$C$64:$W$93,16,0))</f>
        <v>0</v>
      </c>
      <c r="M132" s="401">
        <f>IF(ISNA(VLOOKUP(E132,'Rennen 2'!$C$64:$W$93,21,0)),0,VLOOKUP(E132,'Rennen 2'!$C$64:$W$93,21,0))</f>
        <v>0</v>
      </c>
      <c r="N132" s="400">
        <f>IF(ISNA(VLOOKUP(E132,'Rennen 3'!$C$64:$W$93,6,0)),0,VLOOKUP(E132,'Rennen 3'!$C$64:$W$93,6,0))</f>
        <v>0</v>
      </c>
      <c r="O132" s="401">
        <f>IF(ISNA(VLOOKUP(E132,'Rennen 3'!$C$64:$W$93,11,0)),0,VLOOKUP(E132,'Rennen 3'!$C$64:$W$93,11,0))</f>
        <v>0</v>
      </c>
      <c r="P132" s="401">
        <f>IF(ISNA(VLOOKUP(E132,'Rennen 3'!$C$64:$W$93,16,0)),0,VLOOKUP(E132,'Rennen 3'!$C$64:$W$93,16,0))</f>
        <v>0</v>
      </c>
      <c r="Q132" s="402">
        <f>IF(ISNA(VLOOKUP(E132,'Rennen 3'!$C$64:$W$93,21,0)),0,VLOOKUP(E132,'Rennen 3'!$C$64:$W$93,21,0))</f>
        <v>0</v>
      </c>
      <c r="R132" s="400">
        <f>IF(ISNA(VLOOKUP(E132,'Rennen 4'!$C$64:$W$93,6,0)),0,VLOOKUP(E132,'Rennen 4'!$C$64:$W$93,6,0))</f>
        <v>0</v>
      </c>
      <c r="S132" s="401">
        <f>IF(ISNA(VLOOKUP(E132,'Rennen 4'!$C$64:$W$93,11,0)),0,VLOOKUP(E132,'Rennen 4'!$C$64:$W$93,11,0))</f>
        <v>0</v>
      </c>
      <c r="T132" s="401">
        <f>IF(ISNA(VLOOKUP(E132,'Rennen 4'!$C$64:$W$93,16,0)),0,VLOOKUP(E132,'Rennen 4'!$C$64:$W$93,16,0))</f>
        <v>0</v>
      </c>
      <c r="U132" s="402">
        <f>IF(ISNA(VLOOKUP(E132,'Rennen 4'!$C$64:$W$93,21,0)),0,VLOOKUP(E132,'Rennen 4'!$C$64:$W$93,21,0))</f>
        <v>0</v>
      </c>
      <c r="V132" s="400">
        <f>IF(ISNA(VLOOKUP(E132,'Rennen 5'!$C$64:$W$93,6,0)),0,VLOOKUP(E132,'Rennen 5'!$C$64:$W$93,6,0))</f>
        <v>0</v>
      </c>
      <c r="W132" s="401">
        <f>IF(ISNA(VLOOKUP(E132,'Rennen 5'!$C$64:$W$93,11,0)),0,VLOOKUP(E132,'Rennen 5'!$C$64:$W$93,11,0))</f>
        <v>0</v>
      </c>
      <c r="X132" s="401">
        <f>IF(ISNA(VLOOKUP(E132,'Rennen 5'!$C$64:$W$93,16,0)),0,VLOOKUP(E132,'Rennen 5'!$C$64:$W$93,16,0))</f>
        <v>0</v>
      </c>
      <c r="Y132" s="402">
        <f>IF(ISNA(VLOOKUP(E132,'Rennen 5'!$C$64:$W$93,21,0)),0,VLOOKUP(E132,'Rennen 5'!$C$64:$W$93,21,0))</f>
        <v>0</v>
      </c>
      <c r="Z132" s="400">
        <f>IF(ISNA(VLOOKUP(E132,'Rennen 6'!$C$64:$W$93,6,0)),0,VLOOKUP(E132,'Rennen 6'!$C$64:$W$93,6,0))</f>
        <v>0</v>
      </c>
      <c r="AA132" s="401">
        <f>IF(ISNA(VLOOKUP(E132,'Rennen 6'!$C$64:$W$93,11,0)),0,VLOOKUP(E132,'Rennen 6'!$C$64:$W$93,11,0))</f>
        <v>0</v>
      </c>
      <c r="AB132" s="401">
        <f>IF(ISNA(VLOOKUP(E132,'Rennen 6'!$C$64:$W$93,16,0)),0,VLOOKUP(E132,'Rennen 6'!$C$64:$W$93,16,0))</f>
        <v>0</v>
      </c>
      <c r="AC132" s="402">
        <f>IF(ISNA(VLOOKUP(E132,'Rennen 6'!$C$64:$W$93,21,0)),0,VLOOKUP(E132,'Rennen 6'!$C$64:$W$93,21,0))</f>
        <v>0</v>
      </c>
      <c r="AD132" s="400">
        <f>IF(ISNA(VLOOKUP(E132,'Rennen 7'!$C$64:$W$93,6,0)),0,VLOOKUP(E132,'Rennen 7'!$C$64:$W$93,6,0))</f>
        <v>0</v>
      </c>
      <c r="AE132" s="401">
        <f>IF(ISNA(VLOOKUP(E132,'Rennen 7'!$C$64:$W$93,11,0)),0,VLOOKUP(E132,'Rennen 7'!$C$64:$W$93,11,0))</f>
        <v>0</v>
      </c>
      <c r="AF132" s="401">
        <f>IF(ISNA(VLOOKUP(E132,'Rennen 7'!$C$64:$W$93,16,0)),0,VLOOKUP(E132,'Rennen 7'!$C$64:$W$93,16,0))</f>
        <v>0</v>
      </c>
      <c r="AG132" s="402">
        <f>IF(ISNA(VLOOKUP(E132,'Rennen 7'!$C$64:$W$93,21,0)),0,VLOOKUP(E132,'Rennen 7'!$C$64:$W$93,21,0))</f>
        <v>0</v>
      </c>
      <c r="AH132" s="400">
        <f>IF(ISNA(VLOOKUP(E132,'Rennen 8'!$C$63:$W$92,6,0)),0,VLOOKUP(E132,'Rennen 8'!$C$63:$W$92,6,0))</f>
        <v>0</v>
      </c>
      <c r="AI132" s="401">
        <f>IF(ISNA(VLOOKUP(E132,'Rennen 8'!$C$63:$W$92,11,0)),0,VLOOKUP(E132,'Rennen 8'!$C$63:$W$92,11,0))</f>
        <v>0</v>
      </c>
      <c r="AJ132" s="401">
        <f>IF(ISNA(VLOOKUP(E132,'Rennen 8'!$C$63:$W$92,16,0)),0,VLOOKUP(E132,'Rennen 8'!$C$63:$W$92,16,0))</f>
        <v>0</v>
      </c>
      <c r="AK132" s="402">
        <f>IF(ISNA(VLOOKUP(E132,'Rennen 8'!$C$63:$W$92,21,0)),0,VLOOKUP(E132,'Rennen 8'!$C$63:$W$92,21,0))</f>
        <v>0</v>
      </c>
      <c r="AL132" s="403">
        <f>IF(ISNA(VLOOKUP(E132,'Rennen 1'!$C$64:$W$93,5,0)),0,VLOOKUP(E132,'Rennen 1'!$C$64:$W$93,5,0))</f>
        <v>0</v>
      </c>
      <c r="AM132" s="404">
        <f>IF(ISNA(VLOOKUP(E132,'Rennen 1'!$C$64:$W$93,10,0)),0,VLOOKUP(E132,'Rennen 1'!$C$64:$W$93,10,0))</f>
        <v>0</v>
      </c>
      <c r="AN132" s="404">
        <f>IF(ISNA(VLOOKUP(E132,'Rennen 1'!$C$64:$W$93,15,0)),0,VLOOKUP(E132,'Rennen 1'!$C$64:$W$93,15,0))</f>
        <v>0</v>
      </c>
      <c r="AO132" s="405">
        <f>IF(ISNA(VLOOKUP(E132,'Rennen 1'!$C$64:$W$93,20,0)),0,VLOOKUP(E132,'Rennen 1'!$C$64:$W$93,20,0))</f>
        <v>0</v>
      </c>
      <c r="AP132" s="403">
        <f>IF(ISNA(VLOOKUP(E132,'Rennen 2'!$C$64:$W$93,5,0)),0,VLOOKUP(E132,'Rennen 2'!$C$64:$W$93,5,0))</f>
        <v>0</v>
      </c>
      <c r="AQ132" s="404">
        <f>IF(ISNA(VLOOKUP(E132,'Rennen 2'!$C$64:$W$93,10,0)),0,VLOOKUP(E132,'Rennen 2'!$C$64:$W$93,10,0))</f>
        <v>0</v>
      </c>
      <c r="AR132" s="404">
        <f>IF(ISNA(VLOOKUP(E132,'Rennen 2'!$C$64:$W$93,15,0)),0,VLOOKUP(E132,'Rennen 2'!$C$64:$W$93,15,0))</f>
        <v>0</v>
      </c>
      <c r="AS132" s="405">
        <f>IF(ISNA(VLOOKUP(E132,'Rennen 2'!$C$64:$W$93,20,0)),0,VLOOKUP(E132,'Rennen 2'!$C$64:$W$93,20,0))</f>
        <v>0</v>
      </c>
      <c r="AT132" s="403">
        <f>IF(ISNA(VLOOKUP(E132,'Rennen 3'!$C$64:$W$93,5,0)),0,VLOOKUP(E132,'Rennen 3'!$C$64:$W$93,5,0))</f>
        <v>0</v>
      </c>
      <c r="AU132" s="404">
        <f>IF(ISNA(VLOOKUP(E132,'Rennen 3'!$C$64:$W$93,10,0)),0,VLOOKUP(E132,'Rennen 3'!$C$64:$W$93,10,0))</f>
        <v>0</v>
      </c>
      <c r="AV132" s="404">
        <f>IF(ISNA(VLOOKUP(E132,'Rennen 3'!$C$64:$W$93,15,0)),0,VLOOKUP(E132,'Rennen 3'!$C$64:$W$93,15,0))</f>
        <v>0</v>
      </c>
      <c r="AW132" s="405">
        <f>IF(ISNA(VLOOKUP(E132,'Rennen 3'!$C$64:$W$93,20,0)),0,VLOOKUP(E132,'Rennen 3'!$C$64:$W$93,20,0))</f>
        <v>0</v>
      </c>
      <c r="AX132" s="400">
        <f>IF(ISNA(VLOOKUP(E132,'Rennen 4'!$C$44:$W$93,5,0)),0,VLOOKUP(E132,'Rennen 4'!$C$64:$W$93,5,0))</f>
        <v>0</v>
      </c>
      <c r="AY132" s="401">
        <f>IF(ISNA(VLOOKUP(E132,'Rennen 4'!$C$64:$W$93,10,0)),0,VLOOKUP(E132,'Rennen 4'!$C$64:$W$93,10,0))</f>
        <v>0</v>
      </c>
      <c r="AZ132" s="401">
        <f>IF(ISNA(VLOOKUP(E132,'Rennen 4'!$C$64:$W$93,15,0)),0,VLOOKUP(E132,'Rennen 4'!$C$64:$W$93,15,0))</f>
        <v>0</v>
      </c>
      <c r="BA132" s="401">
        <f>IF(ISNA(VLOOKUP(E132,'Rennen 4'!$C$64:$W$93,20,0)),0,VLOOKUP(E132,'Rennen 4'!$C$64:$W$93,20,0))</f>
        <v>0</v>
      </c>
      <c r="BB132" s="400">
        <f>IF(ISNA(VLOOKUP(E132,'Rennen 5'!$C$64:$W$93,5,0)),0,VLOOKUP(E132,'Rennen 5'!$C$64:$W$93,5,0))</f>
        <v>0</v>
      </c>
      <c r="BC132" s="401">
        <f>IF(ISNA(VLOOKUP(E132,'Rennen 5'!$C$64:$W$93,10,0)),0,VLOOKUP(E132,'Rennen 5'!$C$64:$W$93,10,0))</f>
        <v>0</v>
      </c>
      <c r="BD132" s="401">
        <f>IF(ISNA(VLOOKUP(E132,'Rennen 5'!$C$64:$W$93,15,0)),0,VLOOKUP(E132,'Rennen 5'!$C$64:$W$93,15,0))</f>
        <v>0</v>
      </c>
      <c r="BE132" s="402">
        <f>IF(ISNA(VLOOKUP(E132,'Rennen 5'!$C$64:$W$93,20,0)),0,VLOOKUP(E132,'Rennen 5'!$C$64:$W$93,20,0))</f>
        <v>0</v>
      </c>
      <c r="BF132" s="400">
        <f>IF(ISNA(VLOOKUP(E132,'Rennen 6'!$C$64:$W$93,5,0)),0,VLOOKUP(E132,'Rennen 6'!$C$64:$W$93,5,0))</f>
        <v>0</v>
      </c>
      <c r="BG132" s="401">
        <f>IF(ISNA(VLOOKUP(E132,'Rennen 6'!$C$64:$W$93,10,0)),0,VLOOKUP(E132,'Rennen 6'!$C$64:$W$93,10,0))</f>
        <v>0</v>
      </c>
      <c r="BH132" s="401">
        <f>IF(ISNA(VLOOKUP(E132,'Rennen 6'!$C$64:$W$93,15,0)),0,VLOOKUP(E132,'Rennen 6'!$C$64:$W$93,15,0))</f>
        <v>0</v>
      </c>
      <c r="BI132" s="401">
        <f>IF(ISNA(VLOOKUP(E132,'Rennen 6'!$C$64:$W$93,20,0)),0,VLOOKUP(E132,'Rennen 6'!$C$64:$W$93,20,0))</f>
        <v>0</v>
      </c>
      <c r="BJ132" s="400">
        <f>IF(ISNA(VLOOKUP(E132,'Rennen 7'!$C$64:$W$93,5,0)),0,VLOOKUP(E132,'Rennen 7'!$C$64:$W$93,5,0))</f>
        <v>0</v>
      </c>
      <c r="BK132" s="401">
        <f>IF(ISNA(VLOOKUP(E132,'Rennen 7'!$C$64:$W$93,10,0)),0,VLOOKUP(E132,'Rennen 7'!$C$64:$W$93,10,0))</f>
        <v>0</v>
      </c>
      <c r="BL132" s="401">
        <f>IF(ISNA(VLOOKUP(E132,'Rennen 7'!$C$64:$W$93,15,0)),0,VLOOKUP(E132,'Rennen 7'!$C$64:$W$93,15,0))</f>
        <v>0</v>
      </c>
      <c r="BM132" s="402">
        <f>IF(ISNA(VLOOKUP(E132,'Rennen 7'!$C$64:$W$93,20,0)),0,VLOOKUP(E132,'Rennen 7'!$C$64:$W$93,20,0))</f>
        <v>0</v>
      </c>
      <c r="BN132" s="400">
        <f>IF(ISNA(VLOOKUP(E132,'Rennen 8'!$C$63:$W$92,5,0)),0,VLOOKUP(E132,'Rennen 8'!$C$63:$W$92,5,0))</f>
        <v>0</v>
      </c>
      <c r="BO132" s="401">
        <f>IF(ISNA(VLOOKUP(E132,'Rennen 8'!$C$63:$W$92,10,0)),0,VLOOKUP(E132,'Rennen 8'!$C$63:$W$92,10,0))</f>
        <v>0</v>
      </c>
      <c r="BP132" s="401">
        <f>IF(ISNA(VLOOKUP(E132,'Rennen 8'!$C$63:$W$92,15,0)),0,VLOOKUP(E132,'Rennen 8'!$C$63:$W$92,15,0))</f>
        <v>0</v>
      </c>
      <c r="BQ132" s="402">
        <f>IF(ISNA(VLOOKUP(E132,'Rennen 8'!$C$63:$W$92,20,0)),0,VLOOKUP(E132,'Rennen 8'!$C$63:$W$92,20,0))</f>
        <v>0</v>
      </c>
      <c r="BR132" s="406">
        <f>IF(ISNA(VLOOKUP(E132,'Rennen 1'!$C$64:$AE$93,27,0)),0,VLOOKUP(E132,'Rennen 1'!$C$64:$AE$93,27,0))</f>
        <v>0</v>
      </c>
      <c r="BS132" s="402">
        <f>IF(ISNA(VLOOKUP(E132,'Rennen 2'!$C$64:$AE$93,27,0)),0,VLOOKUP(E132,'Rennen 2'!$C$64:$AE$93,27,0))</f>
        <v>0</v>
      </c>
      <c r="BT132" s="402">
        <f>IF(ISNA(VLOOKUP(E132,'Rennen 3'!$C$64:$AE$93,27,0)),0,VLOOKUP(E132,'Rennen 3'!$C$64:$AE$93,27,0))</f>
        <v>0</v>
      </c>
      <c r="BU132" s="402">
        <f>IF(ISNA(VLOOKUP(E132,'Rennen 4'!$C$64:$AE$93,27,0)),0,VLOOKUP(E132,'Rennen 4'!$C$64:$AE$93,27,0))</f>
        <v>0</v>
      </c>
      <c r="BV132" s="402">
        <f>IF(ISNA(VLOOKUP(E132,'Rennen 5'!$C$64:$AE$93,27,0)),0,VLOOKUP(E132,'Rennen 5'!$C$64:$AE$93,27,0))</f>
        <v>0</v>
      </c>
      <c r="BW132" s="402">
        <f>IF(ISNA(VLOOKUP(E132,'Rennen 6'!$C$64:$AE$93,27,0)),0,VLOOKUP(E132,'Rennen 6'!$C$64:$AE$93,27,0))</f>
        <v>0</v>
      </c>
      <c r="BX132" s="402">
        <f>IF(ISNA(VLOOKUP(E132,'Rennen 7'!$C$64:$AE$93,27,0)),0,VLOOKUP(E132,'Rennen 7'!$C$64:$AE$93,27,0))</f>
        <v>0</v>
      </c>
      <c r="BY132" s="402">
        <f>IF(ISNA(VLOOKUP(E132,'Rennen 8'!$C$63:$AE$92,27,0)),0,VLOOKUP(E132,'Rennen 8'!$C$63:$AE$92,27,0))</f>
        <v>0</v>
      </c>
      <c r="BZ132" s="402">
        <f t="shared" si="57"/>
        <v>0</v>
      </c>
      <c r="CA132" s="408">
        <f t="shared" si="58"/>
        <v>0</v>
      </c>
      <c r="CB132" s="406">
        <f t="shared" si="42"/>
        <v>0</v>
      </c>
      <c r="CC132" s="400">
        <f t="shared" si="59"/>
        <v>0</v>
      </c>
      <c r="CD132" s="400">
        <f t="shared" si="60"/>
        <v>0</v>
      </c>
      <c r="CE132" s="755"/>
      <c r="CF132" s="755"/>
      <c r="CG132" s="26"/>
      <c r="CH132" s="26"/>
      <c r="CI132" s="348"/>
      <c r="CJ132" s="348"/>
      <c r="CK132" s="348"/>
    </row>
    <row r="133" spans="1:89" s="20" customFormat="1" ht="18" hidden="1" customHeight="1" x14ac:dyDescent="0.3">
      <c r="A133" s="759"/>
      <c r="B133" s="16">
        <v>20</v>
      </c>
      <c r="C133" s="16"/>
      <c r="D133" s="396" t="str">
        <f>VLOOKUP(E133,Fahrer!$B$5:$C$165,2,0)</f>
        <v>Diercks, Carsten</v>
      </c>
      <c r="E133" s="345">
        <v>111</v>
      </c>
      <c r="F133" s="397">
        <f>IF(ISNA(VLOOKUP(E133,'Rennen 1'!$C$64:$W$93,6,0)),0,VLOOKUP(E133,'Rennen 1'!$C$64:$W$93,6,0))</f>
        <v>0</v>
      </c>
      <c r="G133" s="398">
        <f>IF(ISNA(VLOOKUP(E133,'Rennen 1'!$C$64:$W$93,11,0)),0,VLOOKUP(E133,'Rennen 1'!$C$64:$W$93,11,0))</f>
        <v>0</v>
      </c>
      <c r="H133" s="398">
        <f>IF(ISNA(VLOOKUP(E133,'Rennen 1'!$C$64:$W$93,16,0)),0,VLOOKUP(E133,'Rennen 1'!$C$64:$W$93,16,0))</f>
        <v>0</v>
      </c>
      <c r="I133" s="399">
        <f>IF(ISNA(VLOOKUP(E133,'Rennen 1'!$C$64:$W$93,21,0)),0,VLOOKUP(E133,'Rennen 1'!$C$64:$W$93,21,0))</f>
        <v>0</v>
      </c>
      <c r="J133" s="400">
        <f>IF(ISNA(VLOOKUP(E133,'Rennen 2'!$C$64:$W$93,6,0)),0,VLOOKUP(E133,'Rennen 2'!$C$64:$W$93,6,0))</f>
        <v>0</v>
      </c>
      <c r="K133" s="401">
        <f>IF(ISNA(VLOOKUP(E133,'Rennen 2'!$C$64:$W$93,11,0)),0,VLOOKUP(E133,'Rennen 2'!$C$64:$W$93,11,0))</f>
        <v>0</v>
      </c>
      <c r="L133" s="401">
        <f>IF(ISNA(VLOOKUP(E133,'Rennen 2'!$C$64:$W$93,16,0)),0,VLOOKUP(E133,'Rennen 2'!$C$64:$W$93,16,0))</f>
        <v>0</v>
      </c>
      <c r="M133" s="401">
        <f>IF(ISNA(VLOOKUP(E133,'Rennen 2'!$C$64:$W$93,21,0)),0,VLOOKUP(E133,'Rennen 2'!$C$64:$W$93,21,0))</f>
        <v>0</v>
      </c>
      <c r="N133" s="400">
        <f>IF(ISNA(VLOOKUP(E133,'Rennen 3'!$C$64:$W$93,6,0)),0,VLOOKUP(E133,'Rennen 3'!$C$64:$W$93,6,0))</f>
        <v>0</v>
      </c>
      <c r="O133" s="401">
        <f>IF(ISNA(VLOOKUP(E133,'Rennen 3'!$C$64:$W$93,11,0)),0,VLOOKUP(E133,'Rennen 3'!$C$64:$W$93,11,0))</f>
        <v>0</v>
      </c>
      <c r="P133" s="401">
        <f>IF(ISNA(VLOOKUP(E133,'Rennen 3'!$C$64:$W$93,16,0)),0,VLOOKUP(E133,'Rennen 3'!$C$64:$W$93,16,0))</f>
        <v>0</v>
      </c>
      <c r="Q133" s="402">
        <f>IF(ISNA(VLOOKUP(E133,'Rennen 3'!$C$64:$W$93,21,0)),0,VLOOKUP(E133,'Rennen 3'!$C$64:$W$93,21,0))</f>
        <v>0</v>
      </c>
      <c r="R133" s="400">
        <f>IF(ISNA(VLOOKUP(E133,'Rennen 4'!$C$64:$W$93,6,0)),0,VLOOKUP(E133,'Rennen 4'!$C$64:$W$93,6,0))</f>
        <v>0</v>
      </c>
      <c r="S133" s="401">
        <f>IF(ISNA(VLOOKUP(E133,'Rennen 4'!$C$64:$W$93,11,0)),0,VLOOKUP(E133,'Rennen 4'!$C$64:$W$93,11,0))</f>
        <v>0</v>
      </c>
      <c r="T133" s="401">
        <f>IF(ISNA(VLOOKUP(E133,'Rennen 4'!$C$64:$W$93,16,0)),0,VLOOKUP(E133,'Rennen 4'!$C$64:$W$93,16,0))</f>
        <v>0</v>
      </c>
      <c r="U133" s="402">
        <f>IF(ISNA(VLOOKUP(E133,'Rennen 4'!$C$64:$W$93,21,0)),0,VLOOKUP(E133,'Rennen 4'!$C$64:$W$93,21,0))</f>
        <v>0</v>
      </c>
      <c r="V133" s="400">
        <f>IF(ISNA(VLOOKUP(E133,'Rennen 5'!$C$64:$W$93,6,0)),0,VLOOKUP(E133,'Rennen 5'!$C$64:$W$93,6,0))</f>
        <v>0</v>
      </c>
      <c r="W133" s="401">
        <f>IF(ISNA(VLOOKUP(E133,'Rennen 5'!$C$64:$W$93,11,0)),0,VLOOKUP(E133,'Rennen 5'!$C$64:$W$93,11,0))</f>
        <v>0</v>
      </c>
      <c r="X133" s="401">
        <f>IF(ISNA(VLOOKUP(E133,'Rennen 5'!$C$64:$W$93,16,0)),0,VLOOKUP(E133,'Rennen 5'!$C$64:$W$93,16,0))</f>
        <v>0</v>
      </c>
      <c r="Y133" s="402">
        <f>IF(ISNA(VLOOKUP(E133,'Rennen 5'!$C$64:$W$93,21,0)),0,VLOOKUP(E133,'Rennen 5'!$C$64:$W$93,21,0))</f>
        <v>0</v>
      </c>
      <c r="Z133" s="400">
        <f>IF(ISNA(VLOOKUP(E133,'Rennen 6'!$C$64:$W$93,6,0)),0,VLOOKUP(E133,'Rennen 6'!$C$64:$W$93,6,0))</f>
        <v>0</v>
      </c>
      <c r="AA133" s="401">
        <f>IF(ISNA(VLOOKUP(E133,'Rennen 6'!$C$64:$W$93,11,0)),0,VLOOKUP(E133,'Rennen 6'!$C$64:$W$93,11,0))</f>
        <v>0</v>
      </c>
      <c r="AB133" s="401">
        <f>IF(ISNA(VLOOKUP(E133,'Rennen 6'!$C$64:$W$93,16,0)),0,VLOOKUP(E133,'Rennen 6'!$C$64:$W$93,16,0))</f>
        <v>0</v>
      </c>
      <c r="AC133" s="402">
        <f>IF(ISNA(VLOOKUP(E133,'Rennen 6'!$C$64:$W$93,21,0)),0,VLOOKUP(E133,'Rennen 6'!$C$64:$W$93,21,0))</f>
        <v>0</v>
      </c>
      <c r="AD133" s="400">
        <f>IF(ISNA(VLOOKUP(E133,'Rennen 7'!$C$64:$W$93,6,0)),0,VLOOKUP(E133,'Rennen 7'!$C$64:$W$93,6,0))</f>
        <v>0</v>
      </c>
      <c r="AE133" s="401">
        <f>IF(ISNA(VLOOKUP(E133,'Rennen 7'!$C$64:$W$93,11,0)),0,VLOOKUP(E133,'Rennen 7'!$C$64:$W$93,11,0))</f>
        <v>0</v>
      </c>
      <c r="AF133" s="401">
        <f>IF(ISNA(VLOOKUP(E133,'Rennen 7'!$C$64:$W$93,16,0)),0,VLOOKUP(E133,'Rennen 7'!$C$64:$W$93,16,0))</f>
        <v>0</v>
      </c>
      <c r="AG133" s="402">
        <f>IF(ISNA(VLOOKUP(E133,'Rennen 7'!$C$64:$W$93,21,0)),0,VLOOKUP(E133,'Rennen 7'!$C$64:$W$93,21,0))</f>
        <v>0</v>
      </c>
      <c r="AH133" s="400">
        <f>IF(ISNA(VLOOKUP(E133,'Rennen 8'!$C$63:$W$92,6,0)),0,VLOOKUP(E133,'Rennen 8'!$C$63:$W$92,6,0))</f>
        <v>0</v>
      </c>
      <c r="AI133" s="401">
        <f>IF(ISNA(VLOOKUP(E133,'Rennen 8'!$C$63:$W$92,11,0)),0,VLOOKUP(E133,'Rennen 8'!$C$63:$W$92,11,0))</f>
        <v>0</v>
      </c>
      <c r="AJ133" s="401">
        <f>IF(ISNA(VLOOKUP(E133,'Rennen 8'!$C$63:$W$92,16,0)),0,VLOOKUP(E133,'Rennen 8'!$C$63:$W$92,16,0))</f>
        <v>0</v>
      </c>
      <c r="AK133" s="402">
        <f>IF(ISNA(VLOOKUP(E133,'Rennen 8'!$C$63:$W$92,21,0)),0,VLOOKUP(E133,'Rennen 8'!$C$63:$W$92,21,0))</f>
        <v>0</v>
      </c>
      <c r="AL133" s="403">
        <f>IF(ISNA(VLOOKUP(E133,'Rennen 1'!$C$64:$W$93,5,0)),0,VLOOKUP(E133,'Rennen 1'!$C$64:$W$93,5,0))</f>
        <v>0</v>
      </c>
      <c r="AM133" s="404">
        <f>IF(ISNA(VLOOKUP(E133,'Rennen 1'!$C$64:$W$93,10,0)),0,VLOOKUP(E133,'Rennen 1'!$C$64:$W$93,10,0))</f>
        <v>0</v>
      </c>
      <c r="AN133" s="404">
        <f>IF(ISNA(VLOOKUP(E133,'Rennen 1'!$C$64:$W$93,15,0)),0,VLOOKUP(E133,'Rennen 1'!$C$64:$W$93,15,0))</f>
        <v>0</v>
      </c>
      <c r="AO133" s="405">
        <f>IF(ISNA(VLOOKUP(E133,'Rennen 1'!$C$64:$W$93,20,0)),0,VLOOKUP(E133,'Rennen 1'!$C$64:$W$93,20,0))</f>
        <v>0</v>
      </c>
      <c r="AP133" s="403">
        <f>IF(ISNA(VLOOKUP(E133,'Rennen 2'!$C$64:$W$93,5,0)),0,VLOOKUP(E133,'Rennen 2'!$C$64:$W$93,5,0))</f>
        <v>0</v>
      </c>
      <c r="AQ133" s="404">
        <f>IF(ISNA(VLOOKUP(E133,'Rennen 2'!$C$64:$W$93,10,0)),0,VLOOKUP(E133,'Rennen 2'!$C$64:$W$93,10,0))</f>
        <v>0</v>
      </c>
      <c r="AR133" s="404">
        <f>IF(ISNA(VLOOKUP(E133,'Rennen 2'!$C$64:$W$93,15,0)),0,VLOOKUP(E133,'Rennen 2'!$C$64:$W$93,15,0))</f>
        <v>0</v>
      </c>
      <c r="AS133" s="405">
        <f>IF(ISNA(VLOOKUP(E133,'Rennen 2'!$C$64:$W$93,20,0)),0,VLOOKUP(E133,'Rennen 2'!$C$64:$W$93,20,0))</f>
        <v>0</v>
      </c>
      <c r="AT133" s="403">
        <f>IF(ISNA(VLOOKUP(E133,'Rennen 3'!$C$64:$W$93,5,0)),0,VLOOKUP(E133,'Rennen 3'!$C$64:$W$93,5,0))</f>
        <v>0</v>
      </c>
      <c r="AU133" s="404">
        <f>IF(ISNA(VLOOKUP(E133,'Rennen 3'!$C$64:$W$93,10,0)),0,VLOOKUP(E133,'Rennen 3'!$C$64:$W$93,10,0))</f>
        <v>0</v>
      </c>
      <c r="AV133" s="404">
        <f>IF(ISNA(VLOOKUP(E133,'Rennen 3'!$C$64:$W$93,15,0)),0,VLOOKUP(E133,'Rennen 3'!$C$64:$W$93,15,0))</f>
        <v>0</v>
      </c>
      <c r="AW133" s="405">
        <f>IF(ISNA(VLOOKUP(E133,'Rennen 3'!$C$64:$W$93,20,0)),0,VLOOKUP(E133,'Rennen 3'!$C$64:$W$93,20,0))</f>
        <v>0</v>
      </c>
      <c r="AX133" s="400">
        <f>IF(ISNA(VLOOKUP(E133,'Rennen 4'!$C$44:$W$93,5,0)),0,VLOOKUP(E133,'Rennen 4'!$C$64:$W$93,5,0))</f>
        <v>0</v>
      </c>
      <c r="AY133" s="401">
        <f>IF(ISNA(VLOOKUP(E133,'Rennen 4'!$C$64:$W$93,10,0)),0,VLOOKUP(E133,'Rennen 4'!$C$64:$W$93,10,0))</f>
        <v>0</v>
      </c>
      <c r="AZ133" s="401">
        <f>IF(ISNA(VLOOKUP(E133,'Rennen 4'!$C$64:$W$93,15,0)),0,VLOOKUP(E133,'Rennen 4'!$C$64:$W$93,15,0))</f>
        <v>0</v>
      </c>
      <c r="BA133" s="401">
        <f>IF(ISNA(VLOOKUP(E133,'Rennen 4'!$C$64:$W$93,20,0)),0,VLOOKUP(E133,'Rennen 4'!$C$64:$W$93,20,0))</f>
        <v>0</v>
      </c>
      <c r="BB133" s="400">
        <f>IF(ISNA(VLOOKUP(E133,'Rennen 5'!$C$64:$W$93,5,0)),0,VLOOKUP(E133,'Rennen 5'!$C$64:$W$93,5,0))</f>
        <v>0</v>
      </c>
      <c r="BC133" s="401">
        <f>IF(ISNA(VLOOKUP(E133,'Rennen 5'!$C$64:$W$93,10,0)),0,VLOOKUP(E133,'Rennen 5'!$C$64:$W$93,10,0))</f>
        <v>0</v>
      </c>
      <c r="BD133" s="401">
        <f>IF(ISNA(VLOOKUP(E133,'Rennen 5'!$C$64:$W$93,15,0)),0,VLOOKUP(E133,'Rennen 5'!$C$64:$W$93,15,0))</f>
        <v>0</v>
      </c>
      <c r="BE133" s="402">
        <f>IF(ISNA(VLOOKUP(E133,'Rennen 5'!$C$64:$W$93,20,0)),0,VLOOKUP(E133,'Rennen 5'!$C$64:$W$93,20,0))</f>
        <v>0</v>
      </c>
      <c r="BF133" s="400">
        <f>IF(ISNA(VLOOKUP(E133,'Rennen 6'!$C$64:$W$93,5,0)),0,VLOOKUP(E133,'Rennen 6'!$C$64:$W$93,5,0))</f>
        <v>0</v>
      </c>
      <c r="BG133" s="401">
        <f>IF(ISNA(VLOOKUP(E133,'Rennen 6'!$C$64:$W$93,10,0)),0,VLOOKUP(E133,'Rennen 6'!$C$64:$W$93,10,0))</f>
        <v>0</v>
      </c>
      <c r="BH133" s="401">
        <f>IF(ISNA(VLOOKUP(E133,'Rennen 6'!$C$64:$W$93,15,0)),0,VLOOKUP(E133,'Rennen 6'!$C$64:$W$93,15,0))</f>
        <v>0</v>
      </c>
      <c r="BI133" s="401">
        <f>IF(ISNA(VLOOKUP(E133,'Rennen 6'!$C$64:$W$93,20,0)),0,VLOOKUP(E133,'Rennen 6'!$C$64:$W$93,20,0))</f>
        <v>0</v>
      </c>
      <c r="BJ133" s="400">
        <f>IF(ISNA(VLOOKUP(E133,'Rennen 7'!$C$64:$W$93,5,0)),0,VLOOKUP(E133,'Rennen 7'!$C$64:$W$93,5,0))</f>
        <v>0</v>
      </c>
      <c r="BK133" s="401">
        <f>IF(ISNA(VLOOKUP(E133,'Rennen 7'!$C$64:$W$93,10,0)),0,VLOOKUP(E133,'Rennen 7'!$C$64:$W$93,10,0))</f>
        <v>0</v>
      </c>
      <c r="BL133" s="401">
        <f>IF(ISNA(VLOOKUP(E133,'Rennen 7'!$C$64:$W$93,15,0)),0,VLOOKUP(E133,'Rennen 7'!$C$64:$W$93,15,0))</f>
        <v>0</v>
      </c>
      <c r="BM133" s="402">
        <f>IF(ISNA(VLOOKUP(E133,'Rennen 7'!$C$64:$W$93,20,0)),0,VLOOKUP(E133,'Rennen 7'!$C$64:$W$93,20,0))</f>
        <v>0</v>
      </c>
      <c r="BN133" s="400">
        <f>IF(ISNA(VLOOKUP(E133,'Rennen 8'!$C$63:$W$92,5,0)),0,VLOOKUP(E133,'Rennen 8'!$C$63:$W$92,5,0))</f>
        <v>0</v>
      </c>
      <c r="BO133" s="401">
        <f>IF(ISNA(VLOOKUP(E133,'Rennen 8'!$C$63:$W$92,10,0)),0,VLOOKUP(E133,'Rennen 8'!$C$63:$W$92,10,0))</f>
        <v>0</v>
      </c>
      <c r="BP133" s="401">
        <f>IF(ISNA(VLOOKUP(E133,'Rennen 8'!$C$63:$W$92,15,0)),0,VLOOKUP(E133,'Rennen 8'!$C$63:$W$92,15,0))</f>
        <v>0</v>
      </c>
      <c r="BQ133" s="402">
        <f>IF(ISNA(VLOOKUP(E133,'Rennen 8'!$C$63:$W$92,20,0)),0,VLOOKUP(E133,'Rennen 8'!$C$63:$W$92,20,0))</f>
        <v>0</v>
      </c>
      <c r="BR133" s="406">
        <f>IF(ISNA(VLOOKUP(E133,'Rennen 1'!$C$64:$AE$93,27,0)),0,VLOOKUP(E133,'Rennen 1'!$C$64:$AE$93,27,0))</f>
        <v>0</v>
      </c>
      <c r="BS133" s="402">
        <f>IF(ISNA(VLOOKUP(E133,'Rennen 2'!$C$64:$AE$93,27,0)),0,VLOOKUP(E133,'Rennen 2'!$C$64:$AE$93,27,0))</f>
        <v>0</v>
      </c>
      <c r="BT133" s="402">
        <f>IF(ISNA(VLOOKUP(E133,'Rennen 3'!$C$64:$AE$93,27,0)),0,VLOOKUP(E133,'Rennen 3'!$C$64:$AE$93,27,0))</f>
        <v>0</v>
      </c>
      <c r="BU133" s="402">
        <f>IF(ISNA(VLOOKUP(E133,'Rennen 4'!$C$64:$AE$93,27,0)),0,VLOOKUP(E133,'Rennen 4'!$C$64:$AE$93,27,0))</f>
        <v>0</v>
      </c>
      <c r="BV133" s="402">
        <f>IF(ISNA(VLOOKUP(E133,'Rennen 5'!$C$64:$AE$93,27,0)),0,VLOOKUP(E133,'Rennen 5'!$C$64:$AE$93,27,0))</f>
        <v>0</v>
      </c>
      <c r="BW133" s="402">
        <f>IF(ISNA(VLOOKUP(E133,'Rennen 6'!$C$64:$AE$93,27,0)),0,VLOOKUP(E133,'Rennen 6'!$C$64:$AE$93,27,0))</f>
        <v>0</v>
      </c>
      <c r="BX133" s="402">
        <f>IF(ISNA(VLOOKUP(E133,'Rennen 7'!$C$64:$AE$93,27,0)),0,VLOOKUP(E133,'Rennen 7'!$C$64:$AE$93,27,0))</f>
        <v>0</v>
      </c>
      <c r="BY133" s="402">
        <f>IF(ISNA(VLOOKUP(E133,'Rennen 8'!$C$63:$AE$92,27,0)),0,VLOOKUP(E133,'Rennen 8'!$C$63:$AE$92,27,0))</f>
        <v>0</v>
      </c>
      <c r="BZ133" s="406">
        <f t="shared" si="57"/>
        <v>0</v>
      </c>
      <c r="CA133" s="408">
        <f t="shared" si="58"/>
        <v>0</v>
      </c>
      <c r="CB133" s="406">
        <f t="shared" si="42"/>
        <v>0</v>
      </c>
      <c r="CC133" s="400">
        <f t="shared" si="59"/>
        <v>0</v>
      </c>
      <c r="CD133" s="400">
        <f t="shared" si="60"/>
        <v>0</v>
      </c>
      <c r="CE133" s="755"/>
      <c r="CF133" s="755"/>
      <c r="CG133" s="26"/>
      <c r="CH133" s="26"/>
      <c r="CI133" s="348"/>
      <c r="CJ133" s="348"/>
      <c r="CK133" s="348"/>
    </row>
    <row r="134" spans="1:89" s="20" customFormat="1" ht="18" hidden="1" customHeight="1" x14ac:dyDescent="0.3">
      <c r="A134" s="759"/>
      <c r="B134" s="16">
        <v>21</v>
      </c>
      <c r="C134" s="16"/>
      <c r="D134" s="396" t="str">
        <f>VLOOKUP(E134,Fahrer!$B$5:$C$165,2,0)</f>
        <v>Zappe, Jens</v>
      </c>
      <c r="E134" s="345">
        <v>113</v>
      </c>
      <c r="F134" s="397">
        <f>IF(ISNA(VLOOKUP(E134,'Rennen 1'!$C$64:$W$93,6,0)),0,VLOOKUP(E134,'Rennen 1'!$C$64:$W$93,6,0))</f>
        <v>0</v>
      </c>
      <c r="G134" s="398">
        <f>IF(ISNA(VLOOKUP(E134,'Rennen 1'!$C$64:$W$93,11,0)),0,VLOOKUP(E134,'Rennen 1'!$C$64:$W$93,11,0))</f>
        <v>0</v>
      </c>
      <c r="H134" s="398">
        <f>IF(ISNA(VLOOKUP(E134,'Rennen 1'!$C$64:$W$93,16,0)),0,VLOOKUP(E134,'Rennen 1'!$C$64:$W$93,16,0))</f>
        <v>0</v>
      </c>
      <c r="I134" s="399">
        <f>IF(ISNA(VLOOKUP(E134,'Rennen 1'!$C$64:$W$93,21,0)),0,VLOOKUP(E134,'Rennen 1'!$C$64:$W$93,21,0))</f>
        <v>0</v>
      </c>
      <c r="J134" s="400">
        <f>IF(ISNA(VLOOKUP(E134,'Rennen 2'!$C$64:$W$93,6,0)),0,VLOOKUP(E134,'Rennen 2'!$C$64:$W$93,6,0))</f>
        <v>0</v>
      </c>
      <c r="K134" s="401">
        <f>IF(ISNA(VLOOKUP(E134,'Rennen 2'!$C$64:$W$93,11,0)),0,VLOOKUP(E134,'Rennen 2'!$C$64:$W$93,11,0))</f>
        <v>0</v>
      </c>
      <c r="L134" s="401">
        <f>IF(ISNA(VLOOKUP(E134,'Rennen 2'!$C$64:$W$93,16,0)),0,VLOOKUP(E134,'Rennen 2'!$C$64:$W$93,16,0))</f>
        <v>0</v>
      </c>
      <c r="M134" s="401">
        <f>IF(ISNA(VLOOKUP(E134,'Rennen 2'!$C$64:$W$93,21,0)),0,VLOOKUP(E134,'Rennen 2'!$C$64:$W$93,21,0))</f>
        <v>0</v>
      </c>
      <c r="N134" s="400">
        <f>IF(ISNA(VLOOKUP(E134,'Rennen 3'!$C$64:$W$93,6,0)),0,VLOOKUP(E134,'Rennen 3'!$C$64:$W$93,6,0))</f>
        <v>0</v>
      </c>
      <c r="O134" s="401">
        <f>IF(ISNA(VLOOKUP(E134,'Rennen 3'!$C$64:$W$93,11,0)),0,VLOOKUP(E134,'Rennen 3'!$C$64:$W$93,11,0))</f>
        <v>0</v>
      </c>
      <c r="P134" s="401">
        <f>IF(ISNA(VLOOKUP(E134,'Rennen 3'!$C$64:$W$93,16,0)),0,VLOOKUP(E134,'Rennen 3'!$C$64:$W$93,16,0))</f>
        <v>0</v>
      </c>
      <c r="Q134" s="402">
        <f>IF(ISNA(VLOOKUP(E134,'Rennen 3'!$C$64:$W$93,21,0)),0,VLOOKUP(E134,'Rennen 3'!$C$64:$W$93,21,0))</f>
        <v>0</v>
      </c>
      <c r="R134" s="400">
        <f>IF(ISNA(VLOOKUP(E134,'Rennen 4'!$C$64:$W$93,6,0)),0,VLOOKUP(E134,'Rennen 4'!$C$64:$W$93,6,0))</f>
        <v>0</v>
      </c>
      <c r="S134" s="401">
        <f>IF(ISNA(VLOOKUP(E134,'Rennen 4'!$C$64:$W$93,11,0)),0,VLOOKUP(E134,'Rennen 4'!$C$64:$W$93,11,0))</f>
        <v>0</v>
      </c>
      <c r="T134" s="401">
        <f>IF(ISNA(VLOOKUP(E134,'Rennen 4'!$C$64:$W$93,16,0)),0,VLOOKUP(E134,'Rennen 4'!$C$64:$W$93,16,0))</f>
        <v>0</v>
      </c>
      <c r="U134" s="402">
        <f>IF(ISNA(VLOOKUP(E134,'Rennen 4'!$C$64:$W$93,21,0)),0,VLOOKUP(E134,'Rennen 4'!$C$64:$W$93,21,0))</f>
        <v>0</v>
      </c>
      <c r="V134" s="400">
        <f>IF(ISNA(VLOOKUP(E134,'Rennen 5'!$C$64:$W$93,6,0)),0,VLOOKUP(E134,'Rennen 5'!$C$64:$W$93,6,0))</f>
        <v>0</v>
      </c>
      <c r="W134" s="401">
        <f>IF(ISNA(VLOOKUP(E134,'Rennen 5'!$C$64:$W$93,11,0)),0,VLOOKUP(E134,'Rennen 5'!$C$64:$W$93,11,0))</f>
        <v>0</v>
      </c>
      <c r="X134" s="401">
        <f>IF(ISNA(VLOOKUP(E134,'Rennen 5'!$C$64:$W$93,16,0)),0,VLOOKUP(E134,'Rennen 5'!$C$64:$W$93,16,0))</f>
        <v>0</v>
      </c>
      <c r="Y134" s="402">
        <f>IF(ISNA(VLOOKUP(E134,'Rennen 5'!$C$64:$W$93,21,0)),0,VLOOKUP(E134,'Rennen 5'!$C$64:$W$93,21,0))</f>
        <v>0</v>
      </c>
      <c r="Z134" s="400">
        <f>IF(ISNA(VLOOKUP(E134,'Rennen 6'!$C$64:$W$93,6,0)),0,VLOOKUP(E134,'Rennen 6'!$C$64:$W$93,6,0))</f>
        <v>0</v>
      </c>
      <c r="AA134" s="401">
        <f>IF(ISNA(VLOOKUP(E134,'Rennen 6'!$C$64:$W$93,11,0)),0,VLOOKUP(E134,'Rennen 6'!$C$64:$W$93,11,0))</f>
        <v>0</v>
      </c>
      <c r="AB134" s="401">
        <f>IF(ISNA(VLOOKUP(E134,'Rennen 6'!$C$64:$W$93,16,0)),0,VLOOKUP(E134,'Rennen 6'!$C$64:$W$93,16,0))</f>
        <v>0</v>
      </c>
      <c r="AC134" s="402">
        <f>IF(ISNA(VLOOKUP(E134,'Rennen 6'!$C$64:$W$93,21,0)),0,VLOOKUP(E134,'Rennen 6'!$C$64:$W$93,21,0))</f>
        <v>0</v>
      </c>
      <c r="AD134" s="400">
        <f>IF(ISNA(VLOOKUP(E134,'Rennen 7'!$C$64:$W$93,6,0)),0,VLOOKUP(E134,'Rennen 7'!$C$64:$W$93,6,0))</f>
        <v>0</v>
      </c>
      <c r="AE134" s="401">
        <f>IF(ISNA(VLOOKUP(E134,'Rennen 7'!$C$64:$W$93,11,0)),0,VLOOKUP(E134,'Rennen 7'!$C$64:$W$93,11,0))</f>
        <v>0</v>
      </c>
      <c r="AF134" s="401">
        <f>IF(ISNA(VLOOKUP(E134,'Rennen 7'!$C$64:$W$93,16,0)),0,VLOOKUP(E134,'Rennen 7'!$C$64:$W$93,16,0))</f>
        <v>0</v>
      </c>
      <c r="AG134" s="402">
        <f>IF(ISNA(VLOOKUP(E134,'Rennen 7'!$C$64:$W$93,21,0)),0,VLOOKUP(E134,'Rennen 7'!$C$64:$W$93,21,0))</f>
        <v>0</v>
      </c>
      <c r="AH134" s="400">
        <f>IF(ISNA(VLOOKUP(E134,'Rennen 8'!$C$63:$W$92,6,0)),0,VLOOKUP(E134,'Rennen 8'!$C$63:$W$92,6,0))</f>
        <v>0</v>
      </c>
      <c r="AI134" s="401">
        <f>IF(ISNA(VLOOKUP(E134,'Rennen 8'!$C$63:$W$92,11,0)),0,VLOOKUP(E134,'Rennen 8'!$C$63:$W$92,11,0))</f>
        <v>0</v>
      </c>
      <c r="AJ134" s="401">
        <f>IF(ISNA(VLOOKUP(E134,'Rennen 8'!$C$63:$W$92,16,0)),0,VLOOKUP(E134,'Rennen 8'!$C$63:$W$92,16,0))</f>
        <v>0</v>
      </c>
      <c r="AK134" s="402">
        <f>IF(ISNA(VLOOKUP(E134,'Rennen 8'!$C$63:$W$92,21,0)),0,VLOOKUP(E134,'Rennen 8'!$C$63:$W$92,21,0))</f>
        <v>0</v>
      </c>
      <c r="AL134" s="403">
        <f>IF(ISNA(VLOOKUP(E134,'Rennen 1'!$C$64:$W$93,5,0)),0,VLOOKUP(E134,'Rennen 1'!$C$64:$W$93,5,0))</f>
        <v>0</v>
      </c>
      <c r="AM134" s="404">
        <f>IF(ISNA(VLOOKUP(E134,'Rennen 1'!$C$64:$W$93,10,0)),0,VLOOKUP(E134,'Rennen 1'!$C$64:$W$93,10,0))</f>
        <v>0</v>
      </c>
      <c r="AN134" s="404">
        <f>IF(ISNA(VLOOKUP(E134,'Rennen 1'!$C$64:$W$93,15,0)),0,VLOOKUP(E134,'Rennen 1'!$C$64:$W$93,15,0))</f>
        <v>0</v>
      </c>
      <c r="AO134" s="405">
        <f>IF(ISNA(VLOOKUP(E134,'Rennen 1'!$C$64:$W$93,20,0)),0,VLOOKUP(E134,'Rennen 1'!$C$64:$W$93,20,0))</f>
        <v>0</v>
      </c>
      <c r="AP134" s="403">
        <f>IF(ISNA(VLOOKUP(E134,'Rennen 2'!$C$64:$W$93,5,0)),0,VLOOKUP(E134,'Rennen 2'!$C$64:$W$93,5,0))</f>
        <v>0</v>
      </c>
      <c r="AQ134" s="404">
        <f>IF(ISNA(VLOOKUP(E134,'Rennen 2'!$C$64:$W$93,10,0)),0,VLOOKUP(E134,'Rennen 2'!$C$64:$W$93,10,0))</f>
        <v>0</v>
      </c>
      <c r="AR134" s="404">
        <f>IF(ISNA(VLOOKUP(E134,'Rennen 2'!$C$64:$W$93,15,0)),0,VLOOKUP(E134,'Rennen 2'!$C$64:$W$93,15,0))</f>
        <v>0</v>
      </c>
      <c r="AS134" s="405">
        <f>IF(ISNA(VLOOKUP(E134,'Rennen 2'!$C$64:$W$93,20,0)),0,VLOOKUP(E134,'Rennen 2'!$C$64:$W$93,20,0))</f>
        <v>0</v>
      </c>
      <c r="AT134" s="403">
        <f>IF(ISNA(VLOOKUP(E134,'Rennen 3'!$C$64:$W$93,5,0)),0,VLOOKUP(E134,'Rennen 3'!$C$64:$W$93,5,0))</f>
        <v>0</v>
      </c>
      <c r="AU134" s="404">
        <f>IF(ISNA(VLOOKUP(E134,'Rennen 3'!$C$64:$W$93,10,0)),0,VLOOKUP(E134,'Rennen 3'!$C$64:$W$93,10,0))</f>
        <v>0</v>
      </c>
      <c r="AV134" s="404">
        <f>IF(ISNA(VLOOKUP(E134,'Rennen 3'!$C$64:$W$93,15,0)),0,VLOOKUP(E134,'Rennen 3'!$C$64:$W$93,15,0))</f>
        <v>0</v>
      </c>
      <c r="AW134" s="405">
        <f>IF(ISNA(VLOOKUP(E134,'Rennen 3'!$C$64:$W$93,20,0)),0,VLOOKUP(E134,'Rennen 3'!$C$64:$W$93,20,0))</f>
        <v>0</v>
      </c>
      <c r="AX134" s="400">
        <f>IF(ISNA(VLOOKUP(E134,'Rennen 4'!$C$44:$W$93,5,0)),0,VLOOKUP(E134,'Rennen 4'!$C$64:$W$93,5,0))</f>
        <v>0</v>
      </c>
      <c r="AY134" s="401">
        <f>IF(ISNA(VLOOKUP(E134,'Rennen 4'!$C$64:$W$93,10,0)),0,VLOOKUP(E134,'Rennen 4'!$C$64:$W$93,10,0))</f>
        <v>0</v>
      </c>
      <c r="AZ134" s="401">
        <f>IF(ISNA(VLOOKUP(E134,'Rennen 4'!$C$64:$W$93,15,0)),0,VLOOKUP(E134,'Rennen 4'!$C$64:$W$93,15,0))</f>
        <v>0</v>
      </c>
      <c r="BA134" s="401">
        <f>IF(ISNA(VLOOKUP(E134,'Rennen 4'!$C$64:$W$93,20,0)),0,VLOOKUP(E134,'Rennen 4'!$C$64:$W$93,20,0))</f>
        <v>0</v>
      </c>
      <c r="BB134" s="400">
        <f>IF(ISNA(VLOOKUP(E134,'Rennen 5'!$C$64:$W$93,5,0)),0,VLOOKUP(E134,'Rennen 5'!$C$64:$W$93,5,0))</f>
        <v>0</v>
      </c>
      <c r="BC134" s="401">
        <f>IF(ISNA(VLOOKUP(E134,'Rennen 5'!$C$64:$W$93,10,0)),0,VLOOKUP(E134,'Rennen 5'!$C$64:$W$93,10,0))</f>
        <v>0</v>
      </c>
      <c r="BD134" s="401">
        <f>IF(ISNA(VLOOKUP(E134,'Rennen 5'!$C$64:$W$93,15,0)),0,VLOOKUP(E134,'Rennen 5'!$C$64:$W$93,15,0))</f>
        <v>0</v>
      </c>
      <c r="BE134" s="402">
        <f>IF(ISNA(VLOOKUP(E134,'Rennen 5'!$C$64:$W$93,20,0)),0,VLOOKUP(E134,'Rennen 5'!$C$64:$W$93,20,0))</f>
        <v>0</v>
      </c>
      <c r="BF134" s="400">
        <f>IF(ISNA(VLOOKUP(E134,'Rennen 6'!$C$64:$W$93,5,0)),0,VLOOKUP(E134,'Rennen 6'!$C$64:$W$93,5,0))</f>
        <v>0</v>
      </c>
      <c r="BG134" s="401">
        <f>IF(ISNA(VLOOKUP(E134,'Rennen 6'!$C$64:$W$93,10,0)),0,VLOOKUP(E134,'Rennen 6'!$C$64:$W$93,10,0))</f>
        <v>0</v>
      </c>
      <c r="BH134" s="401">
        <f>IF(ISNA(VLOOKUP(E134,'Rennen 6'!$C$64:$W$93,15,0)),0,VLOOKUP(E134,'Rennen 6'!$C$64:$W$93,15,0))</f>
        <v>0</v>
      </c>
      <c r="BI134" s="401">
        <f>IF(ISNA(VLOOKUP(E134,'Rennen 6'!$C$64:$W$93,20,0)),0,VLOOKUP(E134,'Rennen 6'!$C$64:$W$93,20,0))</f>
        <v>0</v>
      </c>
      <c r="BJ134" s="400">
        <f>IF(ISNA(VLOOKUP(E134,'Rennen 7'!$C$64:$W$93,5,0)),0,VLOOKUP(E134,'Rennen 7'!$C$64:$W$93,5,0))</f>
        <v>0</v>
      </c>
      <c r="BK134" s="401">
        <f>IF(ISNA(VLOOKUP(E134,'Rennen 7'!$C$64:$W$93,10,0)),0,VLOOKUP(E134,'Rennen 7'!$C$64:$W$93,10,0))</f>
        <v>0</v>
      </c>
      <c r="BL134" s="401">
        <f>IF(ISNA(VLOOKUP(E134,'Rennen 7'!$C$64:$W$93,15,0)),0,VLOOKUP(E134,'Rennen 7'!$C$64:$W$93,15,0))</f>
        <v>0</v>
      </c>
      <c r="BM134" s="402">
        <f>IF(ISNA(VLOOKUP(E134,'Rennen 7'!$C$64:$W$93,20,0)),0,VLOOKUP(E134,'Rennen 7'!$C$64:$W$93,20,0))</f>
        <v>0</v>
      </c>
      <c r="BN134" s="400">
        <f>IF(ISNA(VLOOKUP(E134,'Rennen 8'!$C$63:$W$92,5,0)),0,VLOOKUP(E134,'Rennen 8'!$C$63:$W$92,5,0))</f>
        <v>0</v>
      </c>
      <c r="BO134" s="401">
        <f>IF(ISNA(VLOOKUP(E134,'Rennen 8'!$C$63:$W$92,10,0)),0,VLOOKUP(E134,'Rennen 8'!$C$63:$W$92,10,0))</f>
        <v>0</v>
      </c>
      <c r="BP134" s="401">
        <f>IF(ISNA(VLOOKUP(E134,'Rennen 8'!$C$63:$W$92,15,0)),0,VLOOKUP(E134,'Rennen 8'!$C$63:$W$92,15,0))</f>
        <v>0</v>
      </c>
      <c r="BQ134" s="402">
        <f>IF(ISNA(VLOOKUP(E134,'Rennen 8'!$C$63:$W$92,20,0)),0,VLOOKUP(E134,'Rennen 8'!$C$63:$W$92,20,0))</f>
        <v>0</v>
      </c>
      <c r="BR134" s="406">
        <f>IF(ISNA(VLOOKUP(E134,'Rennen 1'!$C$64:$AE$93,27,0)),0,VLOOKUP(E134,'Rennen 1'!$C$64:$AE$93,27,0))</f>
        <v>0</v>
      </c>
      <c r="BS134" s="402">
        <f>IF(ISNA(VLOOKUP(E134,'Rennen 2'!$C$64:$AE$93,27,0)),0,VLOOKUP(E134,'Rennen 2'!$C$64:$AE$93,27,0))</f>
        <v>0</v>
      </c>
      <c r="BT134" s="402">
        <f>IF(ISNA(VLOOKUP(E134,'Rennen 3'!$C$64:$AE$93,27,0)),0,VLOOKUP(E134,'Rennen 3'!$C$64:$AE$93,27,0))</f>
        <v>0</v>
      </c>
      <c r="BU134" s="402">
        <f>IF(ISNA(VLOOKUP(E134,'Rennen 4'!$C$64:$AE$93,27,0)),0,VLOOKUP(E134,'Rennen 4'!$C$64:$AE$93,27,0))</f>
        <v>0</v>
      </c>
      <c r="BV134" s="402">
        <f>IF(ISNA(VLOOKUP(E134,'Rennen 5'!$C$64:$AE$93,27,0)),0,VLOOKUP(E134,'Rennen 5'!$C$64:$AE$93,27,0))</f>
        <v>0</v>
      </c>
      <c r="BW134" s="402">
        <f>IF(ISNA(VLOOKUP(E134,'Rennen 6'!$C$64:$AE$93,27,0)),0,VLOOKUP(E134,'Rennen 6'!$C$64:$AE$93,27,0))</f>
        <v>0</v>
      </c>
      <c r="BX134" s="402">
        <f>IF(ISNA(VLOOKUP(E134,'Rennen 7'!$C$64:$AE$93,27,0)),0,VLOOKUP(E134,'Rennen 7'!$C$64:$AE$93,27,0))</f>
        <v>0</v>
      </c>
      <c r="BY134" s="402">
        <f>IF(ISNA(VLOOKUP(E134,'Rennen 8'!$C$63:$AE$92,27,0)),0,VLOOKUP(E134,'Rennen 8'!$C$63:$AE$92,27,0))</f>
        <v>0</v>
      </c>
      <c r="BZ134" s="402">
        <f t="shared" si="57"/>
        <v>0</v>
      </c>
      <c r="CA134" s="408">
        <f t="shared" si="58"/>
        <v>0</v>
      </c>
      <c r="CB134" s="406">
        <f t="shared" si="42"/>
        <v>0</v>
      </c>
      <c r="CC134" s="400">
        <f t="shared" si="59"/>
        <v>0</v>
      </c>
      <c r="CD134" s="400">
        <f t="shared" si="60"/>
        <v>0</v>
      </c>
      <c r="CE134" s="755"/>
      <c r="CF134" s="755"/>
      <c r="CG134" s="26"/>
      <c r="CH134" s="26"/>
      <c r="CI134" s="348"/>
      <c r="CJ134" s="348"/>
      <c r="CK134" s="348"/>
    </row>
    <row r="135" spans="1:89" s="20" customFormat="1" ht="18" hidden="1" customHeight="1" x14ac:dyDescent="0.3">
      <c r="A135" s="759"/>
      <c r="B135" s="16">
        <v>22</v>
      </c>
      <c r="C135" s="16"/>
      <c r="D135" s="207" t="str">
        <f>VLOOKUP(E135,Fahrer!$B$5:$C$165,2,0)</f>
        <v>Fronia, Wolfgang</v>
      </c>
      <c r="E135" s="345">
        <v>114</v>
      </c>
      <c r="F135" s="449">
        <f>IF(ISNA(VLOOKUP(E135,'Rennen 1'!$C$64:$W$93,6,0)),0,VLOOKUP(E135,'Rennen 1'!$C$64:$W$93,6,0))</f>
        <v>0</v>
      </c>
      <c r="G135" s="450">
        <f>IF(ISNA(VLOOKUP(E135,'Rennen 1'!$C$64:$W$93,11,0)),0,VLOOKUP(E135,'Rennen 1'!$C$64:$W$93,11,0))</f>
        <v>0</v>
      </c>
      <c r="H135" s="450">
        <f>IF(ISNA(VLOOKUP(E135,'Rennen 1'!$C$64:$W$93,16,0)),0,VLOOKUP(E135,'Rennen 1'!$C$64:$W$93,16,0))</f>
        <v>0</v>
      </c>
      <c r="I135" s="451">
        <f>IF(ISNA(VLOOKUP(E135,'Rennen 1'!$C$64:$W$93,21,0)),0,VLOOKUP(E135,'Rennen 1'!$C$64:$W$93,21,0))</f>
        <v>0</v>
      </c>
      <c r="J135" s="452">
        <f>IF(ISNA(VLOOKUP(E135,'Rennen 2'!$C$64:$W$93,6,0)),0,VLOOKUP(E135,'Rennen 2'!$C$64:$W$93,6,0))</f>
        <v>0</v>
      </c>
      <c r="K135" s="453">
        <f>IF(ISNA(VLOOKUP(E135,'Rennen 2'!$C$64:$W$93,11,0)),0,VLOOKUP(E135,'Rennen 2'!$C$64:$W$93,11,0))</f>
        <v>0</v>
      </c>
      <c r="L135" s="453">
        <f>IF(ISNA(VLOOKUP(E135,'Rennen 2'!$C$64:$W$93,16,0)),0,VLOOKUP(E135,'Rennen 2'!$C$64:$W$93,16,0))</f>
        <v>0</v>
      </c>
      <c r="M135" s="453">
        <f>IF(ISNA(VLOOKUP(E135,'Rennen 2'!$C$64:$W$93,21,0)),0,VLOOKUP(E135,'Rennen 2'!$C$64:$W$93,21,0))</f>
        <v>0</v>
      </c>
      <c r="N135" s="452">
        <f>IF(ISNA(VLOOKUP(E135,'Rennen 3'!$C$64:$W$93,6,0)),0,VLOOKUP(E135,'Rennen 3'!$C$64:$W$93,6,0))</f>
        <v>0</v>
      </c>
      <c r="O135" s="453">
        <f>IF(ISNA(VLOOKUP(E135,'Rennen 3'!$C$64:$W$93,11,0)),0,VLOOKUP(E135,'Rennen 3'!$C$64:$W$93,11,0))</f>
        <v>0</v>
      </c>
      <c r="P135" s="453">
        <f>IF(ISNA(VLOOKUP(E135,'Rennen 3'!$C$64:$W$93,16,0)),0,VLOOKUP(E135,'Rennen 3'!$C$64:$W$93,16,0))</f>
        <v>0</v>
      </c>
      <c r="Q135" s="454">
        <f>IF(ISNA(VLOOKUP(E135,'Rennen 3'!$C$64:$W$93,21,0)),0,VLOOKUP(E135,'Rennen 3'!$C$64:$W$93,21,0))</f>
        <v>0</v>
      </c>
      <c r="R135" s="452">
        <f>IF(ISNA(VLOOKUP(E135,'Rennen 4'!$C$64:$W$93,6,0)),0,VLOOKUP(E135,'Rennen 4'!$C$64:$W$93,6,0))</f>
        <v>0</v>
      </c>
      <c r="S135" s="453">
        <f>IF(ISNA(VLOOKUP(E135,'Rennen 4'!$C$64:$W$93,11,0)),0,VLOOKUP(E135,'Rennen 4'!$C$64:$W$93,11,0))</f>
        <v>0</v>
      </c>
      <c r="T135" s="453">
        <f>IF(ISNA(VLOOKUP(E135,'Rennen 4'!$C$64:$W$93,16,0)),0,VLOOKUP(E135,'Rennen 4'!$C$64:$W$93,16,0))</f>
        <v>0</v>
      </c>
      <c r="U135" s="454">
        <f>IF(ISNA(VLOOKUP(E135,'Rennen 4'!$C$64:$W$93,21,0)),0,VLOOKUP(E135,'Rennen 4'!$C$64:$W$93,21,0))</f>
        <v>0</v>
      </c>
      <c r="V135" s="452">
        <f>IF(ISNA(VLOOKUP(E135,'Rennen 5'!$C$64:$W$93,6,0)),0,VLOOKUP(E135,'Rennen 5'!$C$64:$W$93,6,0))</f>
        <v>0</v>
      </c>
      <c r="W135" s="453">
        <f>IF(ISNA(VLOOKUP(E135,'Rennen 5'!$C$64:$W$93,11,0)),0,VLOOKUP(E135,'Rennen 5'!$C$64:$W$93,11,0))</f>
        <v>0</v>
      </c>
      <c r="X135" s="453">
        <f>IF(ISNA(VLOOKUP(E135,'Rennen 5'!$C$64:$W$93,16,0)),0,VLOOKUP(E135,'Rennen 5'!$C$64:$W$93,16,0))</f>
        <v>0</v>
      </c>
      <c r="Y135" s="454">
        <f>IF(ISNA(VLOOKUP(E135,'Rennen 5'!$C$64:$W$93,21,0)),0,VLOOKUP(E135,'Rennen 5'!$C$64:$W$93,21,0))</f>
        <v>0</v>
      </c>
      <c r="Z135" s="452">
        <f>IF(ISNA(VLOOKUP(E135,'Rennen 6'!$C$64:$W$93,6,0)),0,VLOOKUP(E135,'Rennen 6'!$C$64:$W$93,6,0))</f>
        <v>0</v>
      </c>
      <c r="AA135" s="453">
        <f>IF(ISNA(VLOOKUP(E135,'Rennen 6'!$C$64:$W$93,11,0)),0,VLOOKUP(E135,'Rennen 6'!$C$64:$W$93,11,0))</f>
        <v>0</v>
      </c>
      <c r="AB135" s="453">
        <f>IF(ISNA(VLOOKUP(E135,'Rennen 6'!$C$64:$W$93,16,0)),0,VLOOKUP(E135,'Rennen 6'!$C$64:$W$93,16,0))</f>
        <v>0</v>
      </c>
      <c r="AC135" s="454">
        <f>IF(ISNA(VLOOKUP(E135,'Rennen 6'!$C$64:$W$93,21,0)),0,VLOOKUP(E135,'Rennen 6'!$C$64:$W$93,21,0))</f>
        <v>0</v>
      </c>
      <c r="AD135" s="452">
        <f>IF(ISNA(VLOOKUP(E135,'Rennen 7'!$C$64:$W$93,6,0)),0,VLOOKUP(E135,'Rennen 7'!$C$64:$W$93,6,0))</f>
        <v>0</v>
      </c>
      <c r="AE135" s="453">
        <f>IF(ISNA(VLOOKUP(E135,'Rennen 7'!$C$64:$W$93,11,0)),0,VLOOKUP(E135,'Rennen 7'!$C$64:$W$93,11,0))</f>
        <v>0</v>
      </c>
      <c r="AF135" s="453">
        <f>IF(ISNA(VLOOKUP(E135,'Rennen 7'!$C$64:$W$93,16,0)),0,VLOOKUP(E135,'Rennen 7'!$C$64:$W$93,16,0))</f>
        <v>0</v>
      </c>
      <c r="AG135" s="454">
        <f>IF(ISNA(VLOOKUP(E135,'Rennen 7'!$C$64:$W$93,21,0)),0,VLOOKUP(E135,'Rennen 7'!$C$64:$W$93,21,0))</f>
        <v>0</v>
      </c>
      <c r="AH135" s="452">
        <f>IF(ISNA(VLOOKUP(E135,'Rennen 8'!$C$63:$W$92,6,0)),0,VLOOKUP(E135,'Rennen 8'!$C$63:$W$92,6,0))</f>
        <v>0</v>
      </c>
      <c r="AI135" s="453">
        <f>IF(ISNA(VLOOKUP(E135,'Rennen 8'!$C$63:$W$92,11,0)),0,VLOOKUP(E135,'Rennen 8'!$C$63:$W$92,11,0))</f>
        <v>0</v>
      </c>
      <c r="AJ135" s="453">
        <f>IF(ISNA(VLOOKUP(E135,'Rennen 8'!$C$63:$W$92,16,0)),0,VLOOKUP(E135,'Rennen 8'!$C$63:$W$92,16,0))</f>
        <v>0</v>
      </c>
      <c r="AK135" s="454">
        <f>IF(ISNA(VLOOKUP(E135,'Rennen 8'!$C$63:$W$92,21,0)),0,VLOOKUP(E135,'Rennen 8'!$C$63:$W$92,21,0))</f>
        <v>0</v>
      </c>
      <c r="AL135" s="455">
        <f>IF(ISNA(VLOOKUP(E135,'Rennen 1'!$C$64:$W$93,5,0)),0,VLOOKUP(E135,'Rennen 1'!$C$64:$W$93,5,0))</f>
        <v>0</v>
      </c>
      <c r="AM135" s="456">
        <f>IF(ISNA(VLOOKUP(E135,'Rennen 1'!$C$64:$W$93,10,0)),0,VLOOKUP(E135,'Rennen 1'!$C$64:$W$93,10,0))</f>
        <v>0</v>
      </c>
      <c r="AN135" s="456">
        <f>IF(ISNA(VLOOKUP(E135,'Rennen 1'!$C$64:$W$93,15,0)),0,VLOOKUP(E135,'Rennen 1'!$C$64:$W$93,15,0))</f>
        <v>0</v>
      </c>
      <c r="AO135" s="457">
        <f>IF(ISNA(VLOOKUP(E135,'Rennen 1'!$C$64:$W$93,20,0)),0,VLOOKUP(E135,'Rennen 1'!$C$64:$W$93,20,0))</f>
        <v>0</v>
      </c>
      <c r="AP135" s="455">
        <f>IF(ISNA(VLOOKUP(E135,'Rennen 2'!$C$64:$W$93,5,0)),0,VLOOKUP(E135,'Rennen 2'!$C$64:$W$93,5,0))</f>
        <v>0</v>
      </c>
      <c r="AQ135" s="456">
        <f>IF(ISNA(VLOOKUP(E135,'Rennen 2'!$C$64:$W$93,10,0)),0,VLOOKUP(E135,'Rennen 2'!$C$64:$W$93,10,0))</f>
        <v>0</v>
      </c>
      <c r="AR135" s="456">
        <f>IF(ISNA(VLOOKUP(E135,'Rennen 2'!$C$64:$W$93,15,0)),0,VLOOKUP(E135,'Rennen 2'!$C$64:$W$93,15,0))</f>
        <v>0</v>
      </c>
      <c r="AS135" s="457">
        <f>IF(ISNA(VLOOKUP(E135,'Rennen 2'!$C$64:$W$93,20,0)),0,VLOOKUP(E135,'Rennen 2'!$C$64:$W$93,20,0))</f>
        <v>0</v>
      </c>
      <c r="AT135" s="455">
        <f>IF(ISNA(VLOOKUP(E135,'Rennen 3'!$C$64:$W$93,5,0)),0,VLOOKUP(E135,'Rennen 3'!$C$64:$W$93,5,0))</f>
        <v>0</v>
      </c>
      <c r="AU135" s="456">
        <f>IF(ISNA(VLOOKUP(E135,'Rennen 3'!$C$64:$W$93,10,0)),0,VLOOKUP(E135,'Rennen 3'!$C$64:$W$93,10,0))</f>
        <v>0</v>
      </c>
      <c r="AV135" s="456">
        <f>IF(ISNA(VLOOKUP(E135,'Rennen 3'!$C$64:$W$93,15,0)),0,VLOOKUP(E135,'Rennen 3'!$C$64:$W$93,15,0))</f>
        <v>0</v>
      </c>
      <c r="AW135" s="457">
        <f>IF(ISNA(VLOOKUP(E135,'Rennen 3'!$C$64:$W$93,20,0)),0,VLOOKUP(E135,'Rennen 3'!$C$64:$W$93,20,0))</f>
        <v>0</v>
      </c>
      <c r="AX135" s="452">
        <f>IF(ISNA(VLOOKUP(E135,'Rennen 4'!$C$44:$W$93,5,0)),0,VLOOKUP(E135,'Rennen 4'!$C$64:$W$93,5,0))</f>
        <v>0</v>
      </c>
      <c r="AY135" s="453">
        <f>IF(ISNA(VLOOKUP(E135,'Rennen 4'!$C$64:$W$93,10,0)),0,VLOOKUP(E135,'Rennen 4'!$C$64:$W$93,10,0))</f>
        <v>0</v>
      </c>
      <c r="AZ135" s="453">
        <f>IF(ISNA(VLOOKUP(E135,'Rennen 4'!$C$64:$W$93,15,0)),0,VLOOKUP(E135,'Rennen 4'!$C$64:$W$93,15,0))</f>
        <v>0</v>
      </c>
      <c r="BA135" s="453">
        <f>IF(ISNA(VLOOKUP(E135,'Rennen 4'!$C$64:$W$93,20,0)),0,VLOOKUP(E135,'Rennen 4'!$C$64:$W$93,20,0))</f>
        <v>0</v>
      </c>
      <c r="BB135" s="452">
        <f>IF(ISNA(VLOOKUP(E135,'Rennen 5'!$C$64:$W$93,5,0)),0,VLOOKUP(E135,'Rennen 5'!$C$64:$W$93,5,0))</f>
        <v>0</v>
      </c>
      <c r="BC135" s="453">
        <f>IF(ISNA(VLOOKUP(E135,'Rennen 5'!$C$64:$W$93,10,0)),0,VLOOKUP(E135,'Rennen 5'!$C$64:$W$93,10,0))</f>
        <v>0</v>
      </c>
      <c r="BD135" s="453">
        <f>IF(ISNA(VLOOKUP(E135,'Rennen 5'!$C$64:$W$93,15,0)),0,VLOOKUP(E135,'Rennen 5'!$C$64:$W$93,15,0))</f>
        <v>0</v>
      </c>
      <c r="BE135" s="454">
        <f>IF(ISNA(VLOOKUP(E135,'Rennen 5'!$C$64:$W$93,20,0)),0,VLOOKUP(E135,'Rennen 5'!$C$64:$W$93,20,0))</f>
        <v>0</v>
      </c>
      <c r="BF135" s="452">
        <f>IF(ISNA(VLOOKUP(E135,'Rennen 6'!$C$64:$W$93,5,0)),0,VLOOKUP(E135,'Rennen 6'!$C$64:$W$93,5,0))</f>
        <v>0</v>
      </c>
      <c r="BG135" s="453">
        <f>IF(ISNA(VLOOKUP(E135,'Rennen 6'!$C$64:$W$93,10,0)),0,VLOOKUP(E135,'Rennen 6'!$C$64:$W$93,10,0))</f>
        <v>0</v>
      </c>
      <c r="BH135" s="453">
        <f>IF(ISNA(VLOOKUP(E135,'Rennen 6'!$C$64:$W$93,15,0)),0,VLOOKUP(E135,'Rennen 6'!$C$64:$W$93,15,0))</f>
        <v>0</v>
      </c>
      <c r="BI135" s="453">
        <f>IF(ISNA(VLOOKUP(E135,'Rennen 6'!$C$64:$W$93,20,0)),0,VLOOKUP(E135,'Rennen 6'!$C$64:$W$93,20,0))</f>
        <v>0</v>
      </c>
      <c r="BJ135" s="452">
        <f>IF(ISNA(VLOOKUP(E135,'Rennen 7'!$C$64:$W$93,5,0)),0,VLOOKUP(E135,'Rennen 7'!$C$64:$W$93,5,0))</f>
        <v>0</v>
      </c>
      <c r="BK135" s="453">
        <f>IF(ISNA(VLOOKUP(E135,'Rennen 7'!$C$64:$W$93,10,0)),0,VLOOKUP(E135,'Rennen 7'!$C$64:$W$93,10,0))</f>
        <v>0</v>
      </c>
      <c r="BL135" s="453">
        <f>IF(ISNA(VLOOKUP(E135,'Rennen 7'!$C$64:$W$93,15,0)),0,VLOOKUP(E135,'Rennen 7'!$C$64:$W$93,15,0))</f>
        <v>0</v>
      </c>
      <c r="BM135" s="454">
        <f>IF(ISNA(VLOOKUP(E135,'Rennen 7'!$C$64:$W$93,20,0)),0,VLOOKUP(E135,'Rennen 7'!$C$64:$W$93,20,0))</f>
        <v>0</v>
      </c>
      <c r="BN135" s="452">
        <f>IF(ISNA(VLOOKUP(E135,'Rennen 8'!$C$63:$W$92,5,0)),0,VLOOKUP(E135,'Rennen 8'!$C$63:$W$92,5,0))</f>
        <v>0</v>
      </c>
      <c r="BO135" s="453">
        <f>IF(ISNA(VLOOKUP(E135,'Rennen 8'!$C$63:$W$92,10,0)),0,VLOOKUP(E135,'Rennen 8'!$C$63:$W$92,10,0))</f>
        <v>0</v>
      </c>
      <c r="BP135" s="453">
        <f>IF(ISNA(VLOOKUP(E135,'Rennen 8'!$C$63:$W$92,15,0)),0,VLOOKUP(E135,'Rennen 8'!$C$63:$W$92,15,0))</f>
        <v>0</v>
      </c>
      <c r="BQ135" s="454">
        <f>IF(ISNA(VLOOKUP(E135,'Rennen 8'!$C$63:$W$92,20,0)),0,VLOOKUP(E135,'Rennen 8'!$C$63:$W$92,20,0))</f>
        <v>0</v>
      </c>
      <c r="BR135" s="458">
        <f>IF(ISNA(VLOOKUP(E135,'Rennen 1'!$C$64:$AE$93,27,0)),0,VLOOKUP(E135,'Rennen 1'!$C$64:$AE$93,27,0))</f>
        <v>0</v>
      </c>
      <c r="BS135" s="454">
        <f>IF(ISNA(VLOOKUP(E135,'Rennen 2'!$C$64:$AE$93,27,0)),0,VLOOKUP(E135,'Rennen 2'!$C$64:$AE$93,27,0))</f>
        <v>0</v>
      </c>
      <c r="BT135" s="454">
        <f>IF(ISNA(VLOOKUP(E135,'Rennen 3'!$C$64:$AE$93,27,0)),0,VLOOKUP(E135,'Rennen 3'!$C$64:$AE$93,27,0))</f>
        <v>0</v>
      </c>
      <c r="BU135" s="454">
        <f>IF(ISNA(VLOOKUP(E135,'Rennen 4'!$C$64:$AE$93,27,0)),0,VLOOKUP(E135,'Rennen 4'!$C$64:$AE$93,27,0))</f>
        <v>0</v>
      </c>
      <c r="BV135" s="454">
        <f>IF(ISNA(VLOOKUP(E135,'Rennen 5'!$C$64:$AE$93,27,0)),0,VLOOKUP(E135,'Rennen 5'!$C$64:$AE$93,27,0))</f>
        <v>0</v>
      </c>
      <c r="BW135" s="454">
        <f>IF(ISNA(VLOOKUP(E135,'Rennen 6'!$C$64:$AE$93,27,0)),0,VLOOKUP(E135,'Rennen 6'!$C$64:$AE$93,27,0))</f>
        <v>0</v>
      </c>
      <c r="BX135" s="454">
        <f>IF(ISNA(VLOOKUP(E135,'Rennen 7'!$C$64:$AE$93,27,0)),0,VLOOKUP(E135,'Rennen 7'!$C$64:$AE$93,27,0))</f>
        <v>0</v>
      </c>
      <c r="BY135" s="454">
        <f>IF(ISNA(VLOOKUP(E135,'Rennen 8'!$C$63:$AE$92,27,0)),0,VLOOKUP(E135,'Rennen 8'!$C$63:$AE$92,27,0))</f>
        <v>0</v>
      </c>
      <c r="BZ135" s="458">
        <f t="shared" si="57"/>
        <v>0</v>
      </c>
      <c r="CA135" s="459">
        <f t="shared" si="58"/>
        <v>0</v>
      </c>
      <c r="CB135" s="458">
        <f t="shared" si="42"/>
        <v>0</v>
      </c>
      <c r="CC135" s="452">
        <f t="shared" si="59"/>
        <v>0</v>
      </c>
      <c r="CD135" s="452">
        <f t="shared" si="60"/>
        <v>0</v>
      </c>
      <c r="CE135" s="755"/>
      <c r="CF135" s="755"/>
      <c r="CG135" s="26"/>
      <c r="CH135" s="26"/>
      <c r="CI135" s="348"/>
      <c r="CJ135" s="348"/>
      <c r="CK135" s="348"/>
    </row>
    <row r="136" spans="1:89" s="20" customFormat="1" ht="18" hidden="1" customHeight="1" x14ac:dyDescent="0.3">
      <c r="A136" s="759"/>
      <c r="B136" s="16">
        <v>23</v>
      </c>
      <c r="C136" s="16"/>
      <c r="D136" s="207" t="str">
        <f>VLOOKUP(E136,Fahrer!$B$5:$C$165,2,0)</f>
        <v>Soll, Thorsten</v>
      </c>
      <c r="E136" s="345">
        <v>116</v>
      </c>
      <c r="F136" s="449">
        <f>IF(ISNA(VLOOKUP(E136,'Rennen 1'!$C$64:$W$93,6,0)),0,VLOOKUP(E136,'Rennen 1'!$C$64:$W$93,6,0))</f>
        <v>0</v>
      </c>
      <c r="G136" s="450">
        <f>IF(ISNA(VLOOKUP(E136,'Rennen 1'!$C$64:$W$93,11,0)),0,VLOOKUP(E136,'Rennen 1'!$C$64:$W$93,11,0))</f>
        <v>0</v>
      </c>
      <c r="H136" s="450">
        <f>IF(ISNA(VLOOKUP(E136,'Rennen 1'!$C$64:$W$93,16,0)),0,VLOOKUP(E136,'Rennen 1'!$C$64:$W$93,16,0))</f>
        <v>0</v>
      </c>
      <c r="I136" s="451">
        <f>IF(ISNA(VLOOKUP(E136,'Rennen 1'!$C$64:$W$93,21,0)),0,VLOOKUP(E136,'Rennen 1'!$C$64:$W$93,21,0))</f>
        <v>0</v>
      </c>
      <c r="J136" s="452">
        <f>IF(ISNA(VLOOKUP(E136,'Rennen 2'!$C$64:$W$93,6,0)),0,VLOOKUP(E136,'Rennen 2'!$C$64:$W$93,6,0))</f>
        <v>0</v>
      </c>
      <c r="K136" s="453">
        <f>IF(ISNA(VLOOKUP(E136,'Rennen 2'!$C$64:$W$93,11,0)),0,VLOOKUP(E136,'Rennen 2'!$C$64:$W$93,11,0))</f>
        <v>0</v>
      </c>
      <c r="L136" s="453">
        <f>IF(ISNA(VLOOKUP(E136,'Rennen 2'!$C$64:$W$93,16,0)),0,VLOOKUP(E136,'Rennen 2'!$C$64:$W$93,16,0))</f>
        <v>0</v>
      </c>
      <c r="M136" s="453">
        <f>IF(ISNA(VLOOKUP(E136,'Rennen 2'!$C$64:$W$93,21,0)),0,VLOOKUP(E136,'Rennen 2'!$C$64:$W$93,21,0))</f>
        <v>0</v>
      </c>
      <c r="N136" s="452">
        <f>IF(ISNA(VLOOKUP(E136,'Rennen 3'!$C$64:$W$93,6,0)),0,VLOOKUP(E136,'Rennen 3'!$C$64:$W$93,6,0))</f>
        <v>0</v>
      </c>
      <c r="O136" s="453">
        <f>IF(ISNA(VLOOKUP(E136,'Rennen 3'!$C$64:$W$93,11,0)),0,VLOOKUP(E136,'Rennen 3'!$C$64:$W$93,11,0))</f>
        <v>0</v>
      </c>
      <c r="P136" s="453">
        <f>IF(ISNA(VLOOKUP(E136,'Rennen 3'!$C$64:$W$93,16,0)),0,VLOOKUP(E136,'Rennen 3'!$C$64:$W$93,16,0))</f>
        <v>0</v>
      </c>
      <c r="Q136" s="454">
        <f>IF(ISNA(VLOOKUP(E136,'Rennen 3'!$C$64:$W$93,21,0)),0,VLOOKUP(E136,'Rennen 3'!$C$64:$W$93,21,0))</f>
        <v>0</v>
      </c>
      <c r="R136" s="452">
        <f>IF(ISNA(VLOOKUP(E136,'Rennen 4'!$C$64:$W$93,6,0)),0,VLOOKUP(E136,'Rennen 4'!$C$64:$W$93,6,0))</f>
        <v>0</v>
      </c>
      <c r="S136" s="453">
        <f>IF(ISNA(VLOOKUP(E136,'Rennen 4'!$C$64:$W$93,11,0)),0,VLOOKUP(E136,'Rennen 4'!$C$64:$W$93,11,0))</f>
        <v>0</v>
      </c>
      <c r="T136" s="453">
        <f>IF(ISNA(VLOOKUP(E136,'Rennen 4'!$C$64:$W$93,16,0)),0,VLOOKUP(E136,'Rennen 4'!$C$64:$W$93,16,0))</f>
        <v>0</v>
      </c>
      <c r="U136" s="454">
        <f>IF(ISNA(VLOOKUP(E136,'Rennen 4'!$C$64:$W$93,21,0)),0,VLOOKUP(E136,'Rennen 4'!$C$64:$W$93,21,0))</f>
        <v>0</v>
      </c>
      <c r="V136" s="452">
        <f>IF(ISNA(VLOOKUP(E136,'Rennen 5'!$C$64:$W$93,6,0)),0,VLOOKUP(E136,'Rennen 5'!$C$64:$W$93,6,0))</f>
        <v>0</v>
      </c>
      <c r="W136" s="453">
        <f>IF(ISNA(VLOOKUP(E136,'Rennen 5'!$C$64:$W$93,11,0)),0,VLOOKUP(E136,'Rennen 5'!$C$64:$W$93,11,0))</f>
        <v>0</v>
      </c>
      <c r="X136" s="453">
        <f>IF(ISNA(VLOOKUP(E136,'Rennen 5'!$C$64:$W$93,16,0)),0,VLOOKUP(E136,'Rennen 5'!$C$64:$W$93,16,0))</f>
        <v>0</v>
      </c>
      <c r="Y136" s="454">
        <f>IF(ISNA(VLOOKUP(E136,'Rennen 5'!$C$64:$W$93,21,0)),0,VLOOKUP(E136,'Rennen 5'!$C$64:$W$93,21,0))</f>
        <v>0</v>
      </c>
      <c r="Z136" s="452">
        <f>IF(ISNA(VLOOKUP(E136,'Rennen 6'!$C$64:$W$93,6,0)),0,VLOOKUP(E136,'Rennen 6'!$C$64:$W$93,6,0))</f>
        <v>0</v>
      </c>
      <c r="AA136" s="453">
        <f>IF(ISNA(VLOOKUP(E136,'Rennen 6'!$C$64:$W$93,11,0)),0,VLOOKUP(E136,'Rennen 6'!$C$64:$W$93,11,0))</f>
        <v>0</v>
      </c>
      <c r="AB136" s="453">
        <f>IF(ISNA(VLOOKUP(E136,'Rennen 6'!$C$64:$W$93,16,0)),0,VLOOKUP(E136,'Rennen 6'!$C$64:$W$93,16,0))</f>
        <v>0</v>
      </c>
      <c r="AC136" s="454">
        <f>IF(ISNA(VLOOKUP(E136,'Rennen 6'!$C$64:$W$93,21,0)),0,VLOOKUP(E136,'Rennen 6'!$C$64:$W$93,21,0))</f>
        <v>0</v>
      </c>
      <c r="AD136" s="452">
        <f>IF(ISNA(VLOOKUP(E136,'Rennen 7'!$C$64:$W$93,6,0)),0,VLOOKUP(E136,'Rennen 7'!$C$64:$W$93,6,0))</f>
        <v>0</v>
      </c>
      <c r="AE136" s="453">
        <f>IF(ISNA(VLOOKUP(E136,'Rennen 7'!$C$64:$W$93,11,0)),0,VLOOKUP(E136,'Rennen 7'!$C$64:$W$93,11,0))</f>
        <v>0</v>
      </c>
      <c r="AF136" s="453">
        <f>IF(ISNA(VLOOKUP(E136,'Rennen 7'!$C$64:$W$93,16,0)),0,VLOOKUP(E136,'Rennen 7'!$C$64:$W$93,16,0))</f>
        <v>0</v>
      </c>
      <c r="AG136" s="454">
        <f>IF(ISNA(VLOOKUP(E136,'Rennen 7'!$C$64:$W$93,21,0)),0,VLOOKUP(E136,'Rennen 7'!$C$64:$W$93,21,0))</f>
        <v>0</v>
      </c>
      <c r="AH136" s="452">
        <f>IF(ISNA(VLOOKUP(E136,'Rennen 8'!$C$63:$W$92,6,0)),0,VLOOKUP(E136,'Rennen 8'!$C$63:$W$92,6,0))</f>
        <v>0</v>
      </c>
      <c r="AI136" s="453">
        <f>IF(ISNA(VLOOKUP(E136,'Rennen 8'!$C$63:$W$92,11,0)),0,VLOOKUP(E136,'Rennen 8'!$C$63:$W$92,11,0))</f>
        <v>0</v>
      </c>
      <c r="AJ136" s="453">
        <f>IF(ISNA(VLOOKUP(E136,'Rennen 8'!$C$63:$W$92,16,0)),0,VLOOKUP(E136,'Rennen 8'!$C$63:$W$92,16,0))</f>
        <v>0</v>
      </c>
      <c r="AK136" s="454">
        <f>IF(ISNA(VLOOKUP(E136,'Rennen 8'!$C$63:$W$92,21,0)),0,VLOOKUP(E136,'Rennen 8'!$C$63:$W$92,21,0))</f>
        <v>0</v>
      </c>
      <c r="AL136" s="455">
        <f>IF(ISNA(VLOOKUP(E136,'Rennen 1'!$C$64:$W$93,5,0)),0,VLOOKUP(E136,'Rennen 1'!$C$64:$W$93,5,0))</f>
        <v>0</v>
      </c>
      <c r="AM136" s="456">
        <f>IF(ISNA(VLOOKUP(E136,'Rennen 1'!$C$64:$W$93,10,0)),0,VLOOKUP(E136,'Rennen 1'!$C$64:$W$93,10,0))</f>
        <v>0</v>
      </c>
      <c r="AN136" s="456">
        <f>IF(ISNA(VLOOKUP(E136,'Rennen 1'!$C$64:$W$93,15,0)),0,VLOOKUP(E136,'Rennen 1'!$C$64:$W$93,15,0))</f>
        <v>0</v>
      </c>
      <c r="AO136" s="457">
        <f>IF(ISNA(VLOOKUP(E136,'Rennen 1'!$C$64:$W$93,20,0)),0,VLOOKUP(E136,'Rennen 1'!$C$64:$W$93,20,0))</f>
        <v>0</v>
      </c>
      <c r="AP136" s="455">
        <f>IF(ISNA(VLOOKUP(E136,'Rennen 2'!$C$64:$W$93,5,0)),0,VLOOKUP(E136,'Rennen 2'!$C$64:$W$93,5,0))</f>
        <v>0</v>
      </c>
      <c r="AQ136" s="456">
        <f>IF(ISNA(VLOOKUP(E136,'Rennen 2'!$C$64:$W$93,10,0)),0,VLOOKUP(E136,'Rennen 2'!$C$64:$W$93,10,0))</f>
        <v>0</v>
      </c>
      <c r="AR136" s="456">
        <f>IF(ISNA(VLOOKUP(E136,'Rennen 2'!$C$64:$W$93,15,0)),0,VLOOKUP(E136,'Rennen 2'!$C$64:$W$93,15,0))</f>
        <v>0</v>
      </c>
      <c r="AS136" s="457">
        <f>IF(ISNA(VLOOKUP(E136,'Rennen 2'!$C$64:$W$93,20,0)),0,VLOOKUP(E136,'Rennen 2'!$C$64:$W$93,20,0))</f>
        <v>0</v>
      </c>
      <c r="AT136" s="455">
        <f>IF(ISNA(VLOOKUP(E136,'Rennen 3'!$C$64:$W$93,5,0)),0,VLOOKUP(E136,'Rennen 3'!$C$64:$W$93,5,0))</f>
        <v>0</v>
      </c>
      <c r="AU136" s="456">
        <f>IF(ISNA(VLOOKUP(E136,'Rennen 3'!$C$64:$W$93,10,0)),0,VLOOKUP(E136,'Rennen 3'!$C$64:$W$93,10,0))</f>
        <v>0</v>
      </c>
      <c r="AV136" s="456">
        <f>IF(ISNA(VLOOKUP(E136,'Rennen 3'!$C$64:$W$93,15,0)),0,VLOOKUP(E136,'Rennen 3'!$C$64:$W$93,15,0))</f>
        <v>0</v>
      </c>
      <c r="AW136" s="457">
        <f>IF(ISNA(VLOOKUP(E136,'Rennen 3'!$C$64:$W$93,20,0)),0,VLOOKUP(E136,'Rennen 3'!$C$64:$W$93,20,0))</f>
        <v>0</v>
      </c>
      <c r="AX136" s="452">
        <f>IF(ISNA(VLOOKUP(E136,'Rennen 4'!$C$64:$W$93,5,0)),0,VLOOKUP(E136,'Rennen 4'!$C$64:$W$93,5,0))</f>
        <v>0</v>
      </c>
      <c r="AY136" s="453">
        <f>IF(ISNA(VLOOKUP(E136,'Rennen 4'!$C$64:$W$93,10,0)),0,VLOOKUP(E136,'Rennen 4'!$C$64:$W$93,10,0))</f>
        <v>0</v>
      </c>
      <c r="AZ136" s="453">
        <f>IF(ISNA(VLOOKUP(E136,'Rennen 4'!$C$64:$W$93,15,0)),0,VLOOKUP(E136,'Rennen 4'!$C$64:$W$93,15,0))</f>
        <v>0</v>
      </c>
      <c r="BA136" s="453">
        <f>IF(ISNA(VLOOKUP(E136,'Rennen 4'!$C$64:$W$93,20,0)),0,VLOOKUP(E136,'Rennen 4'!$C$64:$W$93,20,0))</f>
        <v>0</v>
      </c>
      <c r="BB136" s="452">
        <f>IF(ISNA(VLOOKUP(E136,'Rennen 5'!$C$64:$W$93,5,0)),0,VLOOKUP(E136,'Rennen 5'!$C$64:$W$93,5,0))</f>
        <v>0</v>
      </c>
      <c r="BC136" s="453">
        <f>IF(ISNA(VLOOKUP(E136,'Rennen 5'!$C$64:$W$93,10,0)),0,VLOOKUP(E136,'Rennen 5'!$C$64:$W$93,10,0))</f>
        <v>0</v>
      </c>
      <c r="BD136" s="453">
        <f>IF(ISNA(VLOOKUP(E136,'Rennen 5'!$C$64:$W$93,15,0)),0,VLOOKUP(E136,'Rennen 5'!$C$64:$W$93,15,0))</f>
        <v>0</v>
      </c>
      <c r="BE136" s="454">
        <f>IF(ISNA(VLOOKUP(E136,'Rennen 5'!$C$64:$W$93,20,0)),0,VLOOKUP(E136,'Rennen 5'!$C$64:$W$93,20,0))</f>
        <v>0</v>
      </c>
      <c r="BF136" s="452">
        <f>IF(ISNA(VLOOKUP(E136,'Rennen 6'!$C$64:$W$93,5,0)),0,VLOOKUP(E136,'Rennen 6'!$C$64:$W$93,5,0))</f>
        <v>0</v>
      </c>
      <c r="BG136" s="453">
        <f>IF(ISNA(VLOOKUP(E136,'Rennen 6'!$C$64:$W$93,10,0)),0,VLOOKUP(E136,'Rennen 6'!$C$64:$W$93,10,0))</f>
        <v>0</v>
      </c>
      <c r="BH136" s="453">
        <f>IF(ISNA(VLOOKUP(E136,'Rennen 6'!$C$64:$W$93,15,0)),0,VLOOKUP(E136,'Rennen 6'!$C$64:$W$93,15,0))</f>
        <v>0</v>
      </c>
      <c r="BI136" s="453">
        <f>IF(ISNA(VLOOKUP(E136,'Rennen 6'!$C$64:$W$93,20,0)),0,VLOOKUP(E136,'Rennen 6'!$C$64:$W$93,20,0))</f>
        <v>0</v>
      </c>
      <c r="BJ136" s="452">
        <f>IF(ISNA(VLOOKUP(E136,'Rennen 7'!$C$64:$W$93,5,0)),0,VLOOKUP(E136,'Rennen 7'!$C$64:$W$93,5,0))</f>
        <v>0</v>
      </c>
      <c r="BK136" s="453">
        <f>IF(ISNA(VLOOKUP(E136,'Rennen 7'!$C$64:$W$93,10,0)),0,VLOOKUP(E136,'Rennen 7'!$C$64:$W$93,10,0))</f>
        <v>0</v>
      </c>
      <c r="BL136" s="453">
        <f>IF(ISNA(VLOOKUP(E136,'Rennen 7'!$C$64:$W$93,15,0)),0,VLOOKUP(E136,'Rennen 7'!$C$64:$W$93,15,0))</f>
        <v>0</v>
      </c>
      <c r="BM136" s="454">
        <f>IF(ISNA(VLOOKUP(E136,'Rennen 7'!$C$64:$W$93,20,0)),0,VLOOKUP(E136,'Rennen 7'!$C$64:$W$93,20,0))</f>
        <v>0</v>
      </c>
      <c r="BN136" s="452">
        <f>IF(ISNA(VLOOKUP(E136,'Rennen 8'!$C$63:$W$92,5,0)),0,VLOOKUP(E136,'Rennen 8'!$C$63:$W$92,5,0))</f>
        <v>0</v>
      </c>
      <c r="BO136" s="453">
        <f>IF(ISNA(VLOOKUP(E136,'Rennen 8'!$C$63:$W$92,10,0)),0,VLOOKUP(E136,'Rennen 8'!$C$63:$W$92,10,0))</f>
        <v>0</v>
      </c>
      <c r="BP136" s="453">
        <f>IF(ISNA(VLOOKUP(E136,'Rennen 8'!$C$63:$W$92,15,0)),0,VLOOKUP(E136,'Rennen 8'!$C$63:$W$92,15,0))</f>
        <v>0</v>
      </c>
      <c r="BQ136" s="454">
        <f>IF(ISNA(VLOOKUP(E136,'Rennen 8'!$C$63:$W$92,20,0)),0,VLOOKUP(E136,'Rennen 8'!$C$63:$W$92,20,0))</f>
        <v>0</v>
      </c>
      <c r="BR136" s="458">
        <f>IF(ISNA(VLOOKUP(E136,'Rennen 1'!$C$64:$AE$93,27,0)),0,VLOOKUP(E136,'Rennen 1'!$C$64:$AE$93,27,0))</f>
        <v>0</v>
      </c>
      <c r="BS136" s="454">
        <f>IF(ISNA(VLOOKUP(E136,'Rennen 2'!$C$64:$AE$93,27,0)),0,VLOOKUP(E136,'Rennen 2'!$C$64:$AE$93,27,0))</f>
        <v>0</v>
      </c>
      <c r="BT136" s="454">
        <f>IF(ISNA(VLOOKUP(E136,'Rennen 3'!$C$64:$AE$93,27,0)),0,VLOOKUP(E136,'Rennen 3'!$C$64:$AE$93,27,0))</f>
        <v>0</v>
      </c>
      <c r="BU136" s="454">
        <f>IF(ISNA(VLOOKUP(E136,'Rennen 4'!$C$64:$AE$93,27,0)),0,VLOOKUP(E136,'Rennen 4'!$C$64:$AE$93,27,0))</f>
        <v>0</v>
      </c>
      <c r="BV136" s="454">
        <f>IF(ISNA(VLOOKUP(E136,'Rennen 5'!$C$64:$AE$93,27,0)),0,VLOOKUP(E136,'Rennen 5'!$C$64:$AE$93,27,0))</f>
        <v>0</v>
      </c>
      <c r="BW136" s="454">
        <f>IF(ISNA(VLOOKUP(E136,'Rennen 6'!$C$64:$AE$93,27,0)),0,VLOOKUP(E136,'Rennen 6'!$C$64:$AE$93,27,0))</f>
        <v>0</v>
      </c>
      <c r="BX136" s="454">
        <f>IF(ISNA(VLOOKUP(E136,'Rennen 7'!$C$64:$AE$93,27,0)),0,VLOOKUP(E136,'Rennen 7'!$C$64:$AE$93,27,0))</f>
        <v>0</v>
      </c>
      <c r="BY136" s="454">
        <f>IF(ISNA(VLOOKUP(E136,'Rennen 8'!$C$63:$AE$92,27,0)),0,VLOOKUP(E136,'Rennen 8'!$C$63:$AE$92,27,0))</f>
        <v>0</v>
      </c>
      <c r="BZ136" s="454">
        <f t="shared" si="57"/>
        <v>0</v>
      </c>
      <c r="CA136" s="459">
        <f t="shared" si="58"/>
        <v>0</v>
      </c>
      <c r="CB136" s="458">
        <f t="shared" si="42"/>
        <v>0</v>
      </c>
      <c r="CC136" s="452">
        <f t="shared" si="59"/>
        <v>0</v>
      </c>
      <c r="CD136" s="452">
        <f t="shared" si="60"/>
        <v>0</v>
      </c>
      <c r="CE136" s="755"/>
      <c r="CF136" s="755"/>
      <c r="CG136" s="26"/>
      <c r="CH136" s="26"/>
      <c r="CI136" s="348"/>
      <c r="CJ136" s="348"/>
      <c r="CK136" s="348"/>
    </row>
    <row r="137" spans="1:89" s="20" customFormat="1" ht="18" hidden="1" customHeight="1" x14ac:dyDescent="0.3">
      <c r="A137" s="759"/>
      <c r="B137" s="16">
        <v>24</v>
      </c>
      <c r="C137" s="16"/>
      <c r="D137" s="396" t="str">
        <f>VLOOKUP(E137,Fahrer!$B$5:$C$165,2,0)</f>
        <v>Schwien, Jaro</v>
      </c>
      <c r="E137" s="345">
        <v>117</v>
      </c>
      <c r="F137" s="397">
        <f>IF(ISNA(VLOOKUP(E137,'Rennen 1'!$C$64:$W$93,6,0)),0,VLOOKUP(E137,'Rennen 1'!$C$64:$W$93,6,0))</f>
        <v>0</v>
      </c>
      <c r="G137" s="398">
        <f>IF(ISNA(VLOOKUP(E137,'Rennen 1'!$C$64:$W$93,11,0)),0,VLOOKUP(E137,'Rennen 1'!$C$64:$W$93,11,0))</f>
        <v>0</v>
      </c>
      <c r="H137" s="398">
        <f>IF(ISNA(VLOOKUP(E137,'Rennen 1'!$C$64:$W$93,16,0)),0,VLOOKUP(E137,'Rennen 1'!$C$64:$W$93,16,0))</f>
        <v>0</v>
      </c>
      <c r="I137" s="399">
        <f>IF(ISNA(VLOOKUP(E137,'Rennen 1'!$C$64:$W$93,21,0)),0,VLOOKUP(E137,'Rennen 1'!$C$64:$W$93,21,0))</f>
        <v>0</v>
      </c>
      <c r="J137" s="400">
        <f>IF(ISNA(VLOOKUP(E137,'Rennen 2'!$C$64:$W$93,6,0)),0,VLOOKUP(E137,'Rennen 2'!$C$64:$W$93,6,0))</f>
        <v>0</v>
      </c>
      <c r="K137" s="401">
        <f>IF(ISNA(VLOOKUP(E137,'Rennen 2'!$C$64:$W$93,11,0)),0,VLOOKUP(E137,'Rennen 2'!$C$64:$W$93,11,0))</f>
        <v>0</v>
      </c>
      <c r="L137" s="401">
        <f>IF(ISNA(VLOOKUP(E137,'Rennen 2'!$C$64:$W$93,16,0)),0,VLOOKUP(E137,'Rennen 2'!$C$64:$W$93,16,0))</f>
        <v>0</v>
      </c>
      <c r="M137" s="401">
        <f>IF(ISNA(VLOOKUP(E137,'Rennen 2'!$C$64:$W$93,21,0)),0,VLOOKUP(E137,'Rennen 2'!$C$64:$W$93,21,0))</f>
        <v>0</v>
      </c>
      <c r="N137" s="400">
        <f>IF(ISNA(VLOOKUP(E137,'Rennen 3'!$C$64:$W$93,6,0)),0,VLOOKUP(E137,'Rennen 3'!$C$64:$W$93,6,0))</f>
        <v>0</v>
      </c>
      <c r="O137" s="401">
        <f>IF(ISNA(VLOOKUP(E137,'Rennen 3'!$C$64:$W$93,11,0)),0,VLOOKUP(E137,'Rennen 3'!$C$64:$W$93,11,0))</f>
        <v>0</v>
      </c>
      <c r="P137" s="401">
        <f>IF(ISNA(VLOOKUP(E137,'Rennen 3'!$C$64:$W$93,16,0)),0,VLOOKUP(E137,'Rennen 3'!$C$64:$W$93,16,0))</f>
        <v>0</v>
      </c>
      <c r="Q137" s="402">
        <f>IF(ISNA(VLOOKUP(E137,'Rennen 3'!$C$64:$W$93,21,0)),0,VLOOKUP(E137,'Rennen 3'!$C$64:$W$93,21,0))</f>
        <v>0</v>
      </c>
      <c r="R137" s="400">
        <f>IF(ISNA(VLOOKUP(E137,'Rennen 4'!$C$64:$W$93,6,0)),0,VLOOKUP(E137,'Rennen 4'!$C$64:$W$93,6,0))</f>
        <v>0</v>
      </c>
      <c r="S137" s="401">
        <f>IF(ISNA(VLOOKUP(E137,'Rennen 4'!$C$64:$W$93,11,0)),0,VLOOKUP(E137,'Rennen 4'!$C$64:$W$93,11,0))</f>
        <v>0</v>
      </c>
      <c r="T137" s="401">
        <f>IF(ISNA(VLOOKUP(E137,'Rennen 4'!$C$64:$W$93,16,0)),0,VLOOKUP(E137,'Rennen 4'!$C$64:$W$93,16,0))</f>
        <v>0</v>
      </c>
      <c r="U137" s="402">
        <f>IF(ISNA(VLOOKUP(E137,'Rennen 4'!$C$64:$W$93,21,0)),0,VLOOKUP(E137,'Rennen 4'!$C$64:$W$93,21,0))</f>
        <v>0</v>
      </c>
      <c r="V137" s="400">
        <f>IF(ISNA(VLOOKUP(E137,'Rennen 5'!$C$64:$W$93,6,0)),0,VLOOKUP(E137,'Rennen 5'!$C$64:$W$93,6,0))</f>
        <v>0</v>
      </c>
      <c r="W137" s="401">
        <f>IF(ISNA(VLOOKUP(E137,'Rennen 5'!$C$64:$W$93,11,0)),0,VLOOKUP(E137,'Rennen 5'!$C$64:$W$93,11,0))</f>
        <v>0</v>
      </c>
      <c r="X137" s="401">
        <f>IF(ISNA(VLOOKUP(E137,'Rennen 5'!$C$64:$W$93,16,0)),0,VLOOKUP(E137,'Rennen 5'!$C$64:$W$93,16,0))</f>
        <v>0</v>
      </c>
      <c r="Y137" s="402">
        <f>IF(ISNA(VLOOKUP(E137,'Rennen 5'!$C$64:$W$93,21,0)),0,VLOOKUP(E137,'Rennen 5'!$C$64:$W$93,21,0))</f>
        <v>0</v>
      </c>
      <c r="Z137" s="400">
        <f>IF(ISNA(VLOOKUP(E137,'Rennen 6'!$C$64:$W$93,6,0)),0,VLOOKUP(E137,'Rennen 6'!$C$64:$W$93,6,0))</f>
        <v>0</v>
      </c>
      <c r="AA137" s="401">
        <f>IF(ISNA(VLOOKUP(E137,'Rennen 6'!$C$64:$W$93,11,0)),0,VLOOKUP(E137,'Rennen 6'!$C$64:$W$93,11,0))</f>
        <v>0</v>
      </c>
      <c r="AB137" s="401">
        <f>IF(ISNA(VLOOKUP(E137,'Rennen 6'!$C$64:$W$93,16,0)),0,VLOOKUP(E137,'Rennen 6'!$C$64:$W$93,16,0))</f>
        <v>0</v>
      </c>
      <c r="AC137" s="402">
        <f>IF(ISNA(VLOOKUP(E137,'Rennen 6'!$C$64:$W$93,21,0)),0,VLOOKUP(E137,'Rennen 6'!$C$64:$W$93,21,0))</f>
        <v>0</v>
      </c>
      <c r="AD137" s="400">
        <f>IF(ISNA(VLOOKUP(E137,'Rennen 7'!$C$64:$W$93,6,0)),0,VLOOKUP(E137,'Rennen 7'!$C$64:$W$93,6,0))</f>
        <v>0</v>
      </c>
      <c r="AE137" s="401">
        <f>IF(ISNA(VLOOKUP(E137,'Rennen 7'!$C$64:$W$93,11,0)),0,VLOOKUP(E137,'Rennen 7'!$C$64:$W$93,11,0))</f>
        <v>0</v>
      </c>
      <c r="AF137" s="401">
        <f>IF(ISNA(VLOOKUP(E137,'Rennen 7'!$C$64:$W$93,16,0)),0,VLOOKUP(E137,'Rennen 7'!$C$64:$W$93,16,0))</f>
        <v>0</v>
      </c>
      <c r="AG137" s="402">
        <f>IF(ISNA(VLOOKUP(E137,'Rennen 7'!$C$64:$W$93,21,0)),0,VLOOKUP(E137,'Rennen 7'!$C$64:$W$93,21,0))</f>
        <v>0</v>
      </c>
      <c r="AH137" s="400">
        <f>IF(ISNA(VLOOKUP(E137,'Rennen 8'!$C$63:$W$92,6,0)),0,VLOOKUP(E137,'Rennen 8'!$C$63:$W$92,6,0))</f>
        <v>0</v>
      </c>
      <c r="AI137" s="401">
        <f>IF(ISNA(VLOOKUP(E137,'Rennen 8'!$C$63:$W$92,11,0)),0,VLOOKUP(E137,'Rennen 8'!$C$63:$W$92,11,0))</f>
        <v>0</v>
      </c>
      <c r="AJ137" s="401">
        <f>IF(ISNA(VLOOKUP(E137,'Rennen 8'!$C$63:$W$92,16,0)),0,VLOOKUP(E137,'Rennen 8'!$C$63:$W$92,16,0))</f>
        <v>0</v>
      </c>
      <c r="AK137" s="402">
        <f>IF(ISNA(VLOOKUP(E137,'Rennen 8'!$C$63:$W$92,21,0)),0,VLOOKUP(E137,'Rennen 8'!$C$63:$W$92,21,0))</f>
        <v>0</v>
      </c>
      <c r="AL137" s="403">
        <f>IF(ISNA(VLOOKUP(E137,'Rennen 1'!$C$64:$W$93,5,0)),0,VLOOKUP(E137,'Rennen 1'!$C$64:$W$93,5,0))</f>
        <v>0</v>
      </c>
      <c r="AM137" s="404">
        <f>IF(ISNA(VLOOKUP(E137,'Rennen 1'!$C$64:$W$93,10,0)),0,VLOOKUP(E137,'Rennen 1'!$C$64:$W$93,10,0))</f>
        <v>0</v>
      </c>
      <c r="AN137" s="404">
        <f>IF(ISNA(VLOOKUP(E137,'Rennen 1'!$C$64:$W$93,15,0)),0,VLOOKUP(E137,'Rennen 1'!$C$64:$W$93,15,0))</f>
        <v>0</v>
      </c>
      <c r="AO137" s="405">
        <f>IF(ISNA(VLOOKUP(E137,'Rennen 1'!$C$64:$W$93,20,0)),0,VLOOKUP(E137,'Rennen 1'!$C$64:$W$93,20,0))</f>
        <v>0</v>
      </c>
      <c r="AP137" s="403">
        <f>IF(ISNA(VLOOKUP(E137,'Rennen 2'!$C$64:$W$93,5,0)),0,VLOOKUP(E137,'Rennen 2'!$C$64:$W$93,5,0))</f>
        <v>0</v>
      </c>
      <c r="AQ137" s="404">
        <f>IF(ISNA(VLOOKUP(E137,'Rennen 2'!$C$64:$W$93,10,0)),0,VLOOKUP(E137,'Rennen 2'!$C$64:$W$93,10,0))</f>
        <v>0</v>
      </c>
      <c r="AR137" s="404">
        <f>IF(ISNA(VLOOKUP(E137,'Rennen 2'!$C$64:$W$93,15,0)),0,VLOOKUP(E137,'Rennen 2'!$C$64:$W$93,15,0))</f>
        <v>0</v>
      </c>
      <c r="AS137" s="405">
        <f>IF(ISNA(VLOOKUP(E137,'Rennen 2'!$C$64:$W$93,20,0)),0,VLOOKUP(E137,'Rennen 2'!$C$64:$W$93,20,0))</f>
        <v>0</v>
      </c>
      <c r="AT137" s="403">
        <f>IF(ISNA(VLOOKUP(E137,'Rennen 3'!$C$64:$W$93,5,0)),0,VLOOKUP(E137,'Rennen 3'!$C$64:$W$93,5,0))</f>
        <v>0</v>
      </c>
      <c r="AU137" s="404">
        <f>IF(ISNA(VLOOKUP(E137,'Rennen 3'!$C$64:$W$93,10,0)),0,VLOOKUP(E137,'Rennen 3'!$C$64:$W$93,10,0))</f>
        <v>0</v>
      </c>
      <c r="AV137" s="404">
        <f>IF(ISNA(VLOOKUP(E137,'Rennen 3'!$C$64:$W$93,15,0)),0,VLOOKUP(E137,'Rennen 3'!$C$64:$W$93,15,0))</f>
        <v>0</v>
      </c>
      <c r="AW137" s="405">
        <f>IF(ISNA(VLOOKUP(E137,'Rennen 3'!$C$64:$W$93,20,0)),0,VLOOKUP(E137,'Rennen 3'!$C$64:$W$93,20,0))</f>
        <v>0</v>
      </c>
      <c r="AX137" s="400">
        <f>IF(ISNA(VLOOKUP(E137,'Rennen 4'!$C$64:$W$93,5,0)),0,VLOOKUP(E137,'Rennen 4'!$C$64:$W$93,5,0))</f>
        <v>0</v>
      </c>
      <c r="AY137" s="401">
        <f>IF(ISNA(VLOOKUP(E137,'Rennen 4'!$C$64:$W$93,10,0)),0,VLOOKUP(E137,'Rennen 4'!$C$64:$W$93,10,0))</f>
        <v>0</v>
      </c>
      <c r="AZ137" s="401">
        <f>IF(ISNA(VLOOKUP(E137,'Rennen 4'!$C$64:$W$93,15,0)),0,VLOOKUP(E137,'Rennen 4'!$C$64:$W$93,15,0))</f>
        <v>0</v>
      </c>
      <c r="BA137" s="401">
        <f>IF(ISNA(VLOOKUP(E137,'Rennen 4'!$C$64:$W$93,20,0)),0,VLOOKUP(E137,'Rennen 4'!$C$64:$W$93,20,0))</f>
        <v>0</v>
      </c>
      <c r="BB137" s="400">
        <f>IF(ISNA(VLOOKUP(E137,'Rennen 5'!$C$64:$W$93,5,0)),0,VLOOKUP(E137,'Rennen 5'!$C$64:$W$93,5,0))</f>
        <v>0</v>
      </c>
      <c r="BC137" s="401">
        <f>IF(ISNA(VLOOKUP(E137,'Rennen 5'!$C$64:$W$93,10,0)),0,VLOOKUP(E137,'Rennen 5'!$C$64:$W$93,10,0))</f>
        <v>0</v>
      </c>
      <c r="BD137" s="401">
        <f>IF(ISNA(VLOOKUP(E137,'Rennen 5'!$C$64:$W$93,15,0)),0,VLOOKUP(E137,'Rennen 5'!$C$64:$W$93,15,0))</f>
        <v>0</v>
      </c>
      <c r="BE137" s="402">
        <f>IF(ISNA(VLOOKUP(E137,'Rennen 5'!$C$64:$W$93,20,0)),0,VLOOKUP(E137,'Rennen 5'!$C$64:$W$93,20,0))</f>
        <v>0</v>
      </c>
      <c r="BF137" s="400">
        <f>IF(ISNA(VLOOKUP(E137,'Rennen 6'!$C$64:$W$93,5,0)),0,VLOOKUP(E137,'Rennen 6'!$C$64:$W$93,5,0))</f>
        <v>0</v>
      </c>
      <c r="BG137" s="401">
        <f>IF(ISNA(VLOOKUP(E137,'Rennen 6'!$C$64:$W$93,10,0)),0,VLOOKUP(E137,'Rennen 6'!$C$64:$W$93,10,0))</f>
        <v>0</v>
      </c>
      <c r="BH137" s="401">
        <f>IF(ISNA(VLOOKUP(E137,'Rennen 6'!$C$64:$W$93,15,0)),0,VLOOKUP(E137,'Rennen 6'!$C$64:$W$93,15,0))</f>
        <v>0</v>
      </c>
      <c r="BI137" s="401">
        <f>IF(ISNA(VLOOKUP(E137,'Rennen 6'!$C$64:$W$93,20,0)),0,VLOOKUP(E137,'Rennen 6'!$C$64:$W$93,20,0))</f>
        <v>0</v>
      </c>
      <c r="BJ137" s="400">
        <f>IF(ISNA(VLOOKUP(E137,'Rennen 7'!$C$64:$W$93,5,0)),0,VLOOKUP(E137,'Rennen 7'!$C$64:$W$93,5,0))</f>
        <v>0</v>
      </c>
      <c r="BK137" s="401">
        <f>IF(ISNA(VLOOKUP(E137,'Rennen 7'!$C$64:$W$93,10,0)),0,VLOOKUP(E137,'Rennen 7'!$C$64:$W$93,10,0))</f>
        <v>0</v>
      </c>
      <c r="BL137" s="401">
        <f>IF(ISNA(VLOOKUP(E137,'Rennen 7'!$C$64:$W$93,15,0)),0,VLOOKUP(E137,'Rennen 7'!$C$64:$W$93,15,0))</f>
        <v>0</v>
      </c>
      <c r="BM137" s="402">
        <f>IF(ISNA(VLOOKUP(E137,'Rennen 7'!$C$64:$W$93,20,0)),0,VLOOKUP(E137,'Rennen 7'!$C$64:$W$93,20,0))</f>
        <v>0</v>
      </c>
      <c r="BN137" s="400">
        <f>IF(ISNA(VLOOKUP(E137,'Rennen 8'!$C$63:$W$92,5,0)),0,VLOOKUP(E137,'Rennen 8'!$C$63:$W$92,5,0))</f>
        <v>0</v>
      </c>
      <c r="BO137" s="401">
        <f>IF(ISNA(VLOOKUP(E137,'Rennen 8'!$C$63:$W$92,10,0)),0,VLOOKUP(E137,'Rennen 8'!$C$63:$W$92,10,0))</f>
        <v>0</v>
      </c>
      <c r="BP137" s="401">
        <f>IF(ISNA(VLOOKUP(E137,'Rennen 8'!$C$63:$W$92,15,0)),0,VLOOKUP(E137,'Rennen 8'!$C$63:$W$92,15,0))</f>
        <v>0</v>
      </c>
      <c r="BQ137" s="402">
        <f>IF(ISNA(VLOOKUP(E137,'Rennen 8'!$C$63:$W$92,20,0)),0,VLOOKUP(E137,'Rennen 8'!$C$63:$W$92,20,0))</f>
        <v>0</v>
      </c>
      <c r="BR137" s="406">
        <f>IF(ISNA(VLOOKUP(E137,'Rennen 1'!$C$64:$AE$93,27,0)),0,VLOOKUP(E137,'Rennen 1'!$C$64:$AE$93,27,0))</f>
        <v>0</v>
      </c>
      <c r="BS137" s="402">
        <f>IF(ISNA(VLOOKUP(E137,'Rennen 2'!$C$64:$AE$93,27,0)),0,VLOOKUP(E137,'Rennen 2'!$C$64:$AE$93,27,0))</f>
        <v>0</v>
      </c>
      <c r="BT137" s="402">
        <f>IF(ISNA(VLOOKUP(E137,'Rennen 3'!$C$64:$AE$93,27,0)),0,VLOOKUP(E137,'Rennen 3'!$C$64:$AE$93,27,0))</f>
        <v>0</v>
      </c>
      <c r="BU137" s="402">
        <f>IF(ISNA(VLOOKUP(E137,'Rennen 4'!$C$64:$AE$93,27,0)),0,VLOOKUP(E137,'Rennen 4'!$C$64:$AE$93,27,0))</f>
        <v>0</v>
      </c>
      <c r="BV137" s="402">
        <f>IF(ISNA(VLOOKUP(E137,'Rennen 5'!$C$64:$AE$93,27,0)),0,VLOOKUP(E137,'Rennen 5'!$C$64:$AE$93,27,0))</f>
        <v>0</v>
      </c>
      <c r="BW137" s="402">
        <f>IF(ISNA(VLOOKUP(E137,'Rennen 6'!$C$64:$AE$93,27,0)),0,VLOOKUP(E137,'Rennen 6'!$C$64:$AE$93,27,0))</f>
        <v>0</v>
      </c>
      <c r="BX137" s="402">
        <f>IF(ISNA(VLOOKUP(E137,'Rennen 7'!$C$64:$AE$93,27,0)),0,VLOOKUP(E137,'Rennen 7'!$C$64:$AE$93,27,0))</f>
        <v>0</v>
      </c>
      <c r="BY137" s="402">
        <f>IF(ISNA(VLOOKUP(E137,'Rennen 8'!$C$63:$AE$92,27,0)),0,VLOOKUP(E137,'Rennen 8'!$C$63:$AE$92,27,0))</f>
        <v>0</v>
      </c>
      <c r="BZ137" s="406">
        <f t="shared" si="57"/>
        <v>0</v>
      </c>
      <c r="CA137" s="408">
        <f t="shared" si="58"/>
        <v>0</v>
      </c>
      <c r="CB137" s="406">
        <f t="shared" si="42"/>
        <v>0</v>
      </c>
      <c r="CC137" s="400">
        <f t="shared" si="59"/>
        <v>0</v>
      </c>
      <c r="CD137" s="400">
        <f t="shared" si="60"/>
        <v>0</v>
      </c>
      <c r="CE137" s="755"/>
      <c r="CF137" s="755"/>
      <c r="CG137" s="26"/>
      <c r="CH137" s="26"/>
      <c r="CI137" s="348"/>
      <c r="CJ137" s="348"/>
      <c r="CK137" s="348"/>
    </row>
    <row r="138" spans="1:89" s="20" customFormat="1" ht="18" hidden="1" customHeight="1" x14ac:dyDescent="0.3">
      <c r="A138" s="759"/>
      <c r="B138" s="16">
        <v>25</v>
      </c>
      <c r="C138" s="16"/>
      <c r="D138" s="207" t="str">
        <f>VLOOKUP(E138,Fahrer!$B$5:$C$165,2,0)</f>
        <v>Kausch, Rene</v>
      </c>
      <c r="E138" s="345">
        <v>118</v>
      </c>
      <c r="F138" s="449">
        <f>IF(ISNA(VLOOKUP(E138,'Rennen 1'!$C$64:$W$93,6,0)),0,VLOOKUP(E138,'Rennen 1'!$C$64:$W$93,6,0))</f>
        <v>0</v>
      </c>
      <c r="G138" s="450">
        <f>IF(ISNA(VLOOKUP(E138,'Rennen 1'!$C$64:$W$93,11,0)),0,VLOOKUP(E138,'Rennen 1'!$C$64:$W$93,11,0))</f>
        <v>0</v>
      </c>
      <c r="H138" s="450">
        <f>IF(ISNA(VLOOKUP(E138,'Rennen 1'!$C$64:$W$93,16,0)),0,VLOOKUP(E138,'Rennen 1'!$C$64:$W$93,16,0))</f>
        <v>0</v>
      </c>
      <c r="I138" s="451">
        <f>IF(ISNA(VLOOKUP(E138,'Rennen 1'!$C$64:$W$93,21,0)),0,VLOOKUP(E138,'Rennen 1'!$C$64:$W$93,21,0))</f>
        <v>0</v>
      </c>
      <c r="J138" s="452">
        <f>IF(ISNA(VLOOKUP(E138,'Rennen 2'!$C$64:$W$93,6,0)),0,VLOOKUP(E138,'Rennen 2'!$C$64:$W$93,6,0))</f>
        <v>0</v>
      </c>
      <c r="K138" s="453">
        <f>IF(ISNA(VLOOKUP(E138,'Rennen 2'!$C$64:$W$93,11,0)),0,VLOOKUP(E138,'Rennen 2'!$C$64:$W$93,11,0))</f>
        <v>0</v>
      </c>
      <c r="L138" s="453">
        <f>IF(ISNA(VLOOKUP(E138,'Rennen 2'!$C$64:$W$93,16,0)),0,VLOOKUP(E138,'Rennen 2'!$C$64:$W$93,16,0))</f>
        <v>0</v>
      </c>
      <c r="M138" s="453">
        <f>IF(ISNA(VLOOKUP(E138,'Rennen 2'!$C$64:$W$93,21,0)),0,VLOOKUP(E138,'Rennen 2'!$C$64:$W$93,21,0))</f>
        <v>0</v>
      </c>
      <c r="N138" s="452">
        <f>IF(ISNA(VLOOKUP(E138,'Rennen 3'!$C$64:$W$93,6,0)),0,VLOOKUP(E138,'Rennen 3'!$C$64:$W$93,6,0))</f>
        <v>0</v>
      </c>
      <c r="O138" s="453">
        <f>IF(ISNA(VLOOKUP(E138,'Rennen 3'!$C$64:$W$93,11,0)),0,VLOOKUP(E138,'Rennen 3'!$C$64:$W$93,11,0))</f>
        <v>0</v>
      </c>
      <c r="P138" s="453">
        <f>IF(ISNA(VLOOKUP(E138,'Rennen 3'!$C$64:$W$93,16,0)),0,VLOOKUP(E138,'Rennen 3'!$C$64:$W$93,16,0))</f>
        <v>0</v>
      </c>
      <c r="Q138" s="454">
        <f>IF(ISNA(VLOOKUP(E138,'Rennen 3'!$C$64:$W$93,21,0)),0,VLOOKUP(E138,'Rennen 3'!$C$64:$W$93,21,0))</f>
        <v>0</v>
      </c>
      <c r="R138" s="452">
        <f>IF(ISNA(VLOOKUP(E138,'Rennen 4'!$C$64:$W$93,6,0)),0,VLOOKUP(E138,'Rennen 4'!$C$64:$W$93,6,0))</f>
        <v>0</v>
      </c>
      <c r="S138" s="453">
        <f>IF(ISNA(VLOOKUP(E138,'Rennen 4'!$C$64:$W$93,11,0)),0,VLOOKUP(E138,'Rennen 4'!$C$64:$W$93,11,0))</f>
        <v>0</v>
      </c>
      <c r="T138" s="453">
        <f>IF(ISNA(VLOOKUP(E138,'Rennen 4'!$C$64:$W$93,16,0)),0,VLOOKUP(E138,'Rennen 4'!$C$64:$W$93,16,0))</f>
        <v>0</v>
      </c>
      <c r="U138" s="454">
        <f>IF(ISNA(VLOOKUP(E138,'Rennen 4'!$C$64:$W$93,21,0)),0,VLOOKUP(E138,'Rennen 4'!$C$64:$W$93,21,0))</f>
        <v>0</v>
      </c>
      <c r="V138" s="452">
        <f>IF(ISNA(VLOOKUP(E138,'Rennen 5'!$C$64:$W$93,6,0)),0,VLOOKUP(E138,'Rennen 5'!$C$64:$W$93,6,0))</f>
        <v>0</v>
      </c>
      <c r="W138" s="453">
        <f>IF(ISNA(VLOOKUP(E138,'Rennen 5'!$C$64:$W$93,11,0)),0,VLOOKUP(E138,'Rennen 5'!$C$64:$W$93,11,0))</f>
        <v>0</v>
      </c>
      <c r="X138" s="453">
        <f>IF(ISNA(VLOOKUP(E138,'Rennen 5'!$C$64:$W$93,16,0)),0,VLOOKUP(E138,'Rennen 5'!$C$64:$W$93,16,0))</f>
        <v>0</v>
      </c>
      <c r="Y138" s="454">
        <f>IF(ISNA(VLOOKUP(E138,'Rennen 5'!$C$64:$W$93,21,0)),0,VLOOKUP(E138,'Rennen 5'!$C$64:$W$93,21,0))</f>
        <v>0</v>
      </c>
      <c r="Z138" s="452">
        <f>IF(ISNA(VLOOKUP(E138,'Rennen 6'!$C$64:$W$93,6,0)),0,VLOOKUP(E138,'Rennen 6'!$C$64:$W$93,6,0))</f>
        <v>0</v>
      </c>
      <c r="AA138" s="453">
        <f>IF(ISNA(VLOOKUP(E138,'Rennen 6'!$C$64:$W$93,11,0)),0,VLOOKUP(E138,'Rennen 6'!$C$64:$W$93,11,0))</f>
        <v>0</v>
      </c>
      <c r="AB138" s="453">
        <f>IF(ISNA(VLOOKUP(E138,'Rennen 6'!$C$64:$W$93,16,0)),0,VLOOKUP(E138,'Rennen 6'!$C$64:$W$93,16,0))</f>
        <v>0</v>
      </c>
      <c r="AC138" s="454">
        <f>IF(ISNA(VLOOKUP(E138,'Rennen 6'!$C$64:$W$93,21,0)),0,VLOOKUP(E138,'Rennen 6'!$C$64:$W$93,21,0))</f>
        <v>0</v>
      </c>
      <c r="AD138" s="452">
        <f>IF(ISNA(VLOOKUP(E138,'Rennen 7'!$C$64:$W$93,6,0)),0,VLOOKUP(E138,'Rennen 7'!$C$64:$W$93,6,0))</f>
        <v>0</v>
      </c>
      <c r="AE138" s="453">
        <f>IF(ISNA(VLOOKUP(E138,'Rennen 7'!$C$64:$W$93,11,0)),0,VLOOKUP(E138,'Rennen 7'!$C$64:$W$93,11,0))</f>
        <v>0</v>
      </c>
      <c r="AF138" s="453">
        <f>IF(ISNA(VLOOKUP(E138,'Rennen 7'!$C$64:$W$93,16,0)),0,VLOOKUP(E138,'Rennen 7'!$C$64:$W$93,16,0))</f>
        <v>0</v>
      </c>
      <c r="AG138" s="454">
        <f>IF(ISNA(VLOOKUP(E138,'Rennen 7'!$C$64:$W$93,21,0)),0,VLOOKUP(E138,'Rennen 7'!$C$64:$W$93,21,0))</f>
        <v>0</v>
      </c>
      <c r="AH138" s="452">
        <f>IF(ISNA(VLOOKUP(E138,'Rennen 8'!$C$63:$W$92,6,0)),0,VLOOKUP(E138,'Rennen 8'!$C$63:$W$92,6,0))</f>
        <v>0</v>
      </c>
      <c r="AI138" s="453">
        <f>IF(ISNA(VLOOKUP(E138,'Rennen 8'!$C$63:$W$92,11,0)),0,VLOOKUP(E138,'Rennen 8'!$C$63:$W$92,11,0))</f>
        <v>0</v>
      </c>
      <c r="AJ138" s="453">
        <f>IF(ISNA(VLOOKUP(E138,'Rennen 8'!$C$63:$W$92,16,0)),0,VLOOKUP(E138,'Rennen 8'!$C$63:$W$92,16,0))</f>
        <v>0</v>
      </c>
      <c r="AK138" s="454">
        <f>IF(ISNA(VLOOKUP(E138,'Rennen 8'!$C$63:$W$92,21,0)),0,VLOOKUP(E138,'Rennen 8'!$C$63:$W$92,21,0))</f>
        <v>0</v>
      </c>
      <c r="AL138" s="455">
        <f>IF(ISNA(VLOOKUP(E138,'Rennen 1'!$C$64:$W$93,5,0)),0,VLOOKUP(E138,'Rennen 1'!$C$64:$W$93,5,0))</f>
        <v>0</v>
      </c>
      <c r="AM138" s="456">
        <f>IF(ISNA(VLOOKUP(E138,'Rennen 1'!$C$64:$W$93,10,0)),0,VLOOKUP(E138,'Rennen 1'!$C$64:$W$93,10,0))</f>
        <v>0</v>
      </c>
      <c r="AN138" s="456">
        <f>IF(ISNA(VLOOKUP(E138,'Rennen 1'!$C$64:$W$93,15,0)),0,VLOOKUP(E138,'Rennen 1'!$C$64:$W$93,15,0))</f>
        <v>0</v>
      </c>
      <c r="AO138" s="457">
        <f>IF(ISNA(VLOOKUP(E138,'Rennen 1'!$C$64:$W$93,20,0)),0,VLOOKUP(E138,'Rennen 1'!$C$64:$W$93,20,0))</f>
        <v>0</v>
      </c>
      <c r="AP138" s="455">
        <f>IF(ISNA(VLOOKUP(E138,'Rennen 2'!$C$64:$W$93,5,0)),0,VLOOKUP(E138,'Rennen 2'!$C$64:$W$93,5,0))</f>
        <v>0</v>
      </c>
      <c r="AQ138" s="456">
        <f>IF(ISNA(VLOOKUP(E138,'Rennen 2'!$C$64:$W$93,10,0)),0,VLOOKUP(E138,'Rennen 2'!$C$64:$W$93,10,0))</f>
        <v>0</v>
      </c>
      <c r="AR138" s="456">
        <f>IF(ISNA(VLOOKUP(E138,'Rennen 2'!$C$64:$W$93,15,0)),0,VLOOKUP(E138,'Rennen 2'!$C$64:$W$93,15,0))</f>
        <v>0</v>
      </c>
      <c r="AS138" s="457">
        <f>IF(ISNA(VLOOKUP(E138,'Rennen 2'!$C$64:$W$93,20,0)),0,VLOOKUP(E138,'Rennen 2'!$C$64:$W$93,20,0))</f>
        <v>0</v>
      </c>
      <c r="AT138" s="455">
        <f>IF(ISNA(VLOOKUP(E138,'Rennen 3'!$C$64:$W$93,5,0)),0,VLOOKUP(E138,'Rennen 3'!$C$64:$W$93,5,0))</f>
        <v>0</v>
      </c>
      <c r="AU138" s="456">
        <f>IF(ISNA(VLOOKUP(E138,'Rennen 3'!$C$64:$W$93,10,0)),0,VLOOKUP(E138,'Rennen 3'!$C$64:$W$93,10,0))</f>
        <v>0</v>
      </c>
      <c r="AV138" s="456">
        <f>IF(ISNA(VLOOKUP(E138,'Rennen 3'!$C$64:$W$93,15,0)),0,VLOOKUP(E138,'Rennen 3'!$C$64:$W$93,15,0))</f>
        <v>0</v>
      </c>
      <c r="AW138" s="457">
        <f>IF(ISNA(VLOOKUP(E138,'Rennen 3'!$C$64:$W$93,20,0)),0,VLOOKUP(E138,'Rennen 3'!$C$64:$W$93,20,0))</f>
        <v>0</v>
      </c>
      <c r="AX138" s="452">
        <f>IF(ISNA(VLOOKUP(E138,'Rennen 4'!$C$44:$W$93,5,0)),0,VLOOKUP(E138,'Rennen 4'!$C$64:$W$93,5,0))</f>
        <v>0</v>
      </c>
      <c r="AY138" s="453">
        <f>IF(ISNA(VLOOKUP(E138,'Rennen 4'!$C$64:$W$93,10,0)),0,VLOOKUP(E138,'Rennen 4'!$C$64:$W$93,10,0))</f>
        <v>0</v>
      </c>
      <c r="AZ138" s="453">
        <f>IF(ISNA(VLOOKUP(E138,'Rennen 4'!$C$64:$W$93,15,0)),0,VLOOKUP(E138,'Rennen 4'!$C$64:$W$93,15,0))</f>
        <v>0</v>
      </c>
      <c r="BA138" s="453">
        <f>IF(ISNA(VLOOKUP(E138,'Rennen 4'!$C$64:$W$93,20,0)),0,VLOOKUP(E138,'Rennen 4'!$C$64:$W$93,20,0))</f>
        <v>0</v>
      </c>
      <c r="BB138" s="452">
        <f>IF(ISNA(VLOOKUP(E138,'Rennen 5'!$C$64:$W$93,5,0)),0,VLOOKUP(E138,'Rennen 5'!$C$64:$W$93,5,0))</f>
        <v>0</v>
      </c>
      <c r="BC138" s="453">
        <f>IF(ISNA(VLOOKUP(E138,'Rennen 5'!$C$64:$W$93,10,0)),0,VLOOKUP(E138,'Rennen 5'!$C$64:$W$93,10,0))</f>
        <v>0</v>
      </c>
      <c r="BD138" s="453">
        <f>IF(ISNA(VLOOKUP(E138,'Rennen 5'!$C$64:$W$93,15,0)),0,VLOOKUP(E138,'Rennen 5'!$C$64:$W$93,15,0))</f>
        <v>0</v>
      </c>
      <c r="BE138" s="454">
        <f>IF(ISNA(VLOOKUP(E138,'Rennen 5'!$C$64:$W$93,20,0)),0,VLOOKUP(E138,'Rennen 5'!$C$64:$W$93,20,0))</f>
        <v>0</v>
      </c>
      <c r="BF138" s="452">
        <f>IF(ISNA(VLOOKUP(E138,'Rennen 6'!$C$64:$W$93,5,0)),0,VLOOKUP(E138,'Rennen 6'!$C$64:$W$93,5,0))</f>
        <v>0</v>
      </c>
      <c r="BG138" s="453">
        <f>IF(ISNA(VLOOKUP(E138,'Rennen 6'!$C$64:$W$93,10,0)),0,VLOOKUP(E138,'Rennen 6'!$C$64:$W$93,10,0))</f>
        <v>0</v>
      </c>
      <c r="BH138" s="453">
        <f>IF(ISNA(VLOOKUP(E138,'Rennen 6'!$C$64:$W$93,15,0)),0,VLOOKUP(E138,'Rennen 6'!$C$64:$W$93,15,0))</f>
        <v>0</v>
      </c>
      <c r="BI138" s="453">
        <f>IF(ISNA(VLOOKUP(E138,'Rennen 6'!$C$64:$W$93,20,0)),0,VLOOKUP(E138,'Rennen 6'!$C$64:$W$93,20,0))</f>
        <v>0</v>
      </c>
      <c r="BJ138" s="452">
        <f>IF(ISNA(VLOOKUP(E138,'Rennen 7'!$C$64:$W$93,5,0)),0,VLOOKUP(E138,'Rennen 7'!$C$64:$W$93,5,0))</f>
        <v>0</v>
      </c>
      <c r="BK138" s="453">
        <f>IF(ISNA(VLOOKUP(E138,'Rennen 7'!$C$64:$W$93,10,0)),0,VLOOKUP(E138,'Rennen 7'!$C$64:$W$93,10,0))</f>
        <v>0</v>
      </c>
      <c r="BL138" s="453">
        <f>IF(ISNA(VLOOKUP(E138,'Rennen 7'!$C$64:$W$93,15,0)),0,VLOOKUP(E138,'Rennen 7'!$C$64:$W$93,15,0))</f>
        <v>0</v>
      </c>
      <c r="BM138" s="454">
        <f>IF(ISNA(VLOOKUP(E138,'Rennen 7'!$C$64:$W$93,20,0)),0,VLOOKUP(E138,'Rennen 7'!$C$64:$W$93,20,0))</f>
        <v>0</v>
      </c>
      <c r="BN138" s="452">
        <f>IF(ISNA(VLOOKUP(E138,'Rennen 8'!$C$63:$W$92,5,0)),0,VLOOKUP(E138,'Rennen 8'!$C$63:$W$92,5,0))</f>
        <v>0</v>
      </c>
      <c r="BO138" s="453">
        <f>IF(ISNA(VLOOKUP(E138,'Rennen 8'!$C$63:$W$92,10,0)),0,VLOOKUP(E138,'Rennen 8'!$C$63:$W$92,10,0))</f>
        <v>0</v>
      </c>
      <c r="BP138" s="453">
        <f>IF(ISNA(VLOOKUP(E138,'Rennen 8'!$C$63:$W$92,15,0)),0,VLOOKUP(E138,'Rennen 8'!$C$63:$W$92,15,0))</f>
        <v>0</v>
      </c>
      <c r="BQ138" s="454">
        <f>IF(ISNA(VLOOKUP(E138,'Rennen 8'!$C$63:$W$92,20,0)),0,VLOOKUP(E138,'Rennen 8'!$C$63:$W$92,20,0))</f>
        <v>0</v>
      </c>
      <c r="BR138" s="458">
        <f>IF(ISNA(VLOOKUP(E138,'Rennen 1'!$C$64:$AE$93,27,0)),0,VLOOKUP(E138,'Rennen 1'!$C$64:$AE$93,27,0))</f>
        <v>0</v>
      </c>
      <c r="BS138" s="454">
        <f>IF(ISNA(VLOOKUP(E138,'Rennen 2'!$C$64:$AE$93,27,0)),0,VLOOKUP(E138,'Rennen 2'!$C$64:$AE$93,27,0))</f>
        <v>0</v>
      </c>
      <c r="BT138" s="454">
        <f>IF(ISNA(VLOOKUP(E138,'Rennen 3'!$C$64:$AE$93,27,0)),0,VLOOKUP(E138,'Rennen 3'!$C$64:$AE$93,27,0))</f>
        <v>0</v>
      </c>
      <c r="BU138" s="454">
        <f>IF(ISNA(VLOOKUP(E138,'Rennen 4'!$C$64:$AE$93,27,0)),0,VLOOKUP(E138,'Rennen 4'!$C$64:$AE$93,27,0))</f>
        <v>0</v>
      </c>
      <c r="BV138" s="454">
        <f>IF(ISNA(VLOOKUP(E138,'Rennen 5'!$C$64:$AE$93,27,0)),0,VLOOKUP(E138,'Rennen 5'!$C$64:$AE$93,27,0))</f>
        <v>0</v>
      </c>
      <c r="BW138" s="454">
        <f>IF(ISNA(VLOOKUP(E138,'Rennen 6'!$C$64:$AE$93,27,0)),0,VLOOKUP(E138,'Rennen 6'!$C$64:$AE$93,27,0))</f>
        <v>0</v>
      </c>
      <c r="BX138" s="454">
        <f>IF(ISNA(VLOOKUP(E138,'Rennen 7'!$C$64:$AE$93,27,0)),0,VLOOKUP(E138,'Rennen 7'!$C$64:$AE$93,27,0))</f>
        <v>0</v>
      </c>
      <c r="BY138" s="454">
        <f>IF(ISNA(VLOOKUP(E138,'Rennen 8'!$C$63:$AE$92,27,0)),0,VLOOKUP(E138,'Rennen 8'!$C$63:$AE$92,27,0))</f>
        <v>0</v>
      </c>
      <c r="BZ138" s="454">
        <f t="shared" si="57"/>
        <v>0</v>
      </c>
      <c r="CA138" s="459">
        <f t="shared" si="58"/>
        <v>0</v>
      </c>
      <c r="CB138" s="458">
        <f t="shared" si="42"/>
        <v>0</v>
      </c>
      <c r="CC138" s="452">
        <f t="shared" si="59"/>
        <v>0</v>
      </c>
      <c r="CD138" s="452">
        <f t="shared" si="60"/>
        <v>0</v>
      </c>
      <c r="CE138" s="755"/>
      <c r="CF138" s="755"/>
      <c r="CG138" s="26"/>
      <c r="CH138" s="26"/>
      <c r="CI138" s="348"/>
      <c r="CJ138" s="348"/>
      <c r="CK138" s="348"/>
    </row>
    <row r="139" spans="1:89" ht="18" hidden="1" customHeight="1" x14ac:dyDescent="0.3">
      <c r="A139" s="759"/>
      <c r="B139" s="16">
        <v>26</v>
      </c>
      <c r="C139" s="16"/>
      <c r="D139" s="396" t="str">
        <f>VLOOKUP(E139,Fahrer!$B$5:$C$165,2,0)</f>
        <v>Behnke, Karsten</v>
      </c>
      <c r="E139" s="345">
        <v>119</v>
      </c>
      <c r="F139" s="397">
        <f>IF(ISNA(VLOOKUP(E139,'Rennen 1'!$C$64:$W$93,6,0)),0,VLOOKUP(E139,'Rennen 1'!$C$64:$W$93,6,0))</f>
        <v>0</v>
      </c>
      <c r="G139" s="398">
        <f>IF(ISNA(VLOOKUP(E139,'Rennen 1'!$C$64:$W$93,11,0)),0,VLOOKUP(E139,'Rennen 1'!$C$64:$W$93,11,0))</f>
        <v>0</v>
      </c>
      <c r="H139" s="398">
        <f>IF(ISNA(VLOOKUP(E139,'Rennen 1'!$C$64:$W$93,16,0)),0,VLOOKUP(E139,'Rennen 1'!$C$64:$W$93,16,0))</f>
        <v>0</v>
      </c>
      <c r="I139" s="399">
        <f>IF(ISNA(VLOOKUP(E139,'Rennen 1'!$C$64:$W$93,21,0)),0,VLOOKUP(E139,'Rennen 1'!$C$64:$W$93,21,0))</f>
        <v>0</v>
      </c>
      <c r="J139" s="400">
        <f>IF(ISNA(VLOOKUP(E139,'Rennen 2'!$C$64:$W$93,6,0)),0,VLOOKUP(E139,'Rennen 2'!$C$64:$W$93,6,0))</f>
        <v>0</v>
      </c>
      <c r="K139" s="401">
        <f>IF(ISNA(VLOOKUP(E139,'Rennen 2'!$C$64:$W$93,11,0)),0,VLOOKUP(E139,'Rennen 2'!$C$64:$W$93,11,0))</f>
        <v>0</v>
      </c>
      <c r="L139" s="401">
        <f>IF(ISNA(VLOOKUP(E139,'Rennen 2'!$C$64:$W$93,16,0)),0,VLOOKUP(E139,'Rennen 2'!$C$64:$W$93,16,0))</f>
        <v>0</v>
      </c>
      <c r="M139" s="401">
        <f>IF(ISNA(VLOOKUP(E139,'Rennen 2'!$C$64:$W$93,21,0)),0,VLOOKUP(E139,'Rennen 2'!$C$64:$W$93,21,0))</f>
        <v>0</v>
      </c>
      <c r="N139" s="400">
        <f>IF(ISNA(VLOOKUP(E139,'Rennen 3'!$C$64:$W$93,6,0)),0,VLOOKUP(E139,'Rennen 3'!$C$64:$W$93,6,0))</f>
        <v>0</v>
      </c>
      <c r="O139" s="401">
        <f>IF(ISNA(VLOOKUP(E139,'Rennen 3'!$C$64:$W$93,11,0)),0,VLOOKUP(E139,'Rennen 3'!$C$64:$W$93,11,0))</f>
        <v>0</v>
      </c>
      <c r="P139" s="401">
        <f>IF(ISNA(VLOOKUP(E139,'Rennen 3'!$C$64:$W$93,16,0)),0,VLOOKUP(E139,'Rennen 3'!$C$64:$W$93,16,0))</f>
        <v>0</v>
      </c>
      <c r="Q139" s="402">
        <f>IF(ISNA(VLOOKUP(E139,'Rennen 3'!$C$64:$W$93,21,0)),0,VLOOKUP(E139,'Rennen 3'!$C$64:$W$93,21,0))</f>
        <v>0</v>
      </c>
      <c r="R139" s="400">
        <f>IF(ISNA(VLOOKUP(E139,'Rennen 4'!$C$64:$W$93,6,0)),0,VLOOKUP(E139,'Rennen 4'!$C$64:$W$93,6,0))</f>
        <v>0</v>
      </c>
      <c r="S139" s="401">
        <f>IF(ISNA(VLOOKUP(E139,'Rennen 4'!$C$64:$W$93,11,0)),0,VLOOKUP(E139,'Rennen 4'!$C$64:$W$93,11,0))</f>
        <v>0</v>
      </c>
      <c r="T139" s="401">
        <f>IF(ISNA(VLOOKUP(E139,'Rennen 4'!$C$64:$W$93,16,0)),0,VLOOKUP(E139,'Rennen 4'!$C$64:$W$93,16,0))</f>
        <v>0</v>
      </c>
      <c r="U139" s="402">
        <f>IF(ISNA(VLOOKUP(E139,'Rennen 4'!$C$64:$W$93,21,0)),0,VLOOKUP(E139,'Rennen 4'!$C$64:$W$93,21,0))</f>
        <v>0</v>
      </c>
      <c r="V139" s="400">
        <f>IF(ISNA(VLOOKUP(E139,'Rennen 5'!$C$64:$W$93,6,0)),0,VLOOKUP(E139,'Rennen 5'!$C$64:$W$93,6,0))</f>
        <v>0</v>
      </c>
      <c r="W139" s="401">
        <f>IF(ISNA(VLOOKUP(E139,'Rennen 5'!$C$64:$W$93,11,0)),0,VLOOKUP(E139,'Rennen 5'!$C$64:$W$93,11,0))</f>
        <v>0</v>
      </c>
      <c r="X139" s="401">
        <f>IF(ISNA(VLOOKUP(E139,'Rennen 5'!$C$64:$W$93,16,0)),0,VLOOKUP(E139,'Rennen 5'!$C$64:$W$93,16,0))</f>
        <v>0</v>
      </c>
      <c r="Y139" s="402">
        <f>IF(ISNA(VLOOKUP(E139,'Rennen 5'!$C$64:$W$93,21,0)),0,VLOOKUP(E139,'Rennen 5'!$C$64:$W$93,21,0))</f>
        <v>0</v>
      </c>
      <c r="Z139" s="400">
        <f>IF(ISNA(VLOOKUP(E139,'Rennen 6'!$C$64:$W$93,6,0)),0,VLOOKUP(E139,'Rennen 6'!$C$64:$W$93,6,0))</f>
        <v>0</v>
      </c>
      <c r="AA139" s="401">
        <f>IF(ISNA(VLOOKUP(E139,'Rennen 6'!$C$64:$W$93,11,0)),0,VLOOKUP(E139,'Rennen 6'!$C$64:$W$93,11,0))</f>
        <v>0</v>
      </c>
      <c r="AB139" s="401">
        <f>IF(ISNA(VLOOKUP(E139,'Rennen 6'!$C$64:$W$93,16,0)),0,VLOOKUP(E139,'Rennen 6'!$C$64:$W$93,16,0))</f>
        <v>0</v>
      </c>
      <c r="AC139" s="402">
        <f>IF(ISNA(VLOOKUP(E139,'Rennen 6'!$C$64:$W$93,21,0)),0,VLOOKUP(E139,'Rennen 6'!$C$64:$W$93,21,0))</f>
        <v>0</v>
      </c>
      <c r="AD139" s="400">
        <f>IF(ISNA(VLOOKUP(E139,'Rennen 7'!$C$64:$W$93,6,0)),0,VLOOKUP(E139,'Rennen 7'!$C$64:$W$93,6,0))</f>
        <v>0</v>
      </c>
      <c r="AE139" s="401">
        <f>IF(ISNA(VLOOKUP(E139,'Rennen 7'!$C$64:$W$93,11,0)),0,VLOOKUP(E139,'Rennen 7'!$C$64:$W$93,11,0))</f>
        <v>0</v>
      </c>
      <c r="AF139" s="401">
        <f>IF(ISNA(VLOOKUP(E139,'Rennen 7'!$C$64:$W$93,16,0)),0,VLOOKUP(E139,'Rennen 7'!$C$64:$W$93,16,0))</f>
        <v>0</v>
      </c>
      <c r="AG139" s="402">
        <f>IF(ISNA(VLOOKUP(E139,'Rennen 7'!$C$64:$W$93,21,0)),0,VLOOKUP(E139,'Rennen 7'!$C$64:$W$93,21,0))</f>
        <v>0</v>
      </c>
      <c r="AH139" s="400">
        <f>IF(ISNA(VLOOKUP(E139,'Rennen 8'!$C$63:$W$92,6,0)),0,VLOOKUP(E139,'Rennen 8'!$C$63:$W$92,6,0))</f>
        <v>0</v>
      </c>
      <c r="AI139" s="401">
        <f>IF(ISNA(VLOOKUP(E139,'Rennen 8'!$C$63:$W$92,11,0)),0,VLOOKUP(E139,'Rennen 8'!$C$63:$W$92,11,0))</f>
        <v>0</v>
      </c>
      <c r="AJ139" s="401">
        <f>IF(ISNA(VLOOKUP(E139,'Rennen 8'!$C$63:$W$92,16,0)),0,VLOOKUP(E139,'Rennen 8'!$C$63:$W$92,16,0))</f>
        <v>0</v>
      </c>
      <c r="AK139" s="402">
        <f>IF(ISNA(VLOOKUP(E139,'Rennen 8'!$C$63:$W$92,21,0)),0,VLOOKUP(E139,'Rennen 8'!$C$63:$W$92,21,0))</f>
        <v>0</v>
      </c>
      <c r="AL139" s="403">
        <f>IF(ISNA(VLOOKUP(E139,'Rennen 1'!$C$64:$W$93,5,0)),0,VLOOKUP(E139,'Rennen 1'!$C$64:$W$93,5,0))</f>
        <v>0</v>
      </c>
      <c r="AM139" s="404">
        <f>IF(ISNA(VLOOKUP(E139,'Rennen 1'!$C$64:$W$93,10,0)),0,VLOOKUP(E139,'Rennen 1'!$C$64:$W$93,10,0))</f>
        <v>0</v>
      </c>
      <c r="AN139" s="404">
        <f>IF(ISNA(VLOOKUP(E139,'Rennen 1'!$C$64:$W$93,15,0)),0,VLOOKUP(E139,'Rennen 1'!$C$64:$W$93,15,0))</f>
        <v>0</v>
      </c>
      <c r="AO139" s="405">
        <f>IF(ISNA(VLOOKUP(E139,'Rennen 1'!$C$64:$W$93,20,0)),0,VLOOKUP(E139,'Rennen 1'!$C$64:$W$93,20,0))</f>
        <v>0</v>
      </c>
      <c r="AP139" s="403">
        <f>IF(ISNA(VLOOKUP(E139,'Rennen 2'!$C$64:$W$93,5,0)),0,VLOOKUP(E139,'Rennen 2'!$C$64:$W$93,5,0))</f>
        <v>0</v>
      </c>
      <c r="AQ139" s="404">
        <f>IF(ISNA(VLOOKUP(E139,'Rennen 2'!$C$64:$W$93,10,0)),0,VLOOKUP(E139,'Rennen 2'!$C$64:$W$93,10,0))</f>
        <v>0</v>
      </c>
      <c r="AR139" s="404">
        <f>IF(ISNA(VLOOKUP(E139,'Rennen 2'!$C$64:$W$93,15,0)),0,VLOOKUP(E139,'Rennen 2'!$C$64:$W$93,15,0))</f>
        <v>0</v>
      </c>
      <c r="AS139" s="405">
        <f>IF(ISNA(VLOOKUP(E139,'Rennen 2'!$C$64:$W$93,20,0)),0,VLOOKUP(E139,'Rennen 2'!$C$64:$W$93,20,0))</f>
        <v>0</v>
      </c>
      <c r="AT139" s="403">
        <f>IF(ISNA(VLOOKUP(E139,'Rennen 3'!$C$64:$W$93,5,0)),0,VLOOKUP(E139,'Rennen 3'!$C$64:$W$93,5,0))</f>
        <v>0</v>
      </c>
      <c r="AU139" s="404">
        <f>IF(ISNA(VLOOKUP(E139,'Rennen 3'!$C$64:$W$93,10,0)),0,VLOOKUP(E139,'Rennen 3'!$C$64:$W$93,10,0))</f>
        <v>0</v>
      </c>
      <c r="AV139" s="404">
        <f>IF(ISNA(VLOOKUP(E139,'Rennen 3'!$C$64:$W$93,15,0)),0,VLOOKUP(E139,'Rennen 3'!$C$64:$W$93,15,0))</f>
        <v>0</v>
      </c>
      <c r="AW139" s="405">
        <f>IF(ISNA(VLOOKUP(E139,'Rennen 3'!$C$64:$W$93,20,0)),0,VLOOKUP(E139,'Rennen 3'!$C$64:$W$93,20,0))</f>
        <v>0</v>
      </c>
      <c r="AX139" s="400">
        <f>IF(ISNA(VLOOKUP(E139,'Rennen 4'!$C$44:$W$93,5,0)),0,VLOOKUP(E139,'Rennen 4'!$C$64:$W$93,5,0))</f>
        <v>0</v>
      </c>
      <c r="AY139" s="401">
        <f>IF(ISNA(VLOOKUP(E139,'Rennen 4'!$C$64:$W$93,10,0)),0,VLOOKUP(E139,'Rennen 4'!$C$64:$W$93,10,0))</f>
        <v>0</v>
      </c>
      <c r="AZ139" s="401">
        <f>IF(ISNA(VLOOKUP(E139,'Rennen 4'!$C$64:$W$93,15,0)),0,VLOOKUP(E139,'Rennen 4'!$C$64:$W$93,15,0))</f>
        <v>0</v>
      </c>
      <c r="BA139" s="401">
        <f>IF(ISNA(VLOOKUP(E139,'Rennen 4'!$C$64:$W$93,20,0)),0,VLOOKUP(E139,'Rennen 4'!$C$64:$W$93,20,0))</f>
        <v>0</v>
      </c>
      <c r="BB139" s="400">
        <f>IF(ISNA(VLOOKUP(E139,'Rennen 5'!$C$64:$W$93,5,0)),0,VLOOKUP(E139,'Rennen 5'!$C$64:$W$93,5,0))</f>
        <v>0</v>
      </c>
      <c r="BC139" s="401">
        <f>IF(ISNA(VLOOKUP(E139,'Rennen 5'!$C$64:$W$93,10,0)),0,VLOOKUP(E139,'Rennen 5'!$C$64:$W$93,10,0))</f>
        <v>0</v>
      </c>
      <c r="BD139" s="401">
        <f>IF(ISNA(VLOOKUP(E139,'Rennen 5'!$C$64:$W$93,15,0)),0,VLOOKUP(E139,'Rennen 5'!$C$64:$W$93,15,0))</f>
        <v>0</v>
      </c>
      <c r="BE139" s="402">
        <f>IF(ISNA(VLOOKUP(E139,'Rennen 5'!$C$64:$W$93,20,0)),0,VLOOKUP(E139,'Rennen 5'!$C$64:$W$93,20,0))</f>
        <v>0</v>
      </c>
      <c r="BF139" s="400">
        <f>IF(ISNA(VLOOKUP(E139,'Rennen 6'!$C$64:$W$93,5,0)),0,VLOOKUP(E139,'Rennen 6'!$C$64:$W$93,5,0))</f>
        <v>0</v>
      </c>
      <c r="BG139" s="401">
        <f>IF(ISNA(VLOOKUP(E139,'Rennen 6'!$C$64:$W$93,10,0)),0,VLOOKUP(E139,'Rennen 6'!$C$64:$W$93,10,0))</f>
        <v>0</v>
      </c>
      <c r="BH139" s="401">
        <f>IF(ISNA(VLOOKUP(E139,'Rennen 6'!$C$64:$W$93,15,0)),0,VLOOKUP(E139,'Rennen 6'!$C$64:$W$93,15,0))</f>
        <v>0</v>
      </c>
      <c r="BI139" s="401">
        <f>IF(ISNA(VLOOKUP(E139,'Rennen 6'!$C$64:$W$93,20,0)),0,VLOOKUP(E139,'Rennen 6'!$C$64:$W$93,20,0))</f>
        <v>0</v>
      </c>
      <c r="BJ139" s="400">
        <f>IF(ISNA(VLOOKUP(E139,'Rennen 7'!$C$64:$W$93,5,0)),0,VLOOKUP(E139,'Rennen 7'!$C$64:$W$93,5,0))</f>
        <v>0</v>
      </c>
      <c r="BK139" s="401">
        <f>IF(ISNA(VLOOKUP(E139,'Rennen 7'!$C$64:$W$93,10,0)),0,VLOOKUP(E139,'Rennen 7'!$C$64:$W$93,10,0))</f>
        <v>0</v>
      </c>
      <c r="BL139" s="401">
        <f>IF(ISNA(VLOOKUP(E139,'Rennen 7'!$C$64:$W$93,15,0)),0,VLOOKUP(E139,'Rennen 7'!$C$64:$W$93,15,0))</f>
        <v>0</v>
      </c>
      <c r="BM139" s="402">
        <f>IF(ISNA(VLOOKUP(E139,'Rennen 7'!$C$64:$W$93,20,0)),0,VLOOKUP(E139,'Rennen 7'!$C$64:$W$93,20,0))</f>
        <v>0</v>
      </c>
      <c r="BN139" s="400">
        <f>IF(ISNA(VLOOKUP(E139,'Rennen 8'!$C$63:$W$92,5,0)),0,VLOOKUP(E139,'Rennen 8'!$C$63:$W$92,5,0))</f>
        <v>0</v>
      </c>
      <c r="BO139" s="401">
        <f>IF(ISNA(VLOOKUP(E139,'Rennen 8'!$C$63:$W$92,10,0)),0,VLOOKUP(E139,'Rennen 8'!$C$63:$W$92,10,0))</f>
        <v>0</v>
      </c>
      <c r="BP139" s="401">
        <f>IF(ISNA(VLOOKUP(E139,'Rennen 8'!$C$63:$W$92,15,0)),0,VLOOKUP(E139,'Rennen 8'!$C$63:$W$92,15,0))</f>
        <v>0</v>
      </c>
      <c r="BQ139" s="402">
        <f>IF(ISNA(VLOOKUP(E139,'Rennen 8'!$C$63:$W$92,20,0)),0,VLOOKUP(E139,'Rennen 8'!$C$63:$W$92,20,0))</f>
        <v>0</v>
      </c>
      <c r="BR139" s="406">
        <f>IF(ISNA(VLOOKUP(E139,'Rennen 1'!$C$64:$AE$93,27,0)),0,VLOOKUP(E139,'Rennen 1'!$C$64:$AE$93,27,0))</f>
        <v>0</v>
      </c>
      <c r="BS139" s="402">
        <f>IF(ISNA(VLOOKUP(E139,'Rennen 2'!$C$64:$AE$93,27,0)),0,VLOOKUP(E139,'Rennen 2'!$C$64:$AE$93,27,0))</f>
        <v>0</v>
      </c>
      <c r="BT139" s="402">
        <f>IF(ISNA(VLOOKUP(E139,'Rennen 3'!$C$64:$AE$93,27,0)),0,VLOOKUP(E139,'Rennen 3'!$C$64:$AE$93,27,0))</f>
        <v>0</v>
      </c>
      <c r="BU139" s="402">
        <f>IF(ISNA(VLOOKUP(E139,'Rennen 4'!$C$64:$AE$93,27,0)),0,VLOOKUP(E139,'Rennen 4'!$C$64:$AE$93,27,0))</f>
        <v>0</v>
      </c>
      <c r="BV139" s="402">
        <f>IF(ISNA(VLOOKUP(E139,'Rennen 5'!$C$64:$AE$93,27,0)),0,VLOOKUP(E139,'Rennen 5'!$C$64:$AE$93,27,0))</f>
        <v>0</v>
      </c>
      <c r="BW139" s="402">
        <f>IF(ISNA(VLOOKUP(E139,'Rennen 6'!$C$64:$AE$93,27,0)),0,VLOOKUP(E139,'Rennen 6'!$C$64:$AE$93,27,0))</f>
        <v>0</v>
      </c>
      <c r="BX139" s="402">
        <f>IF(ISNA(VLOOKUP(E139,'Rennen 7'!$C$64:$AE$93,27,0)),0,VLOOKUP(E139,'Rennen 7'!$C$64:$AE$93,27,0))</f>
        <v>0</v>
      </c>
      <c r="BY139" s="402">
        <f>IF(ISNA(VLOOKUP(E139,'Rennen 8'!$C$63:$AE$92,27,0)),0,VLOOKUP(E139,'Rennen 8'!$C$63:$AE$92,27,0))</f>
        <v>0</v>
      </c>
      <c r="BZ139" s="402">
        <f t="shared" si="57"/>
        <v>0</v>
      </c>
      <c r="CA139" s="408">
        <f t="shared" si="58"/>
        <v>0</v>
      </c>
      <c r="CB139" s="406">
        <f t="shared" si="42"/>
        <v>0</v>
      </c>
      <c r="CC139" s="400">
        <f t="shared" si="59"/>
        <v>0</v>
      </c>
      <c r="CD139" s="400">
        <f t="shared" si="60"/>
        <v>0</v>
      </c>
      <c r="CE139" s="755"/>
      <c r="CF139" s="755"/>
      <c r="CG139" s="26"/>
      <c r="CH139" s="26"/>
    </row>
    <row r="140" spans="1:89" s="20" customFormat="1" ht="18" hidden="1" customHeight="1" x14ac:dyDescent="0.3">
      <c r="A140" s="759"/>
      <c r="B140" s="16">
        <v>27</v>
      </c>
      <c r="C140" s="16"/>
      <c r="D140" s="207" t="str">
        <f>VLOOKUP(E140,Fahrer!$B$5:$C$165,2,0)</f>
        <v>Ketelsen, Thorsten</v>
      </c>
      <c r="E140" s="345">
        <v>120</v>
      </c>
      <c r="F140" s="449">
        <f>IF(ISNA(VLOOKUP(E140,'Rennen 1'!$C$64:$W$93,6,0)),0,VLOOKUP(E140,'Rennen 1'!$C$64:$W$93,6,0))</f>
        <v>0</v>
      </c>
      <c r="G140" s="450">
        <f>IF(ISNA(VLOOKUP(E140,'Rennen 1'!$C$64:$W$93,11,0)),0,VLOOKUP(E140,'Rennen 1'!$C$64:$W$93,11,0))</f>
        <v>0</v>
      </c>
      <c r="H140" s="450">
        <f>IF(ISNA(VLOOKUP(E140,'Rennen 1'!$C$64:$W$93,16,0)),0,VLOOKUP(E140,'Rennen 1'!$C$64:$W$93,16,0))</f>
        <v>0</v>
      </c>
      <c r="I140" s="451">
        <f>IF(ISNA(VLOOKUP(E140,'Rennen 1'!$C$64:$W$93,21,0)),0,VLOOKUP(E140,'Rennen 1'!$C$64:$W$93,21,0))</f>
        <v>0</v>
      </c>
      <c r="J140" s="452">
        <f>IF(ISNA(VLOOKUP(E140,'Rennen 2'!$C$64:$W$93,6,0)),0,VLOOKUP(E140,'Rennen 2'!$C$64:$W$93,6,0))</f>
        <v>0</v>
      </c>
      <c r="K140" s="453">
        <f>IF(ISNA(VLOOKUP(E140,'Rennen 2'!$C$64:$W$93,11,0)),0,VLOOKUP(E140,'Rennen 2'!$C$64:$W$93,11,0))</f>
        <v>0</v>
      </c>
      <c r="L140" s="453">
        <f>IF(ISNA(VLOOKUP(E140,'Rennen 2'!$C$64:$W$93,16,0)),0,VLOOKUP(E140,'Rennen 2'!$C$64:$W$93,16,0))</f>
        <v>0</v>
      </c>
      <c r="M140" s="453">
        <f>IF(ISNA(VLOOKUP(E140,'Rennen 2'!$C$64:$W$93,21,0)),0,VLOOKUP(E140,'Rennen 2'!$C$64:$W$93,21,0))</f>
        <v>0</v>
      </c>
      <c r="N140" s="452">
        <f>IF(ISNA(VLOOKUP(E140,'Rennen 3'!$C$64:$W$93,6,0)),0,VLOOKUP(E140,'Rennen 3'!$C$64:$W$93,6,0))</f>
        <v>0</v>
      </c>
      <c r="O140" s="453">
        <f>IF(ISNA(VLOOKUP(E140,'Rennen 3'!$C$64:$W$93,11,0)),0,VLOOKUP(E140,'Rennen 3'!$C$64:$W$93,11,0))</f>
        <v>0</v>
      </c>
      <c r="P140" s="453">
        <f>IF(ISNA(VLOOKUP(E140,'Rennen 3'!$C$64:$W$93,16,0)),0,VLOOKUP(E140,'Rennen 3'!$C$64:$W$93,16,0))</f>
        <v>0</v>
      </c>
      <c r="Q140" s="454">
        <f>IF(ISNA(VLOOKUP(E140,'Rennen 3'!$C$64:$W$93,21,0)),0,VLOOKUP(E140,'Rennen 3'!$C$64:$W$93,21,0))</f>
        <v>0</v>
      </c>
      <c r="R140" s="452">
        <f>IF(ISNA(VLOOKUP(E140,'Rennen 4'!$C$64:$W$93,6,0)),0,VLOOKUP(E140,'Rennen 4'!$C$64:$W$93,6,0))</f>
        <v>0</v>
      </c>
      <c r="S140" s="453">
        <f>IF(ISNA(VLOOKUP(E140,'Rennen 4'!$C$64:$W$93,11,0)),0,VLOOKUP(E140,'Rennen 4'!$C$64:$W$93,11,0))</f>
        <v>0</v>
      </c>
      <c r="T140" s="453">
        <f>IF(ISNA(VLOOKUP(E140,'Rennen 4'!$C$64:$W$93,16,0)),0,VLOOKUP(E140,'Rennen 4'!$C$64:$W$93,16,0))</f>
        <v>0</v>
      </c>
      <c r="U140" s="454">
        <f>IF(ISNA(VLOOKUP(E140,'Rennen 4'!$C$64:$W$93,21,0)),0,VLOOKUP(E140,'Rennen 4'!$C$64:$W$93,21,0))</f>
        <v>0</v>
      </c>
      <c r="V140" s="452">
        <f>IF(ISNA(VLOOKUP(E140,'Rennen 5'!$C$64:$W$93,6,0)),0,VLOOKUP(E140,'Rennen 5'!$C$64:$W$93,6,0))</f>
        <v>0</v>
      </c>
      <c r="W140" s="453">
        <f>IF(ISNA(VLOOKUP(E140,'Rennen 5'!$C$64:$W$93,11,0)),0,VLOOKUP(E140,'Rennen 5'!$C$64:$W$93,11,0))</f>
        <v>0</v>
      </c>
      <c r="X140" s="453">
        <f>IF(ISNA(VLOOKUP(E140,'Rennen 5'!$C$64:$W$93,16,0)),0,VLOOKUP(E140,'Rennen 5'!$C$64:$W$93,16,0))</f>
        <v>0</v>
      </c>
      <c r="Y140" s="454">
        <f>IF(ISNA(VLOOKUP(E140,'Rennen 5'!$C$64:$W$93,21,0)),0,VLOOKUP(E140,'Rennen 5'!$C$64:$W$93,21,0))</f>
        <v>0</v>
      </c>
      <c r="Z140" s="452">
        <f>IF(ISNA(VLOOKUP(E140,'Rennen 6'!$C$64:$W$93,6,0)),0,VLOOKUP(E140,'Rennen 6'!$C$64:$W$93,6,0))</f>
        <v>0</v>
      </c>
      <c r="AA140" s="453">
        <f>IF(ISNA(VLOOKUP(E140,'Rennen 6'!$C$64:$W$93,11,0)),0,VLOOKUP(E140,'Rennen 6'!$C$64:$W$93,11,0))</f>
        <v>0</v>
      </c>
      <c r="AB140" s="453">
        <f>IF(ISNA(VLOOKUP(E140,'Rennen 6'!$C$64:$W$93,16,0)),0,VLOOKUP(E140,'Rennen 6'!$C$64:$W$93,16,0))</f>
        <v>0</v>
      </c>
      <c r="AC140" s="454">
        <f>IF(ISNA(VLOOKUP(E140,'Rennen 6'!$C$64:$W$93,21,0)),0,VLOOKUP(E140,'Rennen 6'!$C$64:$W$93,21,0))</f>
        <v>0</v>
      </c>
      <c r="AD140" s="452">
        <f>IF(ISNA(VLOOKUP(E140,'Rennen 7'!$C$64:$W$93,6,0)),0,VLOOKUP(E140,'Rennen 7'!$C$64:$W$93,6,0))</f>
        <v>0</v>
      </c>
      <c r="AE140" s="453">
        <f>IF(ISNA(VLOOKUP(E140,'Rennen 7'!$C$64:$W$93,11,0)),0,VLOOKUP(E140,'Rennen 7'!$C$64:$W$93,11,0))</f>
        <v>0</v>
      </c>
      <c r="AF140" s="453">
        <f>IF(ISNA(VLOOKUP(E140,'Rennen 7'!$C$64:$W$93,16,0)),0,VLOOKUP(E140,'Rennen 7'!$C$64:$W$93,16,0))</f>
        <v>0</v>
      </c>
      <c r="AG140" s="454">
        <f>IF(ISNA(VLOOKUP(E140,'Rennen 7'!$C$64:$W$93,21,0)),0,VLOOKUP(E140,'Rennen 7'!$C$64:$W$93,21,0))</f>
        <v>0</v>
      </c>
      <c r="AH140" s="452">
        <f>IF(ISNA(VLOOKUP(E140,'Rennen 8'!$C$63:$W$92,6,0)),0,VLOOKUP(E140,'Rennen 8'!$C$63:$W$92,6,0))</f>
        <v>0</v>
      </c>
      <c r="AI140" s="453">
        <f>IF(ISNA(VLOOKUP(E140,'Rennen 8'!$C$63:$W$92,11,0)),0,VLOOKUP(E140,'Rennen 8'!$C$63:$W$92,11,0))</f>
        <v>0</v>
      </c>
      <c r="AJ140" s="453">
        <f>IF(ISNA(VLOOKUP(E140,'Rennen 8'!$C$63:$W$92,16,0)),0,VLOOKUP(E140,'Rennen 8'!$C$63:$W$92,16,0))</f>
        <v>0</v>
      </c>
      <c r="AK140" s="454">
        <f>IF(ISNA(VLOOKUP(E140,'Rennen 8'!$C$63:$W$92,21,0)),0,VLOOKUP(E140,'Rennen 8'!$C$63:$W$92,21,0))</f>
        <v>0</v>
      </c>
      <c r="AL140" s="455">
        <f>IF(ISNA(VLOOKUP(E140,'Rennen 1'!$C$64:$W$93,5,0)),0,VLOOKUP(E140,'Rennen 1'!$C$64:$W$93,5,0))</f>
        <v>0</v>
      </c>
      <c r="AM140" s="456">
        <f>IF(ISNA(VLOOKUP(E140,'Rennen 1'!$C$64:$W$93,10,0)),0,VLOOKUP(E140,'Rennen 1'!$C$64:$W$93,10,0))</f>
        <v>0</v>
      </c>
      <c r="AN140" s="456">
        <f>IF(ISNA(VLOOKUP(E140,'Rennen 1'!$C$64:$W$93,15,0)),0,VLOOKUP(E140,'Rennen 1'!$C$64:$W$93,15,0))</f>
        <v>0</v>
      </c>
      <c r="AO140" s="457">
        <f>IF(ISNA(VLOOKUP(E140,'Rennen 1'!$C$64:$W$93,20,0)),0,VLOOKUP(E140,'Rennen 1'!$C$64:$W$93,20,0))</f>
        <v>0</v>
      </c>
      <c r="AP140" s="455">
        <f>IF(ISNA(VLOOKUP(E140,'Rennen 2'!$C$64:$W$93,5,0)),0,VLOOKUP(E140,'Rennen 2'!$C$64:$W$93,5,0))</f>
        <v>0</v>
      </c>
      <c r="AQ140" s="456">
        <f>IF(ISNA(VLOOKUP(E140,'Rennen 2'!$C$64:$W$93,10,0)),0,VLOOKUP(E140,'Rennen 2'!$C$64:$W$93,10,0))</f>
        <v>0</v>
      </c>
      <c r="AR140" s="456">
        <f>IF(ISNA(VLOOKUP(E140,'Rennen 2'!$C$64:$W$93,15,0)),0,VLOOKUP(E140,'Rennen 2'!$C$64:$W$93,15,0))</f>
        <v>0</v>
      </c>
      <c r="AS140" s="457">
        <f>IF(ISNA(VLOOKUP(E140,'Rennen 2'!$C$64:$W$93,20,0)),0,VLOOKUP(E140,'Rennen 2'!$C$64:$W$93,20,0))</f>
        <v>0</v>
      </c>
      <c r="AT140" s="455">
        <f>IF(ISNA(VLOOKUP(E140,'Rennen 3'!$C$64:$W$93,5,0)),0,VLOOKUP(E140,'Rennen 3'!$C$64:$W$93,5,0))</f>
        <v>0</v>
      </c>
      <c r="AU140" s="456">
        <f>IF(ISNA(VLOOKUP(E140,'Rennen 3'!$C$64:$W$93,10,0)),0,VLOOKUP(E140,'Rennen 3'!$C$64:$W$93,10,0))</f>
        <v>0</v>
      </c>
      <c r="AV140" s="456">
        <f>IF(ISNA(VLOOKUP(E140,'Rennen 3'!$C$64:$W$93,15,0)),0,VLOOKUP(E140,'Rennen 3'!$C$64:$W$93,15,0))</f>
        <v>0</v>
      </c>
      <c r="AW140" s="457">
        <f>IF(ISNA(VLOOKUP(E140,'Rennen 3'!$C$64:$W$93,20,0)),0,VLOOKUP(E140,'Rennen 3'!$C$64:$W$93,20,0))</f>
        <v>0</v>
      </c>
      <c r="AX140" s="452">
        <f>IF(ISNA(VLOOKUP(E140,'Rennen 4'!$C$44:$W$93,5,0)),0,VLOOKUP(E140,'Rennen 4'!$C$64:$W$93,5,0))</f>
        <v>0</v>
      </c>
      <c r="AY140" s="453">
        <f>IF(ISNA(VLOOKUP(E140,'Rennen 4'!$C$64:$W$93,10,0)),0,VLOOKUP(E140,'Rennen 4'!$C$64:$W$93,10,0))</f>
        <v>0</v>
      </c>
      <c r="AZ140" s="453">
        <f>IF(ISNA(VLOOKUP(E140,'Rennen 4'!$C$64:$W$93,15,0)),0,VLOOKUP(E140,'Rennen 4'!$C$64:$W$93,15,0))</f>
        <v>0</v>
      </c>
      <c r="BA140" s="453">
        <f>IF(ISNA(VLOOKUP(E140,'Rennen 4'!$C$64:$W$93,20,0)),0,VLOOKUP(E140,'Rennen 4'!$C$64:$W$93,20,0))</f>
        <v>0</v>
      </c>
      <c r="BB140" s="452">
        <f>IF(ISNA(VLOOKUP(E140,'Rennen 5'!$C$64:$W$93,5,0)),0,VLOOKUP(E140,'Rennen 5'!$C$64:$W$93,5,0))</f>
        <v>0</v>
      </c>
      <c r="BC140" s="453">
        <f>IF(ISNA(VLOOKUP(E140,'Rennen 5'!$C$64:$W$93,10,0)),0,VLOOKUP(E140,'Rennen 5'!$C$64:$W$93,10,0))</f>
        <v>0</v>
      </c>
      <c r="BD140" s="453">
        <f>IF(ISNA(VLOOKUP(E140,'Rennen 5'!$C$64:$W$93,15,0)),0,VLOOKUP(E140,'Rennen 5'!$C$64:$W$93,15,0))</f>
        <v>0</v>
      </c>
      <c r="BE140" s="454">
        <f>IF(ISNA(VLOOKUP(E140,'Rennen 5'!$C$64:$W$93,20,0)),0,VLOOKUP(E140,'Rennen 5'!$C$64:$W$93,20,0))</f>
        <v>0</v>
      </c>
      <c r="BF140" s="452">
        <f>IF(ISNA(VLOOKUP(E140,'Rennen 6'!$C$64:$W$93,5,0)),0,VLOOKUP(E140,'Rennen 6'!$C$64:$W$93,5,0))</f>
        <v>0</v>
      </c>
      <c r="BG140" s="453">
        <f>IF(ISNA(VLOOKUP(E140,'Rennen 6'!$C$64:$W$93,10,0)),0,VLOOKUP(E140,'Rennen 6'!$C$64:$W$93,10,0))</f>
        <v>0</v>
      </c>
      <c r="BH140" s="453">
        <f>IF(ISNA(VLOOKUP(E140,'Rennen 6'!$C$64:$W$93,15,0)),0,VLOOKUP(E140,'Rennen 6'!$C$64:$W$93,15,0))</f>
        <v>0</v>
      </c>
      <c r="BI140" s="453">
        <f>IF(ISNA(VLOOKUP(E140,'Rennen 6'!$C$64:$W$93,20,0)),0,VLOOKUP(E140,'Rennen 6'!$C$64:$W$93,20,0))</f>
        <v>0</v>
      </c>
      <c r="BJ140" s="452">
        <f>IF(ISNA(VLOOKUP(E140,'Rennen 7'!$C$64:$W$93,5,0)),0,VLOOKUP(E140,'Rennen 7'!$C$64:$W$93,5,0))</f>
        <v>0</v>
      </c>
      <c r="BK140" s="453">
        <f>IF(ISNA(VLOOKUP(E140,'Rennen 7'!$C$64:$W$93,10,0)),0,VLOOKUP(E140,'Rennen 7'!$C$64:$W$93,10,0))</f>
        <v>0</v>
      </c>
      <c r="BL140" s="453">
        <f>IF(ISNA(VLOOKUP(E140,'Rennen 7'!$C$64:$W$93,15,0)),0,VLOOKUP(E140,'Rennen 7'!$C$64:$W$93,15,0))</f>
        <v>0</v>
      </c>
      <c r="BM140" s="454">
        <f>IF(ISNA(VLOOKUP(E140,'Rennen 7'!$C$64:$W$93,20,0)),0,VLOOKUP(E140,'Rennen 7'!$C$64:$W$93,20,0))</f>
        <v>0</v>
      </c>
      <c r="BN140" s="452">
        <f>IF(ISNA(VLOOKUP(E140,'Rennen 8'!$C$63:$W$92,5,0)),0,VLOOKUP(E140,'Rennen 8'!$C$63:$W$92,5,0))</f>
        <v>0</v>
      </c>
      <c r="BO140" s="453">
        <f>IF(ISNA(VLOOKUP(E140,'Rennen 8'!$C$63:$W$92,10,0)),0,VLOOKUP(E140,'Rennen 8'!$C$63:$W$92,10,0))</f>
        <v>0</v>
      </c>
      <c r="BP140" s="453">
        <f>IF(ISNA(VLOOKUP(E140,'Rennen 8'!$C$63:$W$92,15,0)),0,VLOOKUP(E140,'Rennen 8'!$C$63:$W$92,15,0))</f>
        <v>0</v>
      </c>
      <c r="BQ140" s="454">
        <f>IF(ISNA(VLOOKUP(E140,'Rennen 8'!$C$63:$W$92,20,0)),0,VLOOKUP(E140,'Rennen 8'!$C$63:$W$92,20,0))</f>
        <v>0</v>
      </c>
      <c r="BR140" s="458">
        <f>IF(ISNA(VLOOKUP(E140,'Rennen 1'!$C$64:$AE$93,27,0)),0,VLOOKUP(E140,'Rennen 1'!$C$64:$AE$93,27,0))</f>
        <v>0</v>
      </c>
      <c r="BS140" s="454">
        <f>IF(ISNA(VLOOKUP(E140,'Rennen 2'!$C$64:$AE$93,27,0)),0,VLOOKUP(E140,'Rennen 2'!$C$64:$AE$93,27,0))</f>
        <v>0</v>
      </c>
      <c r="BT140" s="454">
        <f>IF(ISNA(VLOOKUP(E140,'Rennen 3'!$C$64:$AE$93,27,0)),0,VLOOKUP(E140,'Rennen 3'!$C$64:$AE$93,27,0))</f>
        <v>0</v>
      </c>
      <c r="BU140" s="454">
        <f>IF(ISNA(VLOOKUP(E140,'Rennen 4'!$C$64:$AE$93,27,0)),0,VLOOKUP(E140,'Rennen 4'!$C$64:$AE$93,27,0))</f>
        <v>0</v>
      </c>
      <c r="BV140" s="454">
        <f>IF(ISNA(VLOOKUP(E140,'Rennen 5'!$C$64:$AE$93,27,0)),0,VLOOKUP(E140,'Rennen 5'!$C$64:$AE$93,27,0))</f>
        <v>0</v>
      </c>
      <c r="BW140" s="454">
        <f>IF(ISNA(VLOOKUP(E140,'Rennen 6'!$C$64:$AE$93,27,0)),0,VLOOKUP(E140,'Rennen 6'!$C$64:$AE$93,27,0))</f>
        <v>0</v>
      </c>
      <c r="BX140" s="454">
        <f>IF(ISNA(VLOOKUP(E140,'Rennen 7'!$C$64:$AE$93,27,0)),0,VLOOKUP(E140,'Rennen 7'!$C$64:$AE$93,27,0))</f>
        <v>0</v>
      </c>
      <c r="BY140" s="454">
        <f>IF(ISNA(VLOOKUP(E140,'Rennen 8'!$C$63:$AE$92,27,0)),0,VLOOKUP(E140,'Rennen 8'!$C$63:$AE$92,27,0))</f>
        <v>0</v>
      </c>
      <c r="BZ140" s="458">
        <f t="shared" si="57"/>
        <v>0</v>
      </c>
      <c r="CA140" s="459">
        <f t="shared" si="58"/>
        <v>0</v>
      </c>
      <c r="CB140" s="458">
        <f t="shared" si="42"/>
        <v>0</v>
      </c>
      <c r="CC140" s="452">
        <f t="shared" si="59"/>
        <v>0</v>
      </c>
      <c r="CD140" s="452">
        <f t="shared" si="60"/>
        <v>0</v>
      </c>
      <c r="CE140" s="755"/>
      <c r="CF140" s="755"/>
      <c r="CG140" s="26"/>
      <c r="CH140" s="26"/>
      <c r="CI140" s="348"/>
      <c r="CJ140" s="348"/>
      <c r="CK140" s="348"/>
    </row>
    <row r="141" spans="1:89" ht="18" hidden="1" customHeight="1" x14ac:dyDescent="0.3">
      <c r="A141" s="759"/>
      <c r="B141" s="16">
        <v>28</v>
      </c>
      <c r="C141" s="16"/>
      <c r="D141" s="396" t="str">
        <f>VLOOKUP(E141,Fahrer!$B$5:$C$165,2,0)</f>
        <v>Meyer, Raymund</v>
      </c>
      <c r="E141" s="345">
        <v>121</v>
      </c>
      <c r="F141" s="397">
        <f>IF(ISNA(VLOOKUP(E141,'Rennen 1'!$C$64:$W$93,6,0)),0,VLOOKUP(E141,'Rennen 1'!$C$64:$W$93,6,0))</f>
        <v>0</v>
      </c>
      <c r="G141" s="398">
        <f>IF(ISNA(VLOOKUP(E141,'Rennen 1'!$C$64:$W$93,11,0)),0,VLOOKUP(E141,'Rennen 1'!$C$64:$W$93,11,0))</f>
        <v>0</v>
      </c>
      <c r="H141" s="398">
        <f>IF(ISNA(VLOOKUP(E141,'Rennen 1'!$C$64:$W$93,16,0)),0,VLOOKUP(E141,'Rennen 1'!$C$64:$W$93,16,0))</f>
        <v>0</v>
      </c>
      <c r="I141" s="399">
        <f>IF(ISNA(VLOOKUP(E141,'Rennen 1'!$C$64:$W$93,21,0)),0,VLOOKUP(E141,'Rennen 1'!$C$64:$W$93,21,0))</f>
        <v>0</v>
      </c>
      <c r="J141" s="400">
        <f>IF(ISNA(VLOOKUP(E141,'Rennen 2'!$C$64:$W$93,6,0)),0,VLOOKUP(E141,'Rennen 2'!$C$64:$W$93,6,0))</f>
        <v>0</v>
      </c>
      <c r="K141" s="401">
        <f>IF(ISNA(VLOOKUP(E141,'Rennen 2'!$C$64:$W$93,11,0)),0,VLOOKUP(E141,'Rennen 2'!$C$64:$W$93,11,0))</f>
        <v>0</v>
      </c>
      <c r="L141" s="401">
        <f>IF(ISNA(VLOOKUP(E141,'Rennen 2'!$C$64:$W$93,16,0)),0,VLOOKUP(E141,'Rennen 2'!$C$64:$W$93,16,0))</f>
        <v>0</v>
      </c>
      <c r="M141" s="401">
        <f>IF(ISNA(VLOOKUP(E141,'Rennen 2'!$C$64:$W$93,21,0)),0,VLOOKUP(E141,'Rennen 2'!$C$64:$W$93,21,0))</f>
        <v>0</v>
      </c>
      <c r="N141" s="400">
        <f>IF(ISNA(VLOOKUP(E141,'Rennen 3'!$C$64:$W$93,6,0)),0,VLOOKUP(E141,'Rennen 3'!$C$64:$W$93,6,0))</f>
        <v>0</v>
      </c>
      <c r="O141" s="401">
        <f>IF(ISNA(VLOOKUP(E141,'Rennen 3'!$C$64:$W$93,11,0)),0,VLOOKUP(E141,'Rennen 3'!$C$64:$W$93,11,0))</f>
        <v>0</v>
      </c>
      <c r="P141" s="401">
        <f>IF(ISNA(VLOOKUP(E141,'Rennen 3'!$C$64:$W$93,16,0)),0,VLOOKUP(E141,'Rennen 3'!$C$64:$W$93,16,0))</f>
        <v>0</v>
      </c>
      <c r="Q141" s="402">
        <f>IF(ISNA(VLOOKUP(E141,'Rennen 3'!$C$64:$W$93,21,0)),0,VLOOKUP(E141,'Rennen 3'!$C$64:$W$93,21,0))</f>
        <v>0</v>
      </c>
      <c r="R141" s="400">
        <f>IF(ISNA(VLOOKUP(E141,'Rennen 4'!$C$64:$W$93,6,0)),0,VLOOKUP(E141,'Rennen 4'!$C$64:$W$93,6,0))</f>
        <v>0</v>
      </c>
      <c r="S141" s="401">
        <f>IF(ISNA(VLOOKUP(E141,'Rennen 4'!$C$64:$W$93,11,0)),0,VLOOKUP(E141,'Rennen 4'!$C$64:$W$93,11,0))</f>
        <v>0</v>
      </c>
      <c r="T141" s="401">
        <f>IF(ISNA(VLOOKUP(E141,'Rennen 4'!$C$64:$W$93,16,0)),0,VLOOKUP(E141,'Rennen 4'!$C$64:$W$93,16,0))</f>
        <v>0</v>
      </c>
      <c r="U141" s="402">
        <f>IF(ISNA(VLOOKUP(E141,'Rennen 4'!$C$64:$W$93,21,0)),0,VLOOKUP(E141,'Rennen 4'!$C$64:$W$93,21,0))</f>
        <v>0</v>
      </c>
      <c r="V141" s="400">
        <f>IF(ISNA(VLOOKUP(E141,'Rennen 5'!$C$64:$W$93,6,0)),0,VLOOKUP(E141,'Rennen 5'!$C$64:$W$93,6,0))</f>
        <v>0</v>
      </c>
      <c r="W141" s="401">
        <f>IF(ISNA(VLOOKUP(E141,'Rennen 5'!$C$64:$W$93,11,0)),0,VLOOKUP(E141,'Rennen 5'!$C$64:$W$93,11,0))</f>
        <v>0</v>
      </c>
      <c r="X141" s="401">
        <f>IF(ISNA(VLOOKUP(E141,'Rennen 5'!$C$64:$W$93,16,0)),0,VLOOKUP(E141,'Rennen 5'!$C$64:$W$93,16,0))</f>
        <v>0</v>
      </c>
      <c r="Y141" s="402">
        <f>IF(ISNA(VLOOKUP(E141,'Rennen 5'!$C$64:$W$93,21,0)),0,VLOOKUP(E141,'Rennen 5'!$C$64:$W$93,21,0))</f>
        <v>0</v>
      </c>
      <c r="Z141" s="400">
        <f>IF(ISNA(VLOOKUP(E141,'Rennen 6'!$C$64:$W$93,6,0)),0,VLOOKUP(E141,'Rennen 6'!$C$64:$W$93,6,0))</f>
        <v>0</v>
      </c>
      <c r="AA141" s="401">
        <f>IF(ISNA(VLOOKUP(E141,'Rennen 6'!$C$64:$W$93,11,0)),0,VLOOKUP(E141,'Rennen 6'!$C$64:$W$93,11,0))</f>
        <v>0</v>
      </c>
      <c r="AB141" s="401">
        <f>IF(ISNA(VLOOKUP(E141,'Rennen 6'!$C$64:$W$93,16,0)),0,VLOOKUP(E141,'Rennen 6'!$C$64:$W$93,16,0))</f>
        <v>0</v>
      </c>
      <c r="AC141" s="402">
        <f>IF(ISNA(VLOOKUP(E141,'Rennen 6'!$C$64:$W$93,21,0)),0,VLOOKUP(E141,'Rennen 6'!$C$64:$W$93,21,0))</f>
        <v>0</v>
      </c>
      <c r="AD141" s="400">
        <f>IF(ISNA(VLOOKUP(E141,'Rennen 7'!$C$64:$W$93,6,0)),0,VLOOKUP(E141,'Rennen 7'!$C$64:$W$93,6,0))</f>
        <v>0</v>
      </c>
      <c r="AE141" s="401">
        <f>IF(ISNA(VLOOKUP(E141,'Rennen 7'!$C$64:$W$93,11,0)),0,VLOOKUP(E141,'Rennen 7'!$C$64:$W$93,11,0))</f>
        <v>0</v>
      </c>
      <c r="AF141" s="401">
        <f>IF(ISNA(VLOOKUP(E141,'Rennen 7'!$C$64:$W$93,16,0)),0,VLOOKUP(E141,'Rennen 7'!$C$64:$W$93,16,0))</f>
        <v>0</v>
      </c>
      <c r="AG141" s="402">
        <f>IF(ISNA(VLOOKUP(E141,'Rennen 7'!$C$64:$W$93,21,0)),0,VLOOKUP(E141,'Rennen 7'!$C$64:$W$93,21,0))</f>
        <v>0</v>
      </c>
      <c r="AH141" s="400">
        <f>IF(ISNA(VLOOKUP(E141,'Rennen 8'!$C$63:$W$92,6,0)),0,VLOOKUP(E141,'Rennen 8'!$C$63:$W$92,6,0))</f>
        <v>0</v>
      </c>
      <c r="AI141" s="401">
        <f>IF(ISNA(VLOOKUP(E141,'Rennen 8'!$C$63:$W$92,11,0)),0,VLOOKUP(E141,'Rennen 8'!$C$63:$W$92,11,0))</f>
        <v>0</v>
      </c>
      <c r="AJ141" s="401">
        <f>IF(ISNA(VLOOKUP(E141,'Rennen 8'!$C$63:$W$92,16,0)),0,VLOOKUP(E141,'Rennen 8'!$C$63:$W$92,16,0))</f>
        <v>0</v>
      </c>
      <c r="AK141" s="402">
        <f>IF(ISNA(VLOOKUP(E141,'Rennen 8'!$C$63:$W$92,21,0)),0,VLOOKUP(E141,'Rennen 8'!$C$63:$W$92,21,0))</f>
        <v>0</v>
      </c>
      <c r="AL141" s="403">
        <f>IF(ISNA(VLOOKUP(E141,'Rennen 1'!$C$64:$W$93,5,0)),0,VLOOKUP(E141,'Rennen 1'!$C$64:$W$93,5,0))</f>
        <v>0</v>
      </c>
      <c r="AM141" s="404">
        <f>IF(ISNA(VLOOKUP(E141,'Rennen 1'!$C$64:$W$93,10,0)),0,VLOOKUP(E141,'Rennen 1'!$C$64:$W$93,10,0))</f>
        <v>0</v>
      </c>
      <c r="AN141" s="404">
        <f>IF(ISNA(VLOOKUP(E141,'Rennen 1'!$C$64:$W$93,15,0)),0,VLOOKUP(E141,'Rennen 1'!$C$64:$W$93,15,0))</f>
        <v>0</v>
      </c>
      <c r="AO141" s="405">
        <f>IF(ISNA(VLOOKUP(E141,'Rennen 1'!$C$64:$W$93,20,0)),0,VLOOKUP(E141,'Rennen 1'!$C$64:$W$93,20,0))</f>
        <v>0</v>
      </c>
      <c r="AP141" s="403">
        <f>IF(ISNA(VLOOKUP(E141,'Rennen 2'!$C$64:$W$93,5,0)),0,VLOOKUP(E141,'Rennen 2'!$C$64:$W$93,5,0))</f>
        <v>0</v>
      </c>
      <c r="AQ141" s="404">
        <f>IF(ISNA(VLOOKUP(E141,'Rennen 2'!$C$64:$W$93,10,0)),0,VLOOKUP(E141,'Rennen 2'!$C$64:$W$93,10,0))</f>
        <v>0</v>
      </c>
      <c r="AR141" s="404">
        <f>IF(ISNA(VLOOKUP(E141,'Rennen 2'!$C$64:$W$93,15,0)),0,VLOOKUP(E141,'Rennen 2'!$C$64:$W$93,15,0))</f>
        <v>0</v>
      </c>
      <c r="AS141" s="405">
        <f>IF(ISNA(VLOOKUP(E141,'Rennen 2'!$C$64:$W$93,20,0)),0,VLOOKUP(E141,'Rennen 2'!$C$64:$W$93,20,0))</f>
        <v>0</v>
      </c>
      <c r="AT141" s="403">
        <f>IF(ISNA(VLOOKUP(E141,'Rennen 3'!$C$64:$W$93,5,0)),0,VLOOKUP(E141,'Rennen 3'!$C$64:$W$93,5,0))</f>
        <v>0</v>
      </c>
      <c r="AU141" s="404">
        <f>IF(ISNA(VLOOKUP(E141,'Rennen 3'!$C$64:$W$93,10,0)),0,VLOOKUP(E141,'Rennen 3'!$C$64:$W$93,10,0))</f>
        <v>0</v>
      </c>
      <c r="AV141" s="404">
        <f>IF(ISNA(VLOOKUP(E141,'Rennen 3'!$C$64:$W$93,15,0)),0,VLOOKUP(E141,'Rennen 3'!$C$64:$W$93,15,0))</f>
        <v>0</v>
      </c>
      <c r="AW141" s="405">
        <f>IF(ISNA(VLOOKUP(E141,'Rennen 3'!$C$64:$W$93,20,0)),0,VLOOKUP(E141,'Rennen 3'!$C$64:$W$93,20,0))</f>
        <v>0</v>
      </c>
      <c r="AX141" s="400">
        <f>IF(ISNA(VLOOKUP(E141,'Rennen 4'!$C$44:$W$93,5,0)),0,VLOOKUP(E141,'Rennen 4'!$C$64:$W$93,5,0))</f>
        <v>0</v>
      </c>
      <c r="AY141" s="401">
        <f>IF(ISNA(VLOOKUP(E141,'Rennen 4'!$C$64:$W$93,10,0)),0,VLOOKUP(E141,'Rennen 4'!$C$64:$W$93,10,0))</f>
        <v>0</v>
      </c>
      <c r="AZ141" s="401">
        <f>IF(ISNA(VLOOKUP(E141,'Rennen 4'!$C$64:$W$93,15,0)),0,VLOOKUP(E141,'Rennen 4'!$C$64:$W$93,15,0))</f>
        <v>0</v>
      </c>
      <c r="BA141" s="401">
        <f>IF(ISNA(VLOOKUP(E141,'Rennen 4'!$C$64:$W$93,20,0)),0,VLOOKUP(E141,'Rennen 4'!$C$64:$W$93,20,0))</f>
        <v>0</v>
      </c>
      <c r="BB141" s="400">
        <f>IF(ISNA(VLOOKUP(E141,'Rennen 5'!$C$64:$W$93,5,0)),0,VLOOKUP(E141,'Rennen 5'!$C$64:$W$93,5,0))</f>
        <v>0</v>
      </c>
      <c r="BC141" s="401">
        <f>IF(ISNA(VLOOKUP(E141,'Rennen 5'!$C$64:$W$93,10,0)),0,VLOOKUP(E141,'Rennen 5'!$C$64:$W$93,10,0))</f>
        <v>0</v>
      </c>
      <c r="BD141" s="401">
        <f>IF(ISNA(VLOOKUP(E141,'Rennen 5'!$C$64:$W$93,15,0)),0,VLOOKUP(E141,'Rennen 5'!$C$64:$W$93,15,0))</f>
        <v>0</v>
      </c>
      <c r="BE141" s="402">
        <f>IF(ISNA(VLOOKUP(E141,'Rennen 5'!$C$64:$W$93,20,0)),0,VLOOKUP(E141,'Rennen 5'!$C$64:$W$93,20,0))</f>
        <v>0</v>
      </c>
      <c r="BF141" s="400">
        <f>IF(ISNA(VLOOKUP(E141,'Rennen 6'!$C$64:$W$93,5,0)),0,VLOOKUP(E141,'Rennen 6'!$C$64:$W$93,5,0))</f>
        <v>0</v>
      </c>
      <c r="BG141" s="401">
        <f>IF(ISNA(VLOOKUP(E141,'Rennen 6'!$C$64:$W$93,10,0)),0,VLOOKUP(E141,'Rennen 6'!$C$64:$W$93,10,0))</f>
        <v>0</v>
      </c>
      <c r="BH141" s="401">
        <f>IF(ISNA(VLOOKUP(E141,'Rennen 6'!$C$64:$W$93,15,0)),0,VLOOKUP(E141,'Rennen 6'!$C$64:$W$93,15,0))</f>
        <v>0</v>
      </c>
      <c r="BI141" s="401">
        <f>IF(ISNA(VLOOKUP(E141,'Rennen 6'!$C$64:$W$93,20,0)),0,VLOOKUP(E141,'Rennen 6'!$C$64:$W$93,20,0))</f>
        <v>0</v>
      </c>
      <c r="BJ141" s="400">
        <f>IF(ISNA(VLOOKUP(E141,'Rennen 7'!$C$64:$W$93,5,0)),0,VLOOKUP(E141,'Rennen 7'!$C$64:$W$93,5,0))</f>
        <v>0</v>
      </c>
      <c r="BK141" s="401">
        <f>IF(ISNA(VLOOKUP(E141,'Rennen 7'!$C$64:$W$93,10,0)),0,VLOOKUP(E141,'Rennen 7'!$C$64:$W$93,10,0))</f>
        <v>0</v>
      </c>
      <c r="BL141" s="401">
        <f>IF(ISNA(VLOOKUP(E141,'Rennen 7'!$C$64:$W$93,15,0)),0,VLOOKUP(E141,'Rennen 7'!$C$64:$W$93,15,0))</f>
        <v>0</v>
      </c>
      <c r="BM141" s="402">
        <f>IF(ISNA(VLOOKUP(E141,'Rennen 7'!$C$64:$W$93,20,0)),0,VLOOKUP(E141,'Rennen 7'!$C$64:$W$93,20,0))</f>
        <v>0</v>
      </c>
      <c r="BN141" s="400">
        <f>IF(ISNA(VLOOKUP(E141,'Rennen 8'!$C$63:$W$92,5,0)),0,VLOOKUP(E141,'Rennen 8'!$C$63:$W$92,5,0))</f>
        <v>0</v>
      </c>
      <c r="BO141" s="401">
        <f>IF(ISNA(VLOOKUP(E141,'Rennen 8'!$C$63:$W$92,10,0)),0,VLOOKUP(E141,'Rennen 8'!$C$63:$W$92,10,0))</f>
        <v>0</v>
      </c>
      <c r="BP141" s="401">
        <f>IF(ISNA(VLOOKUP(E141,'Rennen 8'!$C$63:$W$92,15,0)),0,VLOOKUP(E141,'Rennen 8'!$C$63:$W$92,15,0))</f>
        <v>0</v>
      </c>
      <c r="BQ141" s="402">
        <f>IF(ISNA(VLOOKUP(E141,'Rennen 8'!$C$63:$W$92,20,0)),0,VLOOKUP(E141,'Rennen 8'!$C$63:$W$92,20,0))</f>
        <v>0</v>
      </c>
      <c r="BR141" s="406">
        <f>IF(ISNA(VLOOKUP(E141,'Rennen 1'!$C$64:$AE$93,27,0)),0,VLOOKUP(E141,'Rennen 1'!$C$64:$AE$93,27,0))</f>
        <v>0</v>
      </c>
      <c r="BS141" s="402">
        <f>IF(ISNA(VLOOKUP(E141,'Rennen 2'!$C$64:$AE$93,27,0)),0,VLOOKUP(E141,'Rennen 2'!$C$64:$AE$93,27,0))</f>
        <v>0</v>
      </c>
      <c r="BT141" s="402">
        <f>IF(ISNA(VLOOKUP(E141,'Rennen 3'!$C$64:$AE$93,27,0)),0,VLOOKUP(E141,'Rennen 3'!$C$64:$AE$93,27,0))</f>
        <v>0</v>
      </c>
      <c r="BU141" s="402">
        <f>IF(ISNA(VLOOKUP(E141,'Rennen 4'!$C$64:$AE$93,27,0)),0,VLOOKUP(E141,'Rennen 4'!$C$64:$AE$93,27,0))</f>
        <v>0</v>
      </c>
      <c r="BV141" s="402">
        <f>IF(ISNA(VLOOKUP(E141,'Rennen 5'!$C$64:$AE$93,27,0)),0,VLOOKUP(E141,'Rennen 5'!$C$64:$AE$93,27,0))</f>
        <v>0</v>
      </c>
      <c r="BW141" s="402">
        <f>IF(ISNA(VLOOKUP(E141,'Rennen 6'!$C$64:$AE$93,27,0)),0,VLOOKUP(E141,'Rennen 6'!$C$64:$AE$93,27,0))</f>
        <v>0</v>
      </c>
      <c r="BX141" s="402">
        <f>IF(ISNA(VLOOKUP(E141,'Rennen 7'!$C$64:$AE$93,27,0)),0,VLOOKUP(E141,'Rennen 7'!$C$64:$AE$93,27,0))</f>
        <v>0</v>
      </c>
      <c r="BY141" s="402">
        <f>IF(ISNA(VLOOKUP(E141,'Rennen 8'!$C$63:$AE$92,27,0)),0,VLOOKUP(E141,'Rennen 8'!$C$63:$AE$92,27,0))</f>
        <v>0</v>
      </c>
      <c r="BZ141" s="402">
        <f t="shared" si="57"/>
        <v>0</v>
      </c>
      <c r="CA141" s="408">
        <f t="shared" si="58"/>
        <v>0</v>
      </c>
      <c r="CB141" s="406">
        <f t="shared" si="42"/>
        <v>0</v>
      </c>
      <c r="CC141" s="400">
        <f t="shared" si="59"/>
        <v>0</v>
      </c>
      <c r="CD141" s="400">
        <f t="shared" si="60"/>
        <v>0</v>
      </c>
      <c r="CE141" s="755"/>
      <c r="CF141" s="755"/>
      <c r="CG141" s="26"/>
      <c r="CH141" s="26"/>
    </row>
    <row r="142" spans="1:89" s="20" customFormat="1" ht="18" hidden="1" customHeight="1" x14ac:dyDescent="0.3">
      <c r="A142" s="759"/>
      <c r="B142" s="16">
        <v>29</v>
      </c>
      <c r="C142" s="16"/>
      <c r="D142" s="207" t="str">
        <f>VLOOKUP(E142,Fahrer!$B$5:$C$165,2,0)</f>
        <v>Oehme, Marco</v>
      </c>
      <c r="E142" s="345">
        <v>122</v>
      </c>
      <c r="F142" s="449">
        <f>IF(ISNA(VLOOKUP(E142,'Rennen 1'!$C$64:$W$93,6,0)),0,VLOOKUP(E142,'Rennen 1'!$C$64:$W$93,6,0))</f>
        <v>0</v>
      </c>
      <c r="G142" s="450">
        <f>IF(ISNA(VLOOKUP(E142,'Rennen 1'!$C$64:$W$93,11,0)),0,VLOOKUP(E142,'Rennen 1'!$C$64:$W$93,11,0))</f>
        <v>0</v>
      </c>
      <c r="H142" s="450">
        <f>IF(ISNA(VLOOKUP(E142,'Rennen 1'!$C$64:$W$93,16,0)),0,VLOOKUP(E142,'Rennen 1'!$C$64:$W$93,16,0))</f>
        <v>0</v>
      </c>
      <c r="I142" s="451">
        <f>IF(ISNA(VLOOKUP(E142,'Rennen 1'!$C$64:$W$93,21,0)),0,VLOOKUP(E142,'Rennen 1'!$C$64:$W$93,21,0))</f>
        <v>0</v>
      </c>
      <c r="J142" s="452">
        <f>IF(ISNA(VLOOKUP(E142,'Rennen 2'!$C$64:$W$93,6,0)),0,VLOOKUP(E142,'Rennen 2'!$C$64:$W$93,6,0))</f>
        <v>0</v>
      </c>
      <c r="K142" s="453">
        <f>IF(ISNA(VLOOKUP(E142,'Rennen 2'!$C$64:$W$93,11,0)),0,VLOOKUP(E142,'Rennen 2'!$C$64:$W$93,11,0))</f>
        <v>0</v>
      </c>
      <c r="L142" s="453">
        <f>IF(ISNA(VLOOKUP(E142,'Rennen 2'!$C$64:$W$93,16,0)),0,VLOOKUP(E142,'Rennen 2'!$C$64:$W$93,16,0))</f>
        <v>0</v>
      </c>
      <c r="M142" s="453">
        <f>IF(ISNA(VLOOKUP(E142,'Rennen 2'!$C$64:$W$93,21,0)),0,VLOOKUP(E142,'Rennen 2'!$C$64:$W$93,21,0))</f>
        <v>0</v>
      </c>
      <c r="N142" s="452">
        <f>IF(ISNA(VLOOKUP(E142,'Rennen 3'!$C$64:$W$93,6,0)),0,VLOOKUP(E142,'Rennen 3'!$C$64:$W$93,6,0))</f>
        <v>0</v>
      </c>
      <c r="O142" s="453">
        <f>IF(ISNA(VLOOKUP(E142,'Rennen 3'!$C$64:$W$93,11,0)),0,VLOOKUP(E142,'Rennen 3'!$C$64:$W$93,11,0))</f>
        <v>0</v>
      </c>
      <c r="P142" s="453">
        <f>IF(ISNA(VLOOKUP(E142,'Rennen 3'!$C$64:$W$93,16,0)),0,VLOOKUP(E142,'Rennen 3'!$C$64:$W$93,16,0))</f>
        <v>0</v>
      </c>
      <c r="Q142" s="454">
        <f>IF(ISNA(VLOOKUP(E142,'Rennen 3'!$C$64:$W$93,21,0)),0,VLOOKUP(E142,'Rennen 3'!$C$64:$W$93,21,0))</f>
        <v>0</v>
      </c>
      <c r="R142" s="452">
        <f>IF(ISNA(VLOOKUP(E142,'Rennen 4'!$C$64:$W$93,6,0)),0,VLOOKUP(E142,'Rennen 4'!$C$64:$W$93,6,0))</f>
        <v>0</v>
      </c>
      <c r="S142" s="453">
        <f>IF(ISNA(VLOOKUP(E142,'Rennen 4'!$C$64:$W$93,11,0)),0,VLOOKUP(E142,'Rennen 4'!$C$64:$W$93,11,0))</f>
        <v>0</v>
      </c>
      <c r="T142" s="453">
        <f>IF(ISNA(VLOOKUP(E142,'Rennen 4'!$C$64:$W$93,16,0)),0,VLOOKUP(E142,'Rennen 4'!$C$64:$W$93,16,0))</f>
        <v>0</v>
      </c>
      <c r="U142" s="454">
        <f>IF(ISNA(VLOOKUP(E142,'Rennen 4'!$C$64:$W$93,21,0)),0,VLOOKUP(E142,'Rennen 4'!$C$64:$W$93,21,0))</f>
        <v>0</v>
      </c>
      <c r="V142" s="452">
        <f>IF(ISNA(VLOOKUP(E142,'Rennen 5'!$C$64:$W$93,6,0)),0,VLOOKUP(E142,'Rennen 5'!$C$64:$W$93,6,0))</f>
        <v>0</v>
      </c>
      <c r="W142" s="453">
        <f>IF(ISNA(VLOOKUP(E142,'Rennen 5'!$C$64:$W$93,11,0)),0,VLOOKUP(E142,'Rennen 5'!$C$64:$W$93,11,0))</f>
        <v>0</v>
      </c>
      <c r="X142" s="453">
        <f>IF(ISNA(VLOOKUP(E142,'Rennen 5'!$C$64:$W$93,16,0)),0,VLOOKUP(E142,'Rennen 5'!$C$64:$W$93,16,0))</f>
        <v>0</v>
      </c>
      <c r="Y142" s="454">
        <f>IF(ISNA(VLOOKUP(E142,'Rennen 5'!$C$64:$W$93,21,0)),0,VLOOKUP(E142,'Rennen 5'!$C$64:$W$93,21,0))</f>
        <v>0</v>
      </c>
      <c r="Z142" s="452">
        <f>IF(ISNA(VLOOKUP(E142,'Rennen 6'!$C$64:$W$93,6,0)),0,VLOOKUP(E142,'Rennen 6'!$C$64:$W$93,6,0))</f>
        <v>0</v>
      </c>
      <c r="AA142" s="453">
        <f>IF(ISNA(VLOOKUP(E142,'Rennen 6'!$C$64:$W$93,11,0)),0,VLOOKUP(E142,'Rennen 6'!$C$64:$W$93,11,0))</f>
        <v>0</v>
      </c>
      <c r="AB142" s="453">
        <f>IF(ISNA(VLOOKUP(E142,'Rennen 6'!$C$64:$W$93,16,0)),0,VLOOKUP(E142,'Rennen 6'!$C$64:$W$93,16,0))</f>
        <v>0</v>
      </c>
      <c r="AC142" s="454">
        <f>IF(ISNA(VLOOKUP(E142,'Rennen 6'!$C$64:$W$93,21,0)),0,VLOOKUP(E142,'Rennen 6'!$C$64:$W$93,21,0))</f>
        <v>0</v>
      </c>
      <c r="AD142" s="452">
        <f>IF(ISNA(VLOOKUP(E142,'Rennen 7'!$C$64:$W$93,6,0)),0,VLOOKUP(E142,'Rennen 7'!$C$64:$W$93,6,0))</f>
        <v>0</v>
      </c>
      <c r="AE142" s="453">
        <f>IF(ISNA(VLOOKUP(E142,'Rennen 7'!$C$64:$W$93,11,0)),0,VLOOKUP(E142,'Rennen 7'!$C$64:$W$93,11,0))</f>
        <v>0</v>
      </c>
      <c r="AF142" s="453">
        <f>IF(ISNA(VLOOKUP(E142,'Rennen 7'!$C$64:$W$93,16,0)),0,VLOOKUP(E142,'Rennen 7'!$C$64:$W$93,16,0))</f>
        <v>0</v>
      </c>
      <c r="AG142" s="454">
        <f>IF(ISNA(VLOOKUP(E142,'Rennen 7'!$C$64:$W$93,21,0)),0,VLOOKUP(E142,'Rennen 7'!$C$64:$W$93,21,0))</f>
        <v>0</v>
      </c>
      <c r="AH142" s="452">
        <f>IF(ISNA(VLOOKUP(E142,'Rennen 8'!$C$63:$W$92,6,0)),0,VLOOKUP(E142,'Rennen 8'!$C$63:$W$92,6,0))</f>
        <v>0</v>
      </c>
      <c r="AI142" s="453">
        <f>IF(ISNA(VLOOKUP(E142,'Rennen 8'!$C$63:$W$92,11,0)),0,VLOOKUP(E142,'Rennen 8'!$C$63:$W$92,11,0))</f>
        <v>0</v>
      </c>
      <c r="AJ142" s="453">
        <f>IF(ISNA(VLOOKUP(E142,'Rennen 8'!$C$63:$W$92,16,0)),0,VLOOKUP(E142,'Rennen 8'!$C$63:$W$92,16,0))</f>
        <v>0</v>
      </c>
      <c r="AK142" s="454">
        <f>IF(ISNA(VLOOKUP(E142,'Rennen 8'!$C$63:$W$92,21,0)),0,VLOOKUP(E142,'Rennen 8'!$C$63:$W$92,21,0))</f>
        <v>0</v>
      </c>
      <c r="AL142" s="455">
        <f>IF(ISNA(VLOOKUP(E142,'Rennen 1'!$C$64:$W$93,5,0)),0,VLOOKUP(E142,'Rennen 1'!$C$64:$W$93,5,0))</f>
        <v>0</v>
      </c>
      <c r="AM142" s="456">
        <f>IF(ISNA(VLOOKUP(E142,'Rennen 1'!$C$64:$W$93,10,0)),0,VLOOKUP(E142,'Rennen 1'!$C$64:$W$93,10,0))</f>
        <v>0</v>
      </c>
      <c r="AN142" s="456">
        <f>IF(ISNA(VLOOKUP(E142,'Rennen 1'!$C$64:$W$93,15,0)),0,VLOOKUP(E142,'Rennen 1'!$C$64:$W$93,15,0))</f>
        <v>0</v>
      </c>
      <c r="AO142" s="457">
        <f>IF(ISNA(VLOOKUP(E142,'Rennen 1'!$C$64:$W$93,20,0)),0,VLOOKUP(E142,'Rennen 1'!$C$64:$W$93,20,0))</f>
        <v>0</v>
      </c>
      <c r="AP142" s="455">
        <f>IF(ISNA(VLOOKUP(E142,'Rennen 2'!$C$64:$W$93,5,0)),0,VLOOKUP(E142,'Rennen 2'!$C$64:$W$93,5,0))</f>
        <v>0</v>
      </c>
      <c r="AQ142" s="456">
        <f>IF(ISNA(VLOOKUP(E142,'Rennen 2'!$C$64:$W$93,10,0)),0,VLOOKUP(E142,'Rennen 2'!$C$64:$W$93,10,0))</f>
        <v>0</v>
      </c>
      <c r="AR142" s="456">
        <f>IF(ISNA(VLOOKUP(E142,'Rennen 2'!$C$64:$W$93,15,0)),0,VLOOKUP(E142,'Rennen 2'!$C$64:$W$93,15,0))</f>
        <v>0</v>
      </c>
      <c r="AS142" s="457">
        <f>IF(ISNA(VLOOKUP(E142,'Rennen 2'!$C$64:$W$93,20,0)),0,VLOOKUP(E142,'Rennen 2'!$C$64:$W$93,20,0))</f>
        <v>0</v>
      </c>
      <c r="AT142" s="455">
        <f>IF(ISNA(VLOOKUP(E142,'Rennen 3'!$C$64:$W$93,5,0)),0,VLOOKUP(E142,'Rennen 3'!$C$64:$W$93,5,0))</f>
        <v>0</v>
      </c>
      <c r="AU142" s="456">
        <f>IF(ISNA(VLOOKUP(E142,'Rennen 3'!$C$64:$W$93,10,0)),0,VLOOKUP(E142,'Rennen 3'!$C$64:$W$93,10,0))</f>
        <v>0</v>
      </c>
      <c r="AV142" s="456">
        <f>IF(ISNA(VLOOKUP(E142,'Rennen 3'!$C$64:$W$93,15,0)),0,VLOOKUP(E142,'Rennen 3'!$C$64:$W$93,15,0))</f>
        <v>0</v>
      </c>
      <c r="AW142" s="457">
        <f>IF(ISNA(VLOOKUP(E142,'Rennen 3'!$C$64:$W$93,20,0)),0,VLOOKUP(E142,'Rennen 3'!$C$64:$W$93,20,0))</f>
        <v>0</v>
      </c>
      <c r="AX142" s="452">
        <f>IF(ISNA(VLOOKUP(E142,'Rennen 4'!$C$64:$W$93,5,0)),0,VLOOKUP(E142,'Rennen 4'!$C$64:$W$93,5,0))</f>
        <v>0</v>
      </c>
      <c r="AY142" s="453">
        <f>IF(ISNA(VLOOKUP(E142,'Rennen 4'!$C$64:$W$93,10,0)),0,VLOOKUP(E142,'Rennen 4'!$C$64:$W$93,10,0))</f>
        <v>0</v>
      </c>
      <c r="AZ142" s="453">
        <f>IF(ISNA(VLOOKUP(E142,'Rennen 4'!$C$64:$W$93,15,0)),0,VLOOKUP(E142,'Rennen 4'!$C$64:$W$93,15,0))</f>
        <v>0</v>
      </c>
      <c r="BA142" s="453">
        <f>IF(ISNA(VLOOKUP(E142,'Rennen 4'!$C$64:$W$93,20,0)),0,VLOOKUP(E142,'Rennen 4'!$C$64:$W$93,20,0))</f>
        <v>0</v>
      </c>
      <c r="BB142" s="452">
        <f>IF(ISNA(VLOOKUP(E142,'Rennen 5'!$C$64:$W$93,5,0)),0,VLOOKUP(E142,'Rennen 5'!$C$64:$W$93,5,0))</f>
        <v>0</v>
      </c>
      <c r="BC142" s="453">
        <f>IF(ISNA(VLOOKUP(E142,'Rennen 5'!$C$64:$W$93,10,0)),0,VLOOKUP(E142,'Rennen 5'!$C$64:$W$93,10,0))</f>
        <v>0</v>
      </c>
      <c r="BD142" s="453">
        <f>IF(ISNA(VLOOKUP(E142,'Rennen 5'!$C$64:$W$93,15,0)),0,VLOOKUP(E142,'Rennen 5'!$C$64:$W$93,15,0))</f>
        <v>0</v>
      </c>
      <c r="BE142" s="454">
        <f>IF(ISNA(VLOOKUP(E142,'Rennen 5'!$C$64:$W$93,20,0)),0,VLOOKUP(E142,'Rennen 5'!$C$64:$W$93,20,0))</f>
        <v>0</v>
      </c>
      <c r="BF142" s="452">
        <f>IF(ISNA(VLOOKUP(E142,'Rennen 6'!$C$64:$W$93,5,0)),0,VLOOKUP(E142,'Rennen 6'!$C$64:$W$93,5,0))</f>
        <v>0</v>
      </c>
      <c r="BG142" s="453">
        <f>IF(ISNA(VLOOKUP(E142,'Rennen 6'!$C$64:$W$93,10,0)),0,VLOOKUP(E142,'Rennen 6'!$C$64:$W$93,10,0))</f>
        <v>0</v>
      </c>
      <c r="BH142" s="453">
        <f>IF(ISNA(VLOOKUP(E142,'Rennen 6'!$C$64:$W$93,15,0)),0,VLOOKUP(E142,'Rennen 6'!$C$64:$W$93,15,0))</f>
        <v>0</v>
      </c>
      <c r="BI142" s="453">
        <f>IF(ISNA(VLOOKUP(E142,'Rennen 6'!$C$64:$W$93,20,0)),0,VLOOKUP(E142,'Rennen 6'!$C$64:$W$93,20,0))</f>
        <v>0</v>
      </c>
      <c r="BJ142" s="452">
        <f>IF(ISNA(VLOOKUP(E142,'Rennen 7'!$C$64:$W$93,5,0)),0,VLOOKUP(E142,'Rennen 7'!$C$64:$W$93,5,0))</f>
        <v>0</v>
      </c>
      <c r="BK142" s="453">
        <f>IF(ISNA(VLOOKUP(E142,'Rennen 7'!$C$64:$W$93,10,0)),0,VLOOKUP(E142,'Rennen 7'!$C$64:$W$93,10,0))</f>
        <v>0</v>
      </c>
      <c r="BL142" s="453">
        <f>IF(ISNA(VLOOKUP(E142,'Rennen 7'!$C$64:$W$93,15,0)),0,VLOOKUP(E142,'Rennen 7'!$C$64:$W$93,15,0))</f>
        <v>0</v>
      </c>
      <c r="BM142" s="454">
        <f>IF(ISNA(VLOOKUP(E142,'Rennen 7'!$C$64:$W$93,20,0)),0,VLOOKUP(E142,'Rennen 7'!$C$64:$W$93,20,0))</f>
        <v>0</v>
      </c>
      <c r="BN142" s="452">
        <f>IF(ISNA(VLOOKUP(E142,'Rennen 8'!$C$63:$W$92,5,0)),0,VLOOKUP(E142,'Rennen 8'!$C$63:$W$92,5,0))</f>
        <v>0</v>
      </c>
      <c r="BO142" s="453">
        <f>IF(ISNA(VLOOKUP(E142,'Rennen 8'!$C$63:$W$92,10,0)),0,VLOOKUP(E142,'Rennen 8'!$C$63:$W$92,10,0))</f>
        <v>0</v>
      </c>
      <c r="BP142" s="453">
        <f>IF(ISNA(VLOOKUP(E142,'Rennen 8'!$C$63:$W$92,15,0)),0,VLOOKUP(E142,'Rennen 8'!$C$63:$W$92,15,0))</f>
        <v>0</v>
      </c>
      <c r="BQ142" s="454">
        <f>IF(ISNA(VLOOKUP(E142,'Rennen 8'!$C$63:$W$92,20,0)),0,VLOOKUP(E142,'Rennen 8'!$C$63:$W$92,20,0))</f>
        <v>0</v>
      </c>
      <c r="BR142" s="458">
        <f>IF(ISNA(VLOOKUP(E142,'Rennen 1'!$C$64:$AE$93,27,0)),0,VLOOKUP(E142,'Rennen 1'!$C$64:$AE$93,27,0))</f>
        <v>0</v>
      </c>
      <c r="BS142" s="454">
        <f>IF(ISNA(VLOOKUP(E142,'Rennen 2'!$C$64:$AE$93,27,0)),0,VLOOKUP(E142,'Rennen 2'!$C$64:$AE$93,27,0))</f>
        <v>0</v>
      </c>
      <c r="BT142" s="454">
        <f>IF(ISNA(VLOOKUP(E142,'Rennen 3'!$C$64:$AE$93,27,0)),0,VLOOKUP(E142,'Rennen 3'!$C$64:$AE$93,27,0))</f>
        <v>0</v>
      </c>
      <c r="BU142" s="454">
        <f>IF(ISNA(VLOOKUP(E142,'Rennen 4'!$C$64:$AE$93,27,0)),0,VLOOKUP(E142,'Rennen 4'!$C$64:$AE$93,27,0))</f>
        <v>0</v>
      </c>
      <c r="BV142" s="454">
        <f>IF(ISNA(VLOOKUP(E142,'Rennen 5'!$C$64:$AE$93,27,0)),0,VLOOKUP(E142,'Rennen 5'!$C$64:$AE$93,27,0))</f>
        <v>0</v>
      </c>
      <c r="BW142" s="454">
        <f>IF(ISNA(VLOOKUP(E142,'Rennen 6'!$C$64:$AE$93,27,0)),0,VLOOKUP(E142,'Rennen 6'!$C$64:$AE$93,27,0))</f>
        <v>0</v>
      </c>
      <c r="BX142" s="454">
        <f>IF(ISNA(VLOOKUP(E142,'Rennen 7'!$C$64:$AE$93,27,0)),0,VLOOKUP(E142,'Rennen 7'!$C$64:$AE$93,27,0))</f>
        <v>0</v>
      </c>
      <c r="BY142" s="454">
        <f>IF(ISNA(VLOOKUP(E142,'Rennen 8'!$C$63:$AE$92,27,0)),0,VLOOKUP(E142,'Rennen 8'!$C$63:$AE$92,27,0))</f>
        <v>0</v>
      </c>
      <c r="BZ142" s="458">
        <f t="shared" si="57"/>
        <v>0</v>
      </c>
      <c r="CA142" s="459">
        <f t="shared" si="58"/>
        <v>0</v>
      </c>
      <c r="CB142" s="458">
        <f t="shared" si="42"/>
        <v>0</v>
      </c>
      <c r="CC142" s="452">
        <f t="shared" si="59"/>
        <v>0</v>
      </c>
      <c r="CD142" s="452">
        <f t="shared" si="60"/>
        <v>0</v>
      </c>
      <c r="CE142" s="755"/>
      <c r="CF142" s="755"/>
      <c r="CG142" s="26"/>
      <c r="CH142" s="26"/>
      <c r="CI142" s="348"/>
      <c r="CJ142" s="348"/>
      <c r="CK142" s="348"/>
    </row>
    <row r="143" spans="1:89" ht="18" hidden="1" customHeight="1" x14ac:dyDescent="0.3">
      <c r="A143" s="759"/>
      <c r="B143" s="16">
        <v>30</v>
      </c>
      <c r="C143" s="16"/>
      <c r="D143" s="396" t="str">
        <f>VLOOKUP(E143,Fahrer!$B$5:$C$165,2,0)</f>
        <v>Strauß, Torsten</v>
      </c>
      <c r="E143" s="345">
        <v>123</v>
      </c>
      <c r="F143" s="397">
        <f>IF(ISNA(VLOOKUP(E143,'Rennen 1'!$C$64:$W$93,6,0)),0,VLOOKUP(E143,'Rennen 1'!$C$64:$W$93,6,0))</f>
        <v>0</v>
      </c>
      <c r="G143" s="398">
        <f>IF(ISNA(VLOOKUP(E143,'Rennen 1'!$C$64:$W$93,11,0)),0,VLOOKUP(E143,'Rennen 1'!$C$64:$W$93,11,0))</f>
        <v>0</v>
      </c>
      <c r="H143" s="398">
        <f>IF(ISNA(VLOOKUP(E143,'Rennen 1'!$C$64:$W$93,16,0)),0,VLOOKUP(E143,'Rennen 1'!$C$64:$W$93,16,0))</f>
        <v>0</v>
      </c>
      <c r="I143" s="399">
        <f>IF(ISNA(VLOOKUP(E143,'Rennen 1'!$C$64:$W$93,21,0)),0,VLOOKUP(E143,'Rennen 1'!$C$64:$W$93,21,0))</f>
        <v>0</v>
      </c>
      <c r="J143" s="400">
        <f>IF(ISNA(VLOOKUP(E143,'Rennen 2'!$C$64:$W$93,6,0)),0,VLOOKUP(E143,'Rennen 2'!$C$64:$W$93,6,0))</f>
        <v>0</v>
      </c>
      <c r="K143" s="401">
        <f>IF(ISNA(VLOOKUP(E143,'Rennen 2'!$C$64:$W$93,11,0)),0,VLOOKUP(E143,'Rennen 2'!$C$64:$W$93,11,0))</f>
        <v>0</v>
      </c>
      <c r="L143" s="401">
        <f>IF(ISNA(VLOOKUP(E143,'Rennen 2'!$C$64:$W$93,16,0)),0,VLOOKUP(E143,'Rennen 2'!$C$64:$W$93,16,0))</f>
        <v>0</v>
      </c>
      <c r="M143" s="401">
        <f>IF(ISNA(VLOOKUP(E143,'Rennen 2'!$C$64:$W$93,21,0)),0,VLOOKUP(E143,'Rennen 2'!$C$64:$W$93,21,0))</f>
        <v>0</v>
      </c>
      <c r="N143" s="400">
        <f>IF(ISNA(VLOOKUP(E143,'Rennen 3'!$C$64:$W$93,6,0)),0,VLOOKUP(E143,'Rennen 3'!$C$64:$W$93,6,0))</f>
        <v>0</v>
      </c>
      <c r="O143" s="401">
        <f>IF(ISNA(VLOOKUP(E143,'Rennen 3'!$C$64:$W$93,11,0)),0,VLOOKUP(E143,'Rennen 3'!$C$64:$W$93,11,0))</f>
        <v>0</v>
      </c>
      <c r="P143" s="401">
        <f>IF(ISNA(VLOOKUP(E143,'Rennen 3'!$C$64:$W$93,16,0)),0,VLOOKUP(E143,'Rennen 3'!$C$64:$W$93,16,0))</f>
        <v>0</v>
      </c>
      <c r="Q143" s="402">
        <f>IF(ISNA(VLOOKUP(E143,'Rennen 3'!$C$64:$W$93,21,0)),0,VLOOKUP(E143,'Rennen 3'!$C$64:$W$93,21,0))</f>
        <v>0</v>
      </c>
      <c r="R143" s="400">
        <f>IF(ISNA(VLOOKUP(E143,'Rennen 4'!$C$64:$W$93,6,0)),0,VLOOKUP(E143,'Rennen 4'!$C$64:$W$93,6,0))</f>
        <v>0</v>
      </c>
      <c r="S143" s="401">
        <f>IF(ISNA(VLOOKUP(E143,'Rennen 4'!$C$64:$W$93,11,0)),0,VLOOKUP(E143,'Rennen 4'!$C$64:$W$93,11,0))</f>
        <v>0</v>
      </c>
      <c r="T143" s="401">
        <f>IF(ISNA(VLOOKUP(E143,'Rennen 4'!$C$64:$W$93,16,0)),0,VLOOKUP(E143,'Rennen 4'!$C$64:$W$93,16,0))</f>
        <v>0</v>
      </c>
      <c r="U143" s="402">
        <f>IF(ISNA(VLOOKUP(E143,'Rennen 4'!$C$64:$W$93,21,0)),0,VLOOKUP(E143,'Rennen 4'!$C$64:$W$93,21,0))</f>
        <v>0</v>
      </c>
      <c r="V143" s="400">
        <f>IF(ISNA(VLOOKUP(E143,'Rennen 5'!$C$64:$W$93,6,0)),0,VLOOKUP(E143,'Rennen 5'!$C$64:$W$93,6,0))</f>
        <v>0</v>
      </c>
      <c r="W143" s="401">
        <f>IF(ISNA(VLOOKUP(E143,'Rennen 5'!$C$64:$W$93,11,0)),0,VLOOKUP(E143,'Rennen 5'!$C$64:$W$93,11,0))</f>
        <v>0</v>
      </c>
      <c r="X143" s="401">
        <f>IF(ISNA(VLOOKUP(E143,'Rennen 5'!$C$64:$W$93,16,0)),0,VLOOKUP(E143,'Rennen 5'!$C$64:$W$93,16,0))</f>
        <v>0</v>
      </c>
      <c r="Y143" s="402">
        <f>IF(ISNA(VLOOKUP(E143,'Rennen 5'!$C$64:$W$93,21,0)),0,VLOOKUP(E143,'Rennen 5'!$C$64:$W$93,21,0))</f>
        <v>0</v>
      </c>
      <c r="Z143" s="400">
        <f>IF(ISNA(VLOOKUP(E143,'Rennen 6'!$C$64:$W$93,6,0)),0,VLOOKUP(E143,'Rennen 6'!$C$64:$W$93,6,0))</f>
        <v>0</v>
      </c>
      <c r="AA143" s="401">
        <f>IF(ISNA(VLOOKUP(E143,'Rennen 6'!$C$64:$W$93,11,0)),0,VLOOKUP(E143,'Rennen 6'!$C$64:$W$93,11,0))</f>
        <v>0</v>
      </c>
      <c r="AB143" s="401">
        <f>IF(ISNA(VLOOKUP(E143,'Rennen 6'!$C$64:$W$93,16,0)),0,VLOOKUP(E143,'Rennen 6'!$C$64:$W$93,16,0))</f>
        <v>0</v>
      </c>
      <c r="AC143" s="402">
        <f>IF(ISNA(VLOOKUP(E143,'Rennen 6'!$C$64:$W$93,21,0)),0,VLOOKUP(E143,'Rennen 6'!$C$64:$W$93,21,0))</f>
        <v>0</v>
      </c>
      <c r="AD143" s="400">
        <f>IF(ISNA(VLOOKUP(E143,'Rennen 7'!$C$64:$W$93,6,0)),0,VLOOKUP(E143,'Rennen 7'!$C$64:$W$93,6,0))</f>
        <v>0</v>
      </c>
      <c r="AE143" s="401">
        <f>IF(ISNA(VLOOKUP(E143,'Rennen 7'!$C$64:$W$93,11,0)),0,VLOOKUP(E143,'Rennen 7'!$C$64:$W$93,11,0))</f>
        <v>0</v>
      </c>
      <c r="AF143" s="401">
        <f>IF(ISNA(VLOOKUP(E143,'Rennen 7'!$C$64:$W$93,16,0)),0,VLOOKUP(E143,'Rennen 7'!$C$64:$W$93,16,0))</f>
        <v>0</v>
      </c>
      <c r="AG143" s="402">
        <f>IF(ISNA(VLOOKUP(E143,'Rennen 7'!$C$64:$W$93,21,0)),0,VLOOKUP(E143,'Rennen 7'!$C$64:$W$93,21,0))</f>
        <v>0</v>
      </c>
      <c r="AH143" s="400">
        <f>IF(ISNA(VLOOKUP(E143,'Rennen 8'!$C$63:$W$92,6,0)),0,VLOOKUP(E143,'Rennen 8'!$C$63:$W$92,6,0))</f>
        <v>0</v>
      </c>
      <c r="AI143" s="401">
        <f>IF(ISNA(VLOOKUP(E143,'Rennen 8'!$C$63:$W$92,11,0)),0,VLOOKUP(E143,'Rennen 8'!$C$63:$W$92,11,0))</f>
        <v>0</v>
      </c>
      <c r="AJ143" s="401">
        <f>IF(ISNA(VLOOKUP(E143,'Rennen 8'!$C$63:$W$92,16,0)),0,VLOOKUP(E143,'Rennen 8'!$C$63:$W$92,16,0))</f>
        <v>0</v>
      </c>
      <c r="AK143" s="402">
        <f>IF(ISNA(VLOOKUP(E143,'Rennen 8'!$C$63:$W$92,21,0)),0,VLOOKUP(E143,'Rennen 8'!$C$63:$W$92,21,0))</f>
        <v>0</v>
      </c>
      <c r="AL143" s="403">
        <f>IF(ISNA(VLOOKUP(E143,'Rennen 1'!$C$64:$W$93,5,0)),0,VLOOKUP(E143,'Rennen 1'!$C$64:$W$93,5,0))</f>
        <v>0</v>
      </c>
      <c r="AM143" s="404">
        <f>IF(ISNA(VLOOKUP(E143,'Rennen 1'!$C$64:$W$93,10,0)),0,VLOOKUP(E143,'Rennen 1'!$C$64:$W$93,10,0))</f>
        <v>0</v>
      </c>
      <c r="AN143" s="404">
        <f>IF(ISNA(VLOOKUP(E143,'Rennen 1'!$C$64:$W$93,15,0)),0,VLOOKUP(E143,'Rennen 1'!$C$64:$W$93,15,0))</f>
        <v>0</v>
      </c>
      <c r="AO143" s="405">
        <f>IF(ISNA(VLOOKUP(E143,'Rennen 1'!$C$64:$W$93,20,0)),0,VLOOKUP(E143,'Rennen 1'!$C$64:$W$93,20,0))</f>
        <v>0</v>
      </c>
      <c r="AP143" s="403">
        <f>IF(ISNA(VLOOKUP(E143,'Rennen 2'!$C$64:$W$93,5,0)),0,VLOOKUP(E143,'Rennen 2'!$C$64:$W$93,5,0))</f>
        <v>0</v>
      </c>
      <c r="AQ143" s="404">
        <f>IF(ISNA(VLOOKUP(E143,'Rennen 2'!$C$64:$W$93,10,0)),0,VLOOKUP(E143,'Rennen 2'!$C$64:$W$93,10,0))</f>
        <v>0</v>
      </c>
      <c r="AR143" s="404">
        <f>IF(ISNA(VLOOKUP(E143,'Rennen 2'!$C$64:$W$93,15,0)),0,VLOOKUP(E143,'Rennen 2'!$C$64:$W$93,15,0))</f>
        <v>0</v>
      </c>
      <c r="AS143" s="405">
        <f>IF(ISNA(VLOOKUP(E143,'Rennen 2'!$C$64:$W$93,20,0)),0,VLOOKUP(E143,'Rennen 2'!$C$64:$W$93,20,0))</f>
        <v>0</v>
      </c>
      <c r="AT143" s="403">
        <f>IF(ISNA(VLOOKUP(E143,'Rennen 3'!$C$64:$W$93,5,0)),0,VLOOKUP(E143,'Rennen 3'!$C$64:$W$93,5,0))</f>
        <v>0</v>
      </c>
      <c r="AU143" s="404">
        <f>IF(ISNA(VLOOKUP(E143,'Rennen 3'!$C$64:$W$93,10,0)),0,VLOOKUP(E143,'Rennen 3'!$C$64:$W$93,10,0))</f>
        <v>0</v>
      </c>
      <c r="AV143" s="404">
        <f>IF(ISNA(VLOOKUP(E143,'Rennen 3'!$C$64:$W$93,15,0)),0,VLOOKUP(E143,'Rennen 3'!$C$64:$W$93,15,0))</f>
        <v>0</v>
      </c>
      <c r="AW143" s="405">
        <f>IF(ISNA(VLOOKUP(E143,'Rennen 3'!$C$64:$W$93,20,0)),0,VLOOKUP(E143,'Rennen 3'!$C$64:$W$93,20,0))</f>
        <v>0</v>
      </c>
      <c r="AX143" s="400">
        <f>IF(ISNA(VLOOKUP(E143,'Rennen 4'!$C$64:$W$93,5,0)),0,VLOOKUP(E143,'Rennen 4'!$C$64:$W$93,5,0))</f>
        <v>0</v>
      </c>
      <c r="AY143" s="401">
        <f>IF(ISNA(VLOOKUP(E143,'Rennen 4'!$C$64:$W$93,10,0)),0,VLOOKUP(E143,'Rennen 4'!$C$64:$W$93,10,0))</f>
        <v>0</v>
      </c>
      <c r="AZ143" s="401">
        <f>IF(ISNA(VLOOKUP(E143,'Rennen 4'!$C$64:$W$93,15,0)),0,VLOOKUP(E143,'Rennen 4'!$C$64:$W$93,15,0))</f>
        <v>0</v>
      </c>
      <c r="BA143" s="401">
        <f>IF(ISNA(VLOOKUP(E143,'Rennen 4'!$C$64:$W$93,20,0)),0,VLOOKUP(E143,'Rennen 4'!$C$64:$W$93,20,0))</f>
        <v>0</v>
      </c>
      <c r="BB143" s="400">
        <f>IF(ISNA(VLOOKUP(E143,'Rennen 5'!$C$64:$W$93,5,0)),0,VLOOKUP(E143,'Rennen 5'!$C$64:$W$93,5,0))</f>
        <v>0</v>
      </c>
      <c r="BC143" s="401">
        <f>IF(ISNA(VLOOKUP(E143,'Rennen 5'!$C$64:$W$93,10,0)),0,VLOOKUP(E143,'Rennen 5'!$C$64:$W$93,10,0))</f>
        <v>0</v>
      </c>
      <c r="BD143" s="401">
        <f>IF(ISNA(VLOOKUP(E143,'Rennen 5'!$C$64:$W$93,15,0)),0,VLOOKUP(E143,'Rennen 5'!$C$64:$W$93,15,0))</f>
        <v>0</v>
      </c>
      <c r="BE143" s="402">
        <f>IF(ISNA(VLOOKUP(E143,'Rennen 5'!$C$64:$W$93,20,0)),0,VLOOKUP(E143,'Rennen 5'!$C$64:$W$93,20,0))</f>
        <v>0</v>
      </c>
      <c r="BF143" s="400">
        <f>IF(ISNA(VLOOKUP(E143,'Rennen 6'!$C$64:$W$93,5,0)),0,VLOOKUP(E143,'Rennen 6'!$C$64:$W$93,5,0))</f>
        <v>0</v>
      </c>
      <c r="BG143" s="401">
        <f>IF(ISNA(VLOOKUP(E143,'Rennen 6'!$C$64:$W$93,10,0)),0,VLOOKUP(E143,'Rennen 6'!$C$64:$W$93,10,0))</f>
        <v>0</v>
      </c>
      <c r="BH143" s="401">
        <f>IF(ISNA(VLOOKUP(E143,'Rennen 6'!$C$64:$W$93,15,0)),0,VLOOKUP(E143,'Rennen 6'!$C$64:$W$93,15,0))</f>
        <v>0</v>
      </c>
      <c r="BI143" s="401">
        <f>IF(ISNA(VLOOKUP(E143,'Rennen 6'!$C$64:$W$93,20,0)),0,VLOOKUP(E143,'Rennen 6'!$C$64:$W$93,20,0))</f>
        <v>0</v>
      </c>
      <c r="BJ143" s="400">
        <f>IF(ISNA(VLOOKUP(E143,'Rennen 7'!$C$64:$W$93,5,0)),0,VLOOKUP(E143,'Rennen 7'!$C$64:$W$93,5,0))</f>
        <v>0</v>
      </c>
      <c r="BK143" s="401">
        <f>IF(ISNA(VLOOKUP(E143,'Rennen 7'!$C$64:$W$93,10,0)),0,VLOOKUP(E143,'Rennen 7'!$C$64:$W$93,10,0))</f>
        <v>0</v>
      </c>
      <c r="BL143" s="401">
        <f>IF(ISNA(VLOOKUP(E143,'Rennen 7'!$C$64:$W$93,15,0)),0,VLOOKUP(E143,'Rennen 7'!$C$64:$W$93,15,0))</f>
        <v>0</v>
      </c>
      <c r="BM143" s="402">
        <f>IF(ISNA(VLOOKUP(E143,'Rennen 7'!$C$64:$W$93,20,0)),0,VLOOKUP(E143,'Rennen 7'!$C$64:$W$93,20,0))</f>
        <v>0</v>
      </c>
      <c r="BN143" s="400">
        <f>IF(ISNA(VLOOKUP(E143,'Rennen 8'!$C$63:$W$92,5,0)),0,VLOOKUP(E143,'Rennen 8'!$C$63:$W$92,5,0))</f>
        <v>0</v>
      </c>
      <c r="BO143" s="401">
        <f>IF(ISNA(VLOOKUP(E143,'Rennen 8'!$C$63:$W$92,10,0)),0,VLOOKUP(E143,'Rennen 8'!$C$63:$W$92,10,0))</f>
        <v>0</v>
      </c>
      <c r="BP143" s="401">
        <f>IF(ISNA(VLOOKUP(E143,'Rennen 8'!$C$63:$W$92,15,0)),0,VLOOKUP(E143,'Rennen 8'!$C$63:$W$92,15,0))</f>
        <v>0</v>
      </c>
      <c r="BQ143" s="402">
        <f>IF(ISNA(VLOOKUP(E143,'Rennen 8'!$C$63:$W$92,20,0)),0,VLOOKUP(E143,'Rennen 8'!$C$63:$W$92,20,0))</f>
        <v>0</v>
      </c>
      <c r="BR143" s="406">
        <f>IF(ISNA(VLOOKUP(E143,'Rennen 1'!$C$64:$AE$93,27,0)),0,VLOOKUP(E143,'Rennen 1'!$C$64:$AE$93,27,0))</f>
        <v>0</v>
      </c>
      <c r="BS143" s="402">
        <f>IF(ISNA(VLOOKUP(E143,'Rennen 2'!$C$64:$AE$93,27,0)),0,VLOOKUP(E143,'Rennen 2'!$C$64:$AE$93,27,0))</f>
        <v>0</v>
      </c>
      <c r="BT143" s="402">
        <f>IF(ISNA(VLOOKUP(E143,'Rennen 3'!$C$64:$AE$93,27,0)),0,VLOOKUP(E143,'Rennen 3'!$C$64:$AE$93,27,0))</f>
        <v>0</v>
      </c>
      <c r="BU143" s="402">
        <f>IF(ISNA(VLOOKUP(E143,'Rennen 4'!$C$64:$AE$93,27,0)),0,VLOOKUP(E143,'Rennen 4'!$C$64:$AE$93,27,0))</f>
        <v>0</v>
      </c>
      <c r="BV143" s="402">
        <f>IF(ISNA(VLOOKUP(E143,'Rennen 5'!$C$64:$AE$93,27,0)),0,VLOOKUP(E143,'Rennen 5'!$C$64:$AE$93,27,0))</f>
        <v>0</v>
      </c>
      <c r="BW143" s="402">
        <f>IF(ISNA(VLOOKUP(E143,'Rennen 6'!$C$64:$AE$93,27,0)),0,VLOOKUP(E143,'Rennen 6'!$C$64:$AE$93,27,0))</f>
        <v>0</v>
      </c>
      <c r="BX143" s="402">
        <f>IF(ISNA(VLOOKUP(E143,'Rennen 7'!$C$64:$AE$93,27,0)),0,VLOOKUP(E143,'Rennen 7'!$C$64:$AE$93,27,0))</f>
        <v>0</v>
      </c>
      <c r="BY143" s="402">
        <f>IF(ISNA(VLOOKUP(E143,'Rennen 8'!$C$63:$AE$92,27,0)),0,VLOOKUP(E143,'Rennen 8'!$C$63:$AE$92,27,0))</f>
        <v>0</v>
      </c>
      <c r="BZ143" s="402">
        <f t="shared" si="57"/>
        <v>0</v>
      </c>
      <c r="CA143" s="408">
        <f t="shared" si="58"/>
        <v>0</v>
      </c>
      <c r="CB143" s="406">
        <f t="shared" si="42"/>
        <v>0</v>
      </c>
      <c r="CC143" s="400">
        <f t="shared" si="59"/>
        <v>0</v>
      </c>
      <c r="CD143" s="400">
        <f t="shared" si="60"/>
        <v>0</v>
      </c>
      <c r="CE143" s="755"/>
      <c r="CF143" s="755"/>
      <c r="CG143" s="26"/>
      <c r="CH143" s="26"/>
    </row>
    <row r="144" spans="1:89" s="20" customFormat="1" ht="18" hidden="1" customHeight="1" x14ac:dyDescent="0.3">
      <c r="A144" s="759"/>
      <c r="B144" s="16">
        <v>31</v>
      </c>
      <c r="C144" s="16"/>
      <c r="D144" s="207" t="str">
        <f>VLOOKUP(E144,Fahrer!$B$5:$C$165,2,0)</f>
        <v>Schimmelpfennig, O.</v>
      </c>
      <c r="E144" s="345">
        <v>124</v>
      </c>
      <c r="F144" s="449">
        <f>IF(ISNA(VLOOKUP(E144,'Rennen 1'!$C$64:$W$93,6,0)),0,VLOOKUP(E144,'Rennen 1'!$C$64:$W$93,6,0))</f>
        <v>0</v>
      </c>
      <c r="G144" s="450">
        <f>IF(ISNA(VLOOKUP(E144,'Rennen 1'!$C$64:$W$93,11,0)),0,VLOOKUP(E144,'Rennen 1'!$C$64:$W$93,11,0))</f>
        <v>0</v>
      </c>
      <c r="H144" s="450">
        <f>IF(ISNA(VLOOKUP(E144,'Rennen 1'!$C$64:$W$93,16,0)),0,VLOOKUP(E144,'Rennen 1'!$C$64:$W$93,16,0))</f>
        <v>0</v>
      </c>
      <c r="I144" s="451">
        <f>IF(ISNA(VLOOKUP(E144,'Rennen 1'!$C$64:$W$93,21,0)),0,VLOOKUP(E144,'Rennen 1'!$C$64:$W$93,21,0))</f>
        <v>0</v>
      </c>
      <c r="J144" s="452">
        <f>IF(ISNA(VLOOKUP(E144,'Rennen 2'!$C$64:$W$93,6,0)),0,VLOOKUP(E144,'Rennen 2'!$C$64:$W$93,6,0))</f>
        <v>0</v>
      </c>
      <c r="K144" s="453">
        <f>IF(ISNA(VLOOKUP(E144,'Rennen 2'!$C$64:$W$93,11,0)),0,VLOOKUP(E144,'Rennen 2'!$C$64:$W$93,11,0))</f>
        <v>0</v>
      </c>
      <c r="L144" s="453">
        <f>IF(ISNA(VLOOKUP(E144,'Rennen 2'!$C$64:$W$93,16,0)),0,VLOOKUP(E144,'Rennen 2'!$C$64:$W$93,16,0))</f>
        <v>0</v>
      </c>
      <c r="M144" s="453">
        <f>IF(ISNA(VLOOKUP(E144,'Rennen 2'!$C$64:$W$93,21,0)),0,VLOOKUP(E144,'Rennen 2'!$C$64:$W$93,21,0))</f>
        <v>0</v>
      </c>
      <c r="N144" s="452">
        <f>IF(ISNA(VLOOKUP(E144,'Rennen 3'!$C$64:$W$93,6,0)),0,VLOOKUP(E144,'Rennen 3'!$C$64:$W$93,6,0))</f>
        <v>0</v>
      </c>
      <c r="O144" s="453">
        <f>IF(ISNA(VLOOKUP(E144,'Rennen 3'!$C$64:$W$93,11,0)),0,VLOOKUP(E144,'Rennen 3'!$C$64:$W$93,11,0))</f>
        <v>0</v>
      </c>
      <c r="P144" s="453">
        <f>IF(ISNA(VLOOKUP(E144,'Rennen 3'!$C$64:$W$93,16,0)),0,VLOOKUP(E144,'Rennen 3'!$C$64:$W$93,16,0))</f>
        <v>0</v>
      </c>
      <c r="Q144" s="454">
        <f>IF(ISNA(VLOOKUP(E144,'Rennen 3'!$C$64:$W$93,21,0)),0,VLOOKUP(E144,'Rennen 3'!$C$64:$W$93,21,0))</f>
        <v>0</v>
      </c>
      <c r="R144" s="452">
        <f>IF(ISNA(VLOOKUP(E144,'Rennen 4'!$C$64:$W$93,6,0)),0,VLOOKUP(E144,'Rennen 4'!$C$64:$W$93,6,0))</f>
        <v>0</v>
      </c>
      <c r="S144" s="453">
        <f>IF(ISNA(VLOOKUP(E144,'Rennen 4'!$C$64:$W$93,11,0)),0,VLOOKUP(E144,'Rennen 4'!$C$64:$W$93,11,0))</f>
        <v>0</v>
      </c>
      <c r="T144" s="453">
        <f>IF(ISNA(VLOOKUP(E144,'Rennen 4'!$C$64:$W$93,16,0)),0,VLOOKUP(E144,'Rennen 4'!$C$64:$W$93,16,0))</f>
        <v>0</v>
      </c>
      <c r="U144" s="454">
        <f>IF(ISNA(VLOOKUP(E144,'Rennen 4'!$C$64:$W$93,21,0)),0,VLOOKUP(E144,'Rennen 4'!$C$64:$W$93,21,0))</f>
        <v>0</v>
      </c>
      <c r="V144" s="452">
        <f>IF(ISNA(VLOOKUP(E144,'Rennen 5'!$C$64:$W$93,6,0)),0,VLOOKUP(E144,'Rennen 5'!$C$64:$W$93,6,0))</f>
        <v>0</v>
      </c>
      <c r="W144" s="453">
        <f>IF(ISNA(VLOOKUP(E144,'Rennen 5'!$C$64:$W$93,11,0)),0,VLOOKUP(E144,'Rennen 5'!$C$64:$W$93,11,0))</f>
        <v>0</v>
      </c>
      <c r="X144" s="453">
        <f>IF(ISNA(VLOOKUP(E144,'Rennen 5'!$C$64:$W$93,16,0)),0,VLOOKUP(E144,'Rennen 5'!$C$64:$W$93,16,0))</f>
        <v>0</v>
      </c>
      <c r="Y144" s="454">
        <f>IF(ISNA(VLOOKUP(E144,'Rennen 5'!$C$64:$W$93,21,0)),0,VLOOKUP(E144,'Rennen 5'!$C$64:$W$93,21,0))</f>
        <v>0</v>
      </c>
      <c r="Z144" s="452">
        <f>IF(ISNA(VLOOKUP(E144,'Rennen 6'!$C$64:$W$93,6,0)),0,VLOOKUP(E144,'Rennen 6'!$C$64:$W$93,6,0))</f>
        <v>0</v>
      </c>
      <c r="AA144" s="453">
        <f>IF(ISNA(VLOOKUP(E144,'Rennen 6'!$C$64:$W$93,11,0)),0,VLOOKUP(E144,'Rennen 6'!$C$64:$W$93,11,0))</f>
        <v>0</v>
      </c>
      <c r="AB144" s="453">
        <f>IF(ISNA(VLOOKUP(E144,'Rennen 6'!$C$64:$W$93,16,0)),0,VLOOKUP(E144,'Rennen 6'!$C$64:$W$93,16,0))</f>
        <v>0</v>
      </c>
      <c r="AC144" s="454">
        <f>IF(ISNA(VLOOKUP(E144,'Rennen 6'!$C$64:$W$93,21,0)),0,VLOOKUP(E144,'Rennen 6'!$C$64:$W$93,21,0))</f>
        <v>0</v>
      </c>
      <c r="AD144" s="452">
        <f>IF(ISNA(VLOOKUP(E144,'Rennen 7'!$C$64:$W$93,6,0)),0,VLOOKUP(E144,'Rennen 7'!$C$64:$W$93,6,0))</f>
        <v>0</v>
      </c>
      <c r="AE144" s="453">
        <f>IF(ISNA(VLOOKUP(E144,'Rennen 7'!$C$64:$W$93,11,0)),0,VLOOKUP(E144,'Rennen 7'!$C$64:$W$93,11,0))</f>
        <v>0</v>
      </c>
      <c r="AF144" s="453">
        <f>IF(ISNA(VLOOKUP(E144,'Rennen 7'!$C$64:$W$93,16,0)),0,VLOOKUP(E144,'Rennen 7'!$C$64:$W$93,16,0))</f>
        <v>0</v>
      </c>
      <c r="AG144" s="454">
        <f>IF(ISNA(VLOOKUP(E144,'Rennen 7'!$C$64:$W$93,21,0)),0,VLOOKUP(E144,'Rennen 7'!$C$64:$W$93,21,0))</f>
        <v>0</v>
      </c>
      <c r="AH144" s="452">
        <f>IF(ISNA(VLOOKUP(E144,'Rennen 8'!$C$63:$W$92,6,0)),0,VLOOKUP(E144,'Rennen 8'!$C$63:$W$92,6,0))</f>
        <v>0</v>
      </c>
      <c r="AI144" s="453">
        <f>IF(ISNA(VLOOKUP(E144,'Rennen 8'!$C$63:$W$92,11,0)),0,VLOOKUP(E144,'Rennen 8'!$C$63:$W$92,11,0))</f>
        <v>0</v>
      </c>
      <c r="AJ144" s="453">
        <f>IF(ISNA(VLOOKUP(E144,'Rennen 8'!$C$63:$W$92,16,0)),0,VLOOKUP(E144,'Rennen 8'!$C$63:$W$92,16,0))</f>
        <v>0</v>
      </c>
      <c r="AK144" s="454">
        <f>IF(ISNA(VLOOKUP(E144,'Rennen 8'!$C$63:$W$92,21,0)),0,VLOOKUP(E144,'Rennen 8'!$C$63:$W$92,21,0))</f>
        <v>0</v>
      </c>
      <c r="AL144" s="455">
        <f>IF(ISNA(VLOOKUP(E144,'Rennen 1'!$C$64:$W$93,5,0)),0,VLOOKUP(E144,'Rennen 1'!$C$64:$W$93,5,0))</f>
        <v>0</v>
      </c>
      <c r="AM144" s="456">
        <f>IF(ISNA(VLOOKUP(E144,'Rennen 1'!$C$64:$W$93,10,0)),0,VLOOKUP(E144,'Rennen 1'!$C$64:$W$93,10,0))</f>
        <v>0</v>
      </c>
      <c r="AN144" s="456">
        <f>IF(ISNA(VLOOKUP(E144,'Rennen 1'!$C$64:$W$93,15,0)),0,VLOOKUP(E144,'Rennen 1'!$C$64:$W$93,15,0))</f>
        <v>0</v>
      </c>
      <c r="AO144" s="457">
        <f>IF(ISNA(VLOOKUP(E144,'Rennen 1'!$C$64:$W$93,20,0)),0,VLOOKUP(E144,'Rennen 1'!$C$64:$W$93,20,0))</f>
        <v>0</v>
      </c>
      <c r="AP144" s="455">
        <f>IF(ISNA(VLOOKUP(E144,'Rennen 2'!$C$64:$W$93,5,0)),0,VLOOKUP(E144,'Rennen 2'!$C$64:$W$93,5,0))</f>
        <v>0</v>
      </c>
      <c r="AQ144" s="456">
        <f>IF(ISNA(VLOOKUP(E144,'Rennen 2'!$C$64:$W$93,10,0)),0,VLOOKUP(E144,'Rennen 2'!$C$64:$W$93,10,0))</f>
        <v>0</v>
      </c>
      <c r="AR144" s="456">
        <f>IF(ISNA(VLOOKUP(E144,'Rennen 2'!$C$64:$W$93,15,0)),0,VLOOKUP(E144,'Rennen 2'!$C$64:$W$93,15,0))</f>
        <v>0</v>
      </c>
      <c r="AS144" s="457">
        <f>IF(ISNA(VLOOKUP(E144,'Rennen 2'!$C$64:$W$93,20,0)),0,VLOOKUP(E144,'Rennen 2'!$C$64:$W$93,20,0))</f>
        <v>0</v>
      </c>
      <c r="AT144" s="455">
        <f>IF(ISNA(VLOOKUP(E144,'Rennen 3'!$C$64:$W$93,5,0)),0,VLOOKUP(E144,'Rennen 3'!$C$64:$W$93,5,0))</f>
        <v>0</v>
      </c>
      <c r="AU144" s="456">
        <f>IF(ISNA(VLOOKUP(E144,'Rennen 3'!$C$64:$W$93,10,0)),0,VLOOKUP(E144,'Rennen 3'!$C$64:$W$93,10,0))</f>
        <v>0</v>
      </c>
      <c r="AV144" s="456">
        <f>IF(ISNA(VLOOKUP(E144,'Rennen 3'!$C$64:$W$93,15,0)),0,VLOOKUP(E144,'Rennen 3'!$C$64:$W$93,15,0))</f>
        <v>0</v>
      </c>
      <c r="AW144" s="457">
        <f>IF(ISNA(VLOOKUP(E144,'Rennen 3'!$C$64:$W$93,20,0)),0,VLOOKUP(E144,'Rennen 3'!$C$64:$W$93,20,0))</f>
        <v>0</v>
      </c>
      <c r="AX144" s="452">
        <f>IF(ISNA(VLOOKUP(E144,'Rennen 4'!$C$44:$W$93,5,0)),0,VLOOKUP(E144,'Rennen 4'!$C$64:$W$93,5,0))</f>
        <v>0</v>
      </c>
      <c r="AY144" s="453">
        <f>IF(ISNA(VLOOKUP(E144,'Rennen 4'!$C$64:$W$93,10,0)),0,VLOOKUP(E144,'Rennen 4'!$C$64:$W$93,10,0))</f>
        <v>0</v>
      </c>
      <c r="AZ144" s="453">
        <f>IF(ISNA(VLOOKUP(E144,'Rennen 4'!$C$64:$W$93,15,0)),0,VLOOKUP(E144,'Rennen 4'!$C$64:$W$93,15,0))</f>
        <v>0</v>
      </c>
      <c r="BA144" s="453">
        <f>IF(ISNA(VLOOKUP(E144,'Rennen 4'!$C$64:$W$93,20,0)),0,VLOOKUP(E144,'Rennen 4'!$C$64:$W$93,20,0))</f>
        <v>0</v>
      </c>
      <c r="BB144" s="452">
        <f>IF(ISNA(VLOOKUP(E144,'Rennen 5'!$C$64:$W$93,5,0)),0,VLOOKUP(E144,'Rennen 5'!$C$64:$W$93,5,0))</f>
        <v>0</v>
      </c>
      <c r="BC144" s="453">
        <f>IF(ISNA(VLOOKUP(E144,'Rennen 5'!$C$64:$W$93,10,0)),0,VLOOKUP(E144,'Rennen 5'!$C$64:$W$93,10,0))</f>
        <v>0</v>
      </c>
      <c r="BD144" s="453">
        <f>IF(ISNA(VLOOKUP(E144,'Rennen 5'!$C$64:$W$93,15,0)),0,VLOOKUP(E144,'Rennen 5'!$C$64:$W$93,15,0))</f>
        <v>0</v>
      </c>
      <c r="BE144" s="454">
        <f>IF(ISNA(VLOOKUP(E144,'Rennen 5'!$C$64:$W$93,20,0)),0,VLOOKUP(E144,'Rennen 5'!$C$64:$W$93,20,0))</f>
        <v>0</v>
      </c>
      <c r="BF144" s="452">
        <f>IF(ISNA(VLOOKUP(E144,'Rennen 6'!$C$64:$W$93,5,0)),0,VLOOKUP(E144,'Rennen 6'!$C$64:$W$93,5,0))</f>
        <v>0</v>
      </c>
      <c r="BG144" s="453">
        <f>IF(ISNA(VLOOKUP(E144,'Rennen 6'!$C$64:$W$93,10,0)),0,VLOOKUP(E144,'Rennen 6'!$C$64:$W$93,10,0))</f>
        <v>0</v>
      </c>
      <c r="BH144" s="453">
        <f>IF(ISNA(VLOOKUP(E144,'Rennen 6'!$C$64:$W$93,15,0)),0,VLOOKUP(E144,'Rennen 6'!$C$64:$W$93,15,0))</f>
        <v>0</v>
      </c>
      <c r="BI144" s="453">
        <f>IF(ISNA(VLOOKUP(E144,'Rennen 6'!$C$64:$W$93,20,0)),0,VLOOKUP(E144,'Rennen 6'!$C$64:$W$93,20,0))</f>
        <v>0</v>
      </c>
      <c r="BJ144" s="452">
        <f>IF(ISNA(VLOOKUP(E144,'Rennen 7'!$C$64:$W$93,5,0)),0,VLOOKUP(E144,'Rennen 7'!$C$64:$W$93,5,0))</f>
        <v>0</v>
      </c>
      <c r="BK144" s="453">
        <f>IF(ISNA(VLOOKUP(E144,'Rennen 7'!$C$64:$W$93,10,0)),0,VLOOKUP(E144,'Rennen 7'!$C$64:$W$93,10,0))</f>
        <v>0</v>
      </c>
      <c r="BL144" s="453">
        <f>IF(ISNA(VLOOKUP(E144,'Rennen 7'!$C$64:$W$93,15,0)),0,VLOOKUP(E144,'Rennen 7'!$C$64:$W$93,15,0))</f>
        <v>0</v>
      </c>
      <c r="BM144" s="454">
        <f>IF(ISNA(VLOOKUP(E144,'Rennen 7'!$C$64:$W$93,20,0)),0,VLOOKUP(E144,'Rennen 7'!$C$64:$W$93,20,0))</f>
        <v>0</v>
      </c>
      <c r="BN144" s="452">
        <f>IF(ISNA(VLOOKUP(E144,'Rennen 8'!$C$63:$W$92,5,0)),0,VLOOKUP(E144,'Rennen 8'!$C$63:$W$92,5,0))</f>
        <v>0</v>
      </c>
      <c r="BO144" s="453">
        <f>IF(ISNA(VLOOKUP(E144,'Rennen 8'!$C$63:$W$92,10,0)),0,VLOOKUP(E144,'Rennen 8'!$C$63:$W$92,10,0))</f>
        <v>0</v>
      </c>
      <c r="BP144" s="453">
        <f>IF(ISNA(VLOOKUP(E144,'Rennen 8'!$C$63:$W$92,15,0)),0,VLOOKUP(E144,'Rennen 8'!$C$63:$W$92,15,0))</f>
        <v>0</v>
      </c>
      <c r="BQ144" s="454">
        <f>IF(ISNA(VLOOKUP(E144,'Rennen 8'!$C$63:$W$92,20,0)),0,VLOOKUP(E144,'Rennen 8'!$C$63:$W$92,20,0))</f>
        <v>0</v>
      </c>
      <c r="BR144" s="458">
        <f>IF(ISNA(VLOOKUP(E144,'Rennen 1'!$C$64:$AE$93,27,0)),0,VLOOKUP(E144,'Rennen 1'!$C$64:$AE$93,27,0))</f>
        <v>0</v>
      </c>
      <c r="BS144" s="454">
        <f>IF(ISNA(VLOOKUP(E144,'Rennen 2'!$C$64:$AE$93,27,0)),0,VLOOKUP(E144,'Rennen 2'!$C$64:$AE$93,27,0))</f>
        <v>0</v>
      </c>
      <c r="BT144" s="454">
        <f>IF(ISNA(VLOOKUP(E144,'Rennen 3'!$C$64:$AE$93,27,0)),0,VLOOKUP(E144,'Rennen 3'!$C$64:$AE$93,27,0))</f>
        <v>0</v>
      </c>
      <c r="BU144" s="454">
        <f>IF(ISNA(VLOOKUP(E144,'Rennen 4'!$C$64:$AE$93,27,0)),0,VLOOKUP(E144,'Rennen 4'!$C$64:$AE$93,27,0))</f>
        <v>0</v>
      </c>
      <c r="BV144" s="454">
        <f>IF(ISNA(VLOOKUP(E144,'Rennen 5'!$C$64:$AE$93,27,0)),0,VLOOKUP(E144,'Rennen 5'!$C$64:$AE$93,27,0))</f>
        <v>0</v>
      </c>
      <c r="BW144" s="454">
        <f>IF(ISNA(VLOOKUP(E144,'Rennen 6'!$C$64:$AE$93,27,0)),0,VLOOKUP(E144,'Rennen 6'!$C$64:$AE$93,27,0))</f>
        <v>0</v>
      </c>
      <c r="BX144" s="454">
        <f>IF(ISNA(VLOOKUP(E144,'Rennen 7'!$C$64:$AE$93,27,0)),0,VLOOKUP(E144,'Rennen 7'!$C$64:$AE$93,27,0))</f>
        <v>0</v>
      </c>
      <c r="BY144" s="454">
        <f>IF(ISNA(VLOOKUP(E144,'Rennen 8'!$C$63:$AE$92,27,0)),0,VLOOKUP(E144,'Rennen 8'!$C$63:$AE$92,27,0))</f>
        <v>0</v>
      </c>
      <c r="BZ144" s="458">
        <f t="shared" si="57"/>
        <v>0</v>
      </c>
      <c r="CA144" s="459">
        <f t="shared" si="58"/>
        <v>0</v>
      </c>
      <c r="CB144" s="458">
        <f t="shared" si="42"/>
        <v>0</v>
      </c>
      <c r="CC144" s="452">
        <f t="shared" si="59"/>
        <v>0</v>
      </c>
      <c r="CD144" s="452">
        <f t="shared" si="60"/>
        <v>0</v>
      </c>
      <c r="CE144" s="755"/>
      <c r="CF144" s="755"/>
      <c r="CG144" s="26"/>
      <c r="CH144" s="26"/>
      <c r="CI144" s="348"/>
      <c r="CJ144" s="348"/>
      <c r="CK144" s="348"/>
    </row>
    <row r="145" spans="1:89" ht="18" hidden="1" customHeight="1" x14ac:dyDescent="0.3">
      <c r="A145" s="759"/>
      <c r="B145" s="16">
        <v>32</v>
      </c>
      <c r="C145" s="16"/>
      <c r="D145" s="396" t="str">
        <f>VLOOKUP(E145,Fahrer!$B$5:$C$165,2,0)</f>
        <v>Foth, Björn</v>
      </c>
      <c r="E145" s="345">
        <v>125</v>
      </c>
      <c r="F145" s="397">
        <f>IF(ISNA(VLOOKUP(E145,'Rennen 1'!$C$64:$W$93,6,0)),0,VLOOKUP(E145,'Rennen 1'!$C$64:$W$93,6,0))</f>
        <v>0</v>
      </c>
      <c r="G145" s="398">
        <f>IF(ISNA(VLOOKUP(E145,'Rennen 1'!$C$64:$W$93,11,0)),0,VLOOKUP(E145,'Rennen 1'!$C$64:$W$93,11,0))</f>
        <v>0</v>
      </c>
      <c r="H145" s="398">
        <f>IF(ISNA(VLOOKUP(E145,'Rennen 1'!$C$64:$W$93,16,0)),0,VLOOKUP(E145,'Rennen 1'!$C$64:$W$93,16,0))</f>
        <v>0</v>
      </c>
      <c r="I145" s="399">
        <f>IF(ISNA(VLOOKUP(E145,'Rennen 1'!$C$64:$W$93,21,0)),0,VLOOKUP(E145,'Rennen 1'!$C$64:$W$93,21,0))</f>
        <v>0</v>
      </c>
      <c r="J145" s="400">
        <f>IF(ISNA(VLOOKUP(E145,'Rennen 2'!$C$64:$W$93,6,0)),0,VLOOKUP(E145,'Rennen 2'!$C$64:$W$93,6,0))</f>
        <v>0</v>
      </c>
      <c r="K145" s="401">
        <f>IF(ISNA(VLOOKUP(E145,'Rennen 2'!$C$64:$W$93,11,0)),0,VLOOKUP(E145,'Rennen 2'!$C$64:$W$93,11,0))</f>
        <v>0</v>
      </c>
      <c r="L145" s="401">
        <f>IF(ISNA(VLOOKUP(E145,'Rennen 2'!$C$64:$W$93,16,0)),0,VLOOKUP(E145,'Rennen 2'!$C$64:$W$93,16,0))</f>
        <v>0</v>
      </c>
      <c r="M145" s="401">
        <f>IF(ISNA(VLOOKUP(E145,'Rennen 2'!$C$64:$W$93,21,0)),0,VLOOKUP(E145,'Rennen 2'!$C$64:$W$93,21,0))</f>
        <v>0</v>
      </c>
      <c r="N145" s="400">
        <f>IF(ISNA(VLOOKUP(E145,'Rennen 3'!$C$64:$W$93,6,0)),0,VLOOKUP(E145,'Rennen 3'!$C$64:$W$93,6,0))</f>
        <v>0</v>
      </c>
      <c r="O145" s="401">
        <f>IF(ISNA(VLOOKUP(E145,'Rennen 3'!$C$64:$W$93,11,0)),0,VLOOKUP(E145,'Rennen 3'!$C$64:$W$93,11,0))</f>
        <v>0</v>
      </c>
      <c r="P145" s="401">
        <f>IF(ISNA(VLOOKUP(E145,'Rennen 3'!$C$64:$W$93,16,0)),0,VLOOKUP(E145,'Rennen 3'!$C$64:$W$93,16,0))</f>
        <v>0</v>
      </c>
      <c r="Q145" s="402">
        <f>IF(ISNA(VLOOKUP(E145,'Rennen 3'!$C$64:$W$93,21,0)),0,VLOOKUP(E145,'Rennen 3'!$C$64:$W$93,21,0))</f>
        <v>0</v>
      </c>
      <c r="R145" s="400">
        <f>IF(ISNA(VLOOKUP(E145,'Rennen 4'!$C$64:$W$93,6,0)),0,VLOOKUP(E145,'Rennen 4'!$C$64:$W$93,6,0))</f>
        <v>0</v>
      </c>
      <c r="S145" s="401">
        <f>IF(ISNA(VLOOKUP(E145,'Rennen 4'!$C$64:$W$93,11,0)),0,VLOOKUP(E145,'Rennen 4'!$C$64:$W$93,11,0))</f>
        <v>0</v>
      </c>
      <c r="T145" s="401">
        <f>IF(ISNA(VLOOKUP(E145,'Rennen 4'!$C$64:$W$93,16,0)),0,VLOOKUP(E145,'Rennen 4'!$C$64:$W$93,16,0))</f>
        <v>0</v>
      </c>
      <c r="U145" s="402">
        <f>IF(ISNA(VLOOKUP(E145,'Rennen 4'!$C$64:$W$93,21,0)),0,VLOOKUP(E145,'Rennen 4'!$C$64:$W$93,21,0))</f>
        <v>0</v>
      </c>
      <c r="V145" s="400">
        <f>IF(ISNA(VLOOKUP(E145,'Rennen 5'!$C$64:$W$93,6,0)),0,VLOOKUP(E145,'Rennen 5'!$C$64:$W$93,6,0))</f>
        <v>0</v>
      </c>
      <c r="W145" s="401">
        <f>IF(ISNA(VLOOKUP(E145,'Rennen 5'!$C$64:$W$93,11,0)),0,VLOOKUP(E145,'Rennen 5'!$C$64:$W$93,11,0))</f>
        <v>0</v>
      </c>
      <c r="X145" s="401">
        <f>IF(ISNA(VLOOKUP(E145,'Rennen 5'!$C$64:$W$93,16,0)),0,VLOOKUP(E145,'Rennen 5'!$C$64:$W$93,16,0))</f>
        <v>0</v>
      </c>
      <c r="Y145" s="402">
        <f>IF(ISNA(VLOOKUP(E145,'Rennen 5'!$C$64:$W$93,21,0)),0,VLOOKUP(E145,'Rennen 5'!$C$64:$W$93,21,0))</f>
        <v>0</v>
      </c>
      <c r="Z145" s="400">
        <f>IF(ISNA(VLOOKUP(E145,'Rennen 6'!$C$64:$W$93,6,0)),0,VLOOKUP(E145,'Rennen 6'!$C$64:$W$93,6,0))</f>
        <v>0</v>
      </c>
      <c r="AA145" s="401">
        <f>IF(ISNA(VLOOKUP(E145,'Rennen 6'!$C$64:$W$93,11,0)),0,VLOOKUP(E145,'Rennen 6'!$C$64:$W$93,11,0))</f>
        <v>0</v>
      </c>
      <c r="AB145" s="401">
        <f>IF(ISNA(VLOOKUP(E145,'Rennen 6'!$C$64:$W$93,16,0)),0,VLOOKUP(E145,'Rennen 6'!$C$64:$W$93,16,0))</f>
        <v>0</v>
      </c>
      <c r="AC145" s="402">
        <f>IF(ISNA(VLOOKUP(E145,'Rennen 6'!$C$64:$W$93,21,0)),0,VLOOKUP(E145,'Rennen 6'!$C$64:$W$93,21,0))</f>
        <v>0</v>
      </c>
      <c r="AD145" s="400">
        <f>IF(ISNA(VLOOKUP(E145,'Rennen 7'!$C$64:$W$93,6,0)),0,VLOOKUP(E145,'Rennen 7'!$C$64:$W$93,6,0))</f>
        <v>0</v>
      </c>
      <c r="AE145" s="401">
        <f>IF(ISNA(VLOOKUP(E145,'Rennen 7'!$C$64:$W$93,11,0)),0,VLOOKUP(E145,'Rennen 7'!$C$64:$W$93,11,0))</f>
        <v>0</v>
      </c>
      <c r="AF145" s="401">
        <f>IF(ISNA(VLOOKUP(E145,'Rennen 7'!$C$64:$W$93,16,0)),0,VLOOKUP(E145,'Rennen 7'!$C$64:$W$93,16,0))</f>
        <v>0</v>
      </c>
      <c r="AG145" s="402">
        <f>IF(ISNA(VLOOKUP(E145,'Rennen 7'!$C$64:$W$93,21,0)),0,VLOOKUP(E145,'Rennen 7'!$C$64:$W$93,21,0))</f>
        <v>0</v>
      </c>
      <c r="AH145" s="400">
        <f>IF(ISNA(VLOOKUP(E145,'Rennen 8'!$C$63:$W$92,6,0)),0,VLOOKUP(E145,'Rennen 8'!$C$63:$W$92,6,0))</f>
        <v>0</v>
      </c>
      <c r="AI145" s="401">
        <f>IF(ISNA(VLOOKUP(E145,'Rennen 8'!$C$63:$W$92,11,0)),0,VLOOKUP(E145,'Rennen 8'!$C$63:$W$92,11,0))</f>
        <v>0</v>
      </c>
      <c r="AJ145" s="401">
        <f>IF(ISNA(VLOOKUP(E145,'Rennen 8'!$C$63:$W$92,16,0)),0,VLOOKUP(E145,'Rennen 8'!$C$63:$W$92,16,0))</f>
        <v>0</v>
      </c>
      <c r="AK145" s="402">
        <f>IF(ISNA(VLOOKUP(E145,'Rennen 8'!$C$63:$W$92,21,0)),0,VLOOKUP(E145,'Rennen 8'!$C$63:$W$92,21,0))</f>
        <v>0</v>
      </c>
      <c r="AL145" s="403">
        <f>IF(ISNA(VLOOKUP(E145,'Rennen 1'!$C$64:$W$93,5,0)),0,VLOOKUP(E145,'Rennen 1'!$C$64:$W$93,5,0))</f>
        <v>0</v>
      </c>
      <c r="AM145" s="404">
        <f>IF(ISNA(VLOOKUP(E145,'Rennen 1'!$C$64:$W$93,10,0)),0,VLOOKUP(E145,'Rennen 1'!$C$64:$W$93,10,0))</f>
        <v>0</v>
      </c>
      <c r="AN145" s="404">
        <f>IF(ISNA(VLOOKUP(E145,'Rennen 1'!$C$64:$W$93,15,0)),0,VLOOKUP(E145,'Rennen 1'!$C$64:$W$93,15,0))</f>
        <v>0</v>
      </c>
      <c r="AO145" s="405">
        <f>IF(ISNA(VLOOKUP(E145,'Rennen 1'!$C$64:$W$93,20,0)),0,VLOOKUP(E145,'Rennen 1'!$C$64:$W$93,20,0))</f>
        <v>0</v>
      </c>
      <c r="AP145" s="403">
        <f>IF(ISNA(VLOOKUP(E145,'Rennen 2'!$C$64:$W$93,5,0)),0,VLOOKUP(E145,'Rennen 2'!$C$64:$W$93,5,0))</f>
        <v>0</v>
      </c>
      <c r="AQ145" s="404">
        <f>IF(ISNA(VLOOKUP(E145,'Rennen 2'!$C$64:$W$93,10,0)),0,VLOOKUP(E145,'Rennen 2'!$C$64:$W$93,10,0))</f>
        <v>0</v>
      </c>
      <c r="AR145" s="404">
        <f>IF(ISNA(VLOOKUP(E145,'Rennen 2'!$C$64:$W$93,15,0)),0,VLOOKUP(E145,'Rennen 2'!$C$64:$W$93,15,0))</f>
        <v>0</v>
      </c>
      <c r="AS145" s="405">
        <f>IF(ISNA(VLOOKUP(E145,'Rennen 2'!$C$64:$W$93,20,0)),0,VLOOKUP(E145,'Rennen 2'!$C$64:$W$93,20,0))</f>
        <v>0</v>
      </c>
      <c r="AT145" s="403">
        <f>IF(ISNA(VLOOKUP(E145,'Rennen 3'!$C$64:$W$93,5,0)),0,VLOOKUP(E145,'Rennen 3'!$C$64:$W$93,5,0))</f>
        <v>0</v>
      </c>
      <c r="AU145" s="404">
        <f>IF(ISNA(VLOOKUP(E145,'Rennen 3'!$C$64:$W$93,10,0)),0,VLOOKUP(E145,'Rennen 3'!$C$64:$W$93,10,0))</f>
        <v>0</v>
      </c>
      <c r="AV145" s="404">
        <f>IF(ISNA(VLOOKUP(E145,'Rennen 3'!$C$64:$W$93,15,0)),0,VLOOKUP(E145,'Rennen 3'!$C$64:$W$93,15,0))</f>
        <v>0</v>
      </c>
      <c r="AW145" s="405">
        <f>IF(ISNA(VLOOKUP(E145,'Rennen 3'!$C$64:$W$93,20,0)),0,VLOOKUP(E145,'Rennen 3'!$C$64:$W$93,20,0))</f>
        <v>0</v>
      </c>
      <c r="AX145" s="400">
        <f>IF(ISNA(VLOOKUP(E145,'Rennen 4'!$C$44:$W$93,5,0)),0,VLOOKUP(E145,'Rennen 4'!$C$64:$W$93,5,0))</f>
        <v>0</v>
      </c>
      <c r="AY145" s="401">
        <f>IF(ISNA(VLOOKUP(E145,'Rennen 4'!$C$64:$W$93,10,0)),0,VLOOKUP(E145,'Rennen 4'!$C$64:$W$93,10,0))</f>
        <v>0</v>
      </c>
      <c r="AZ145" s="401">
        <f>IF(ISNA(VLOOKUP(E145,'Rennen 4'!$C$64:$W$93,15,0)),0,VLOOKUP(E145,'Rennen 4'!$C$64:$W$93,15,0))</f>
        <v>0</v>
      </c>
      <c r="BA145" s="401">
        <f>IF(ISNA(VLOOKUP(E145,'Rennen 4'!$C$64:$W$93,20,0)),0,VLOOKUP(E145,'Rennen 4'!$C$64:$W$93,20,0))</f>
        <v>0</v>
      </c>
      <c r="BB145" s="400">
        <f>IF(ISNA(VLOOKUP(E145,'Rennen 5'!$C$64:$W$93,5,0)),0,VLOOKUP(E145,'Rennen 5'!$C$64:$W$93,5,0))</f>
        <v>0</v>
      </c>
      <c r="BC145" s="401">
        <f>IF(ISNA(VLOOKUP(E145,'Rennen 5'!$C$64:$W$93,10,0)),0,VLOOKUP(E145,'Rennen 5'!$C$64:$W$93,10,0))</f>
        <v>0</v>
      </c>
      <c r="BD145" s="401">
        <f>IF(ISNA(VLOOKUP(E145,'Rennen 5'!$C$64:$W$93,15,0)),0,VLOOKUP(E145,'Rennen 5'!$C$64:$W$93,15,0))</f>
        <v>0</v>
      </c>
      <c r="BE145" s="402">
        <f>IF(ISNA(VLOOKUP(E145,'Rennen 5'!$C$64:$W$93,20,0)),0,VLOOKUP(E145,'Rennen 5'!$C$64:$W$93,20,0))</f>
        <v>0</v>
      </c>
      <c r="BF145" s="400">
        <f>IF(ISNA(VLOOKUP(E145,'Rennen 6'!$C$64:$W$93,5,0)),0,VLOOKUP(E145,'Rennen 6'!$C$64:$W$93,5,0))</f>
        <v>0</v>
      </c>
      <c r="BG145" s="401">
        <f>IF(ISNA(VLOOKUP(E145,'Rennen 6'!$C$64:$W$93,10,0)),0,VLOOKUP(E145,'Rennen 6'!$C$64:$W$93,10,0))</f>
        <v>0</v>
      </c>
      <c r="BH145" s="401">
        <f>IF(ISNA(VLOOKUP(E145,'Rennen 6'!$C$64:$W$93,15,0)),0,VLOOKUP(E145,'Rennen 6'!$C$64:$W$93,15,0))</f>
        <v>0</v>
      </c>
      <c r="BI145" s="401">
        <f>IF(ISNA(VLOOKUP(E145,'Rennen 6'!$C$64:$W$93,20,0)),0,VLOOKUP(E145,'Rennen 6'!$C$64:$W$93,20,0))</f>
        <v>0</v>
      </c>
      <c r="BJ145" s="400">
        <f>IF(ISNA(VLOOKUP(E145,'Rennen 7'!$C$64:$W$93,5,0)),0,VLOOKUP(E145,'Rennen 7'!$C$64:$W$93,5,0))</f>
        <v>0</v>
      </c>
      <c r="BK145" s="401">
        <f>IF(ISNA(VLOOKUP(E145,'Rennen 7'!$C$64:$W$93,10,0)),0,VLOOKUP(E145,'Rennen 7'!$C$64:$W$93,10,0))</f>
        <v>0</v>
      </c>
      <c r="BL145" s="401">
        <f>IF(ISNA(VLOOKUP(E145,'Rennen 7'!$C$64:$W$93,15,0)),0,VLOOKUP(E145,'Rennen 7'!$C$64:$W$93,15,0))</f>
        <v>0</v>
      </c>
      <c r="BM145" s="402">
        <f>IF(ISNA(VLOOKUP(E145,'Rennen 7'!$C$64:$W$93,20,0)),0,VLOOKUP(E145,'Rennen 7'!$C$64:$W$93,20,0))</f>
        <v>0</v>
      </c>
      <c r="BN145" s="400">
        <f>IF(ISNA(VLOOKUP(E145,'Rennen 8'!$C$63:$W$92,5,0)),0,VLOOKUP(E145,'Rennen 8'!$C$63:$W$92,5,0))</f>
        <v>0</v>
      </c>
      <c r="BO145" s="401">
        <f>IF(ISNA(VLOOKUP(E145,'Rennen 8'!$C$63:$W$92,10,0)),0,VLOOKUP(E145,'Rennen 8'!$C$63:$W$92,10,0))</f>
        <v>0</v>
      </c>
      <c r="BP145" s="401">
        <f>IF(ISNA(VLOOKUP(E145,'Rennen 8'!$C$63:$W$92,15,0)),0,VLOOKUP(E145,'Rennen 8'!$C$63:$W$92,15,0))</f>
        <v>0</v>
      </c>
      <c r="BQ145" s="402">
        <f>IF(ISNA(VLOOKUP(E145,'Rennen 8'!$C$63:$W$92,20,0)),0,VLOOKUP(E145,'Rennen 8'!$C$63:$W$92,20,0))</f>
        <v>0</v>
      </c>
      <c r="BR145" s="406">
        <f>IF(ISNA(VLOOKUP(E145,'Rennen 1'!$C$64:$AE$93,27,0)),0,VLOOKUP(E145,'Rennen 1'!$C$64:$AE$93,27,0))</f>
        <v>0</v>
      </c>
      <c r="BS145" s="402">
        <f>IF(ISNA(VLOOKUP(E145,'Rennen 2'!$C$64:$AE$93,27,0)),0,VLOOKUP(E145,'Rennen 2'!$C$64:$AE$93,27,0))</f>
        <v>0</v>
      </c>
      <c r="BT145" s="402">
        <f>IF(ISNA(VLOOKUP(E145,'Rennen 3'!$C$64:$AE$93,27,0)),0,VLOOKUP(E145,'Rennen 3'!$C$64:$AE$93,27,0))</f>
        <v>0</v>
      </c>
      <c r="BU145" s="402">
        <f>IF(ISNA(VLOOKUP(E145,'Rennen 4'!$C$64:$AE$93,27,0)),0,VLOOKUP(E145,'Rennen 4'!$C$64:$AE$93,27,0))</f>
        <v>0</v>
      </c>
      <c r="BV145" s="402">
        <f>IF(ISNA(VLOOKUP(E145,'Rennen 5'!$C$64:$AE$93,27,0)),0,VLOOKUP(E145,'Rennen 5'!$C$64:$AE$93,27,0))</f>
        <v>0</v>
      </c>
      <c r="BW145" s="402">
        <f>IF(ISNA(VLOOKUP(E145,'Rennen 6'!$C$64:$AE$93,27,0)),0,VLOOKUP(E145,'Rennen 6'!$C$64:$AE$93,27,0))</f>
        <v>0</v>
      </c>
      <c r="BX145" s="402">
        <f>IF(ISNA(VLOOKUP(E145,'Rennen 7'!$C$64:$AE$93,27,0)),0,VLOOKUP(E145,'Rennen 7'!$C$64:$AE$93,27,0))</f>
        <v>0</v>
      </c>
      <c r="BY145" s="402">
        <f>IF(ISNA(VLOOKUP(E145,'Rennen 8'!$C$63:$AE$92,27,0)),0,VLOOKUP(E145,'Rennen 8'!$C$63:$AE$92,27,0))</f>
        <v>0</v>
      </c>
      <c r="BZ145" s="402">
        <f t="shared" si="57"/>
        <v>0</v>
      </c>
      <c r="CA145" s="408">
        <f t="shared" si="58"/>
        <v>0</v>
      </c>
      <c r="CB145" s="406">
        <f t="shared" si="42"/>
        <v>0</v>
      </c>
      <c r="CC145" s="400">
        <f t="shared" si="59"/>
        <v>0</v>
      </c>
      <c r="CD145" s="400">
        <f t="shared" si="60"/>
        <v>0</v>
      </c>
      <c r="CE145" s="755"/>
      <c r="CF145" s="755"/>
      <c r="CG145" s="26"/>
      <c r="CH145" s="26"/>
    </row>
    <row r="146" spans="1:89" s="20" customFormat="1" ht="18" hidden="1" customHeight="1" x14ac:dyDescent="0.3">
      <c r="A146" s="759"/>
      <c r="B146" s="16">
        <v>33</v>
      </c>
      <c r="C146" s="16"/>
      <c r="D146" s="207" t="str">
        <f>VLOOKUP(E146,Fahrer!$B$5:$C$165,2,0)</f>
        <v>Dreier, Denis</v>
      </c>
      <c r="E146" s="345">
        <v>126</v>
      </c>
      <c r="F146" s="449">
        <f>IF(ISNA(VLOOKUP(E146,'Rennen 1'!$C$64:$W$93,6,0)),0,VLOOKUP(E146,'Rennen 1'!$C$64:$W$93,6,0))</f>
        <v>0</v>
      </c>
      <c r="G146" s="450">
        <f>IF(ISNA(VLOOKUP(E146,'Rennen 1'!$C$64:$W$93,11,0)),0,VLOOKUP(E146,'Rennen 1'!$C$64:$W$93,11,0))</f>
        <v>0</v>
      </c>
      <c r="H146" s="450">
        <f>IF(ISNA(VLOOKUP(E146,'Rennen 1'!$C$64:$W$93,16,0)),0,VLOOKUP(E146,'Rennen 1'!$C$64:$W$93,16,0))</f>
        <v>0</v>
      </c>
      <c r="I146" s="451">
        <f>IF(ISNA(VLOOKUP(E146,'Rennen 1'!$C$64:$W$93,21,0)),0,VLOOKUP(E146,'Rennen 1'!$C$64:$W$93,21,0))</f>
        <v>0</v>
      </c>
      <c r="J146" s="452">
        <f>IF(ISNA(VLOOKUP(E146,'Rennen 2'!$C$64:$W$93,6,0)),0,VLOOKUP(E146,'Rennen 2'!$C$64:$W$93,6,0))</f>
        <v>0</v>
      </c>
      <c r="K146" s="453">
        <f>IF(ISNA(VLOOKUP(E146,'Rennen 2'!$C$64:$W$93,11,0)),0,VLOOKUP(E146,'Rennen 2'!$C$64:$W$93,11,0))</f>
        <v>0</v>
      </c>
      <c r="L146" s="453">
        <f>IF(ISNA(VLOOKUP(E146,'Rennen 2'!$C$64:$W$93,16,0)),0,VLOOKUP(E146,'Rennen 2'!$C$64:$W$93,16,0))</f>
        <v>0</v>
      </c>
      <c r="M146" s="453">
        <f>IF(ISNA(VLOOKUP(E146,'Rennen 2'!$C$64:$W$93,21,0)),0,VLOOKUP(E146,'Rennen 2'!$C$64:$W$93,21,0))</f>
        <v>0</v>
      </c>
      <c r="N146" s="452">
        <f>IF(ISNA(VLOOKUP(E146,'Rennen 3'!$C$64:$W$93,6,0)),0,VLOOKUP(E146,'Rennen 3'!$C$64:$W$93,6,0))</f>
        <v>0</v>
      </c>
      <c r="O146" s="453">
        <f>IF(ISNA(VLOOKUP(E146,'Rennen 3'!$C$64:$W$93,11,0)),0,VLOOKUP(E146,'Rennen 3'!$C$64:$W$93,11,0))</f>
        <v>0</v>
      </c>
      <c r="P146" s="453">
        <f>IF(ISNA(VLOOKUP(E146,'Rennen 3'!$C$64:$W$93,16,0)),0,VLOOKUP(E146,'Rennen 3'!$C$64:$W$93,16,0))</f>
        <v>0</v>
      </c>
      <c r="Q146" s="454">
        <f>IF(ISNA(VLOOKUP(E146,'Rennen 3'!$C$64:$W$93,21,0)),0,VLOOKUP(E146,'Rennen 3'!$C$64:$W$93,21,0))</f>
        <v>0</v>
      </c>
      <c r="R146" s="452">
        <f>IF(ISNA(VLOOKUP(E146,'Rennen 4'!$C$64:$W$93,6,0)),0,VLOOKUP(E146,'Rennen 4'!$C$64:$W$93,6,0))</f>
        <v>0</v>
      </c>
      <c r="S146" s="453">
        <f>IF(ISNA(VLOOKUP(E146,'Rennen 4'!$C$64:$W$93,11,0)),0,VLOOKUP(E146,'Rennen 4'!$C$64:$W$93,11,0))</f>
        <v>0</v>
      </c>
      <c r="T146" s="453">
        <f>IF(ISNA(VLOOKUP(E146,'Rennen 4'!$C$64:$W$93,16,0)),0,VLOOKUP(E146,'Rennen 4'!$C$64:$W$93,16,0))</f>
        <v>0</v>
      </c>
      <c r="U146" s="454">
        <f>IF(ISNA(VLOOKUP(E146,'Rennen 4'!$C$64:$W$93,21,0)),0,VLOOKUP(E146,'Rennen 4'!$C$64:$W$93,21,0))</f>
        <v>0</v>
      </c>
      <c r="V146" s="452">
        <f>IF(ISNA(VLOOKUP(E146,'Rennen 5'!$C$64:$W$93,6,0)),0,VLOOKUP(E146,'Rennen 5'!$C$64:$W$93,6,0))</f>
        <v>0</v>
      </c>
      <c r="W146" s="453">
        <f>IF(ISNA(VLOOKUP(E146,'Rennen 5'!$C$64:$W$93,11,0)),0,VLOOKUP(E146,'Rennen 5'!$C$64:$W$93,11,0))</f>
        <v>0</v>
      </c>
      <c r="X146" s="453">
        <f>IF(ISNA(VLOOKUP(E146,'Rennen 5'!$C$64:$W$93,16,0)),0,VLOOKUP(E146,'Rennen 5'!$C$64:$W$93,16,0))</f>
        <v>0</v>
      </c>
      <c r="Y146" s="454">
        <f>IF(ISNA(VLOOKUP(E146,'Rennen 5'!$C$64:$W$93,21,0)),0,VLOOKUP(E146,'Rennen 5'!$C$64:$W$93,21,0))</f>
        <v>0</v>
      </c>
      <c r="Z146" s="452">
        <f>IF(ISNA(VLOOKUP(E146,'Rennen 6'!$C$64:$W$93,6,0)),0,VLOOKUP(E146,'Rennen 6'!$C$64:$W$93,6,0))</f>
        <v>0</v>
      </c>
      <c r="AA146" s="453">
        <f>IF(ISNA(VLOOKUP(E146,'Rennen 6'!$C$64:$W$93,11,0)),0,VLOOKUP(E146,'Rennen 6'!$C$64:$W$93,11,0))</f>
        <v>0</v>
      </c>
      <c r="AB146" s="453">
        <f>IF(ISNA(VLOOKUP(E146,'Rennen 6'!$C$64:$W$93,16,0)),0,VLOOKUP(E146,'Rennen 6'!$C$64:$W$93,16,0))</f>
        <v>0</v>
      </c>
      <c r="AC146" s="454">
        <f>IF(ISNA(VLOOKUP(E146,'Rennen 6'!$C$64:$W$93,21,0)),0,VLOOKUP(E146,'Rennen 6'!$C$64:$W$93,21,0))</f>
        <v>0</v>
      </c>
      <c r="AD146" s="452">
        <f>IF(ISNA(VLOOKUP(E146,'Rennen 7'!$C$64:$W$93,6,0)),0,VLOOKUP(E146,'Rennen 7'!$C$64:$W$93,6,0))</f>
        <v>0</v>
      </c>
      <c r="AE146" s="453">
        <f>IF(ISNA(VLOOKUP(E146,'Rennen 7'!$C$64:$W$93,11,0)),0,VLOOKUP(E146,'Rennen 7'!$C$64:$W$93,11,0))</f>
        <v>0</v>
      </c>
      <c r="AF146" s="453">
        <f>IF(ISNA(VLOOKUP(E146,'Rennen 7'!$C$64:$W$93,16,0)),0,VLOOKUP(E146,'Rennen 7'!$C$64:$W$93,16,0))</f>
        <v>0</v>
      </c>
      <c r="AG146" s="454">
        <f>IF(ISNA(VLOOKUP(E146,'Rennen 7'!$C$64:$W$93,21,0)),0,VLOOKUP(E146,'Rennen 7'!$C$64:$W$93,21,0))</f>
        <v>0</v>
      </c>
      <c r="AH146" s="452">
        <f>IF(ISNA(VLOOKUP(E146,'Rennen 8'!$C$63:$W$92,6,0)),0,VLOOKUP(E146,'Rennen 8'!$C$63:$W$92,6,0))</f>
        <v>0</v>
      </c>
      <c r="AI146" s="453">
        <f>IF(ISNA(VLOOKUP(E146,'Rennen 8'!$C$63:$W$92,11,0)),0,VLOOKUP(E146,'Rennen 8'!$C$63:$W$92,11,0))</f>
        <v>0</v>
      </c>
      <c r="AJ146" s="453">
        <f>IF(ISNA(VLOOKUP(E146,'Rennen 8'!$C$63:$W$92,16,0)),0,VLOOKUP(E146,'Rennen 8'!$C$63:$W$92,16,0))</f>
        <v>0</v>
      </c>
      <c r="AK146" s="454">
        <f>IF(ISNA(VLOOKUP(E146,'Rennen 8'!$C$63:$W$92,21,0)),0,VLOOKUP(E146,'Rennen 8'!$C$63:$W$92,21,0))</f>
        <v>0</v>
      </c>
      <c r="AL146" s="455">
        <f>IF(ISNA(VLOOKUP(E146,'Rennen 1'!$C$64:$W$93,5,0)),0,VLOOKUP(E146,'Rennen 1'!$C$64:$W$93,5,0))</f>
        <v>0</v>
      </c>
      <c r="AM146" s="456">
        <f>IF(ISNA(VLOOKUP(E146,'Rennen 1'!$C$64:$W$93,10,0)),0,VLOOKUP(E146,'Rennen 1'!$C$64:$W$93,10,0))</f>
        <v>0</v>
      </c>
      <c r="AN146" s="456">
        <f>IF(ISNA(VLOOKUP(E146,'Rennen 1'!$C$64:$W$93,15,0)),0,VLOOKUP(E146,'Rennen 1'!$C$64:$W$93,15,0))</f>
        <v>0</v>
      </c>
      <c r="AO146" s="457">
        <f>IF(ISNA(VLOOKUP(E146,'Rennen 1'!$C$64:$W$93,20,0)),0,VLOOKUP(E146,'Rennen 1'!$C$64:$W$93,20,0))</f>
        <v>0</v>
      </c>
      <c r="AP146" s="455">
        <f>IF(ISNA(VLOOKUP(E146,'Rennen 2'!$C$64:$W$93,5,0)),0,VLOOKUP(E146,'Rennen 2'!$C$64:$W$93,5,0))</f>
        <v>0</v>
      </c>
      <c r="AQ146" s="456">
        <f>IF(ISNA(VLOOKUP(E146,'Rennen 2'!$C$64:$W$93,10,0)),0,VLOOKUP(E146,'Rennen 2'!$C$64:$W$93,10,0))</f>
        <v>0</v>
      </c>
      <c r="AR146" s="456">
        <f>IF(ISNA(VLOOKUP(E146,'Rennen 2'!$C$64:$W$93,15,0)),0,VLOOKUP(E146,'Rennen 2'!$C$64:$W$93,15,0))</f>
        <v>0</v>
      </c>
      <c r="AS146" s="457">
        <f>IF(ISNA(VLOOKUP(E146,'Rennen 2'!$C$64:$W$93,20,0)),0,VLOOKUP(E146,'Rennen 2'!$C$64:$W$93,20,0))</f>
        <v>0</v>
      </c>
      <c r="AT146" s="455">
        <f>IF(ISNA(VLOOKUP(E146,'Rennen 3'!$C$64:$W$93,5,0)),0,VLOOKUP(E146,'Rennen 3'!$C$64:$W$93,5,0))</f>
        <v>0</v>
      </c>
      <c r="AU146" s="456">
        <f>IF(ISNA(VLOOKUP(E146,'Rennen 3'!$C$64:$W$93,10,0)),0,VLOOKUP(E146,'Rennen 3'!$C$64:$W$93,10,0))</f>
        <v>0</v>
      </c>
      <c r="AV146" s="456">
        <f>IF(ISNA(VLOOKUP(E146,'Rennen 3'!$C$64:$W$93,15,0)),0,VLOOKUP(E146,'Rennen 3'!$C$64:$W$93,15,0))</f>
        <v>0</v>
      </c>
      <c r="AW146" s="457">
        <f>IF(ISNA(VLOOKUP(E146,'Rennen 3'!$C$64:$W$93,20,0)),0,VLOOKUP(E146,'Rennen 3'!$C$64:$W$93,20,0))</f>
        <v>0</v>
      </c>
      <c r="AX146" s="452">
        <f>IF(ISNA(VLOOKUP(E146,'Rennen 4'!$C$64:$W$93,5,0)),0,VLOOKUP(E146,'Rennen 4'!$C$64:$W$93,5,0))</f>
        <v>0</v>
      </c>
      <c r="AY146" s="453">
        <f>IF(ISNA(VLOOKUP(E146,'Rennen 4'!$C$64:$W$93,10,0)),0,VLOOKUP(E146,'Rennen 4'!$C$64:$W$93,10,0))</f>
        <v>0</v>
      </c>
      <c r="AZ146" s="453">
        <f>IF(ISNA(VLOOKUP(E146,'Rennen 4'!$C$64:$W$93,15,0)),0,VLOOKUP(E146,'Rennen 4'!$C$64:$W$93,15,0))</f>
        <v>0</v>
      </c>
      <c r="BA146" s="453">
        <f>IF(ISNA(VLOOKUP(E146,'Rennen 4'!$C$64:$W$93,20,0)),0,VLOOKUP(E146,'Rennen 4'!$C$64:$W$93,20,0))</f>
        <v>0</v>
      </c>
      <c r="BB146" s="452">
        <f>IF(ISNA(VLOOKUP(E146,'Rennen 5'!$C$64:$W$93,5,0)),0,VLOOKUP(E146,'Rennen 5'!$C$64:$W$93,5,0))</f>
        <v>0</v>
      </c>
      <c r="BC146" s="453">
        <f>IF(ISNA(VLOOKUP(E146,'Rennen 5'!$C$64:$W$93,10,0)),0,VLOOKUP(E146,'Rennen 5'!$C$64:$W$93,10,0))</f>
        <v>0</v>
      </c>
      <c r="BD146" s="453">
        <f>IF(ISNA(VLOOKUP(E146,'Rennen 5'!$C$64:$W$93,15,0)),0,VLOOKUP(E146,'Rennen 5'!$C$64:$W$93,15,0))</f>
        <v>0</v>
      </c>
      <c r="BE146" s="454">
        <f>IF(ISNA(VLOOKUP(E146,'Rennen 5'!$C$64:$W$93,20,0)),0,VLOOKUP(E146,'Rennen 5'!$C$64:$W$93,20,0))</f>
        <v>0</v>
      </c>
      <c r="BF146" s="452">
        <f>IF(ISNA(VLOOKUP(E146,'Rennen 6'!$C$64:$W$93,5,0)),0,VLOOKUP(E146,'Rennen 6'!$C$64:$W$93,5,0))</f>
        <v>0</v>
      </c>
      <c r="BG146" s="453">
        <f>IF(ISNA(VLOOKUP(E146,'Rennen 6'!$C$64:$W$93,10,0)),0,VLOOKUP(E146,'Rennen 6'!$C$64:$W$93,10,0))</f>
        <v>0</v>
      </c>
      <c r="BH146" s="453">
        <f>IF(ISNA(VLOOKUP(E146,'Rennen 6'!$C$64:$W$93,15,0)),0,VLOOKUP(E146,'Rennen 6'!$C$64:$W$93,15,0))</f>
        <v>0</v>
      </c>
      <c r="BI146" s="453">
        <f>IF(ISNA(VLOOKUP(E146,'Rennen 6'!$C$64:$W$93,20,0)),0,VLOOKUP(E146,'Rennen 6'!$C$64:$W$93,20,0))</f>
        <v>0</v>
      </c>
      <c r="BJ146" s="452">
        <f>IF(ISNA(VLOOKUP(E146,'Rennen 7'!$C$64:$W$93,5,0)),0,VLOOKUP(E146,'Rennen 7'!$C$64:$W$93,5,0))</f>
        <v>0</v>
      </c>
      <c r="BK146" s="453">
        <f>IF(ISNA(VLOOKUP(E146,'Rennen 7'!$C$64:$W$93,10,0)),0,VLOOKUP(E146,'Rennen 7'!$C$64:$W$93,10,0))</f>
        <v>0</v>
      </c>
      <c r="BL146" s="453">
        <f>IF(ISNA(VLOOKUP(E146,'Rennen 7'!$C$64:$W$93,15,0)),0,VLOOKUP(E146,'Rennen 7'!$C$64:$W$93,15,0))</f>
        <v>0</v>
      </c>
      <c r="BM146" s="454">
        <f>IF(ISNA(VLOOKUP(E146,'Rennen 7'!$C$64:$W$93,20,0)),0,VLOOKUP(E146,'Rennen 7'!$C$64:$W$93,20,0))</f>
        <v>0</v>
      </c>
      <c r="BN146" s="452">
        <f>IF(ISNA(VLOOKUP(E146,'Rennen 8'!$C$63:$W$92,5,0)),0,VLOOKUP(E146,'Rennen 8'!$C$63:$W$92,5,0))</f>
        <v>0</v>
      </c>
      <c r="BO146" s="453">
        <f>IF(ISNA(VLOOKUP(E146,'Rennen 8'!$C$63:$W$92,10,0)),0,VLOOKUP(E146,'Rennen 8'!$C$63:$W$92,10,0))</f>
        <v>0</v>
      </c>
      <c r="BP146" s="453">
        <f>IF(ISNA(VLOOKUP(E146,'Rennen 8'!$C$63:$W$92,15,0)),0,VLOOKUP(E146,'Rennen 8'!$C$63:$W$92,15,0))</f>
        <v>0</v>
      </c>
      <c r="BQ146" s="454">
        <f>IF(ISNA(VLOOKUP(E146,'Rennen 8'!$C$63:$W$92,20,0)),0,VLOOKUP(E146,'Rennen 8'!$C$63:$W$92,20,0))</f>
        <v>0</v>
      </c>
      <c r="BR146" s="458">
        <f>IF(ISNA(VLOOKUP(E146,'Rennen 1'!$C$64:$AE$93,27,0)),0,VLOOKUP(E146,'Rennen 1'!$C$64:$AE$93,27,0))</f>
        <v>0</v>
      </c>
      <c r="BS146" s="454">
        <f>IF(ISNA(VLOOKUP(E146,'Rennen 2'!$C$64:$AE$93,27,0)),0,VLOOKUP(E146,'Rennen 2'!$C$64:$AE$93,27,0))</f>
        <v>0</v>
      </c>
      <c r="BT146" s="454">
        <f>IF(ISNA(VLOOKUP(E146,'Rennen 3'!$C$64:$AE$93,27,0)),0,VLOOKUP(E146,'Rennen 3'!$C$64:$AE$93,27,0))</f>
        <v>0</v>
      </c>
      <c r="BU146" s="454">
        <f>IF(ISNA(VLOOKUP(E146,'Rennen 4'!$C$64:$AE$93,27,0)),0,VLOOKUP(E146,'Rennen 4'!$C$64:$AE$93,27,0))</f>
        <v>0</v>
      </c>
      <c r="BV146" s="454">
        <f>IF(ISNA(VLOOKUP(E146,'Rennen 5'!$C$64:$AE$93,27,0)),0,VLOOKUP(E146,'Rennen 5'!$C$64:$AE$93,27,0))</f>
        <v>0</v>
      </c>
      <c r="BW146" s="454">
        <f>IF(ISNA(VLOOKUP(E146,'Rennen 6'!$C$64:$AE$93,27,0)),0,VLOOKUP(E146,'Rennen 6'!$C$64:$AE$93,27,0))</f>
        <v>0</v>
      </c>
      <c r="BX146" s="454">
        <f>IF(ISNA(VLOOKUP(E146,'Rennen 7'!$C$64:$AE$93,27,0)),0,VLOOKUP(E146,'Rennen 7'!$C$64:$AE$93,27,0))</f>
        <v>0</v>
      </c>
      <c r="BY146" s="454">
        <f>IF(ISNA(VLOOKUP(E146,'Rennen 8'!$C$63:$AE$92,27,0)),0,VLOOKUP(E146,'Rennen 8'!$C$63:$AE$92,27,0))</f>
        <v>0</v>
      </c>
      <c r="BZ146" s="458">
        <f t="shared" ref="BZ146:BZ164" si="61">SUM(BR146:BY146)</f>
        <v>0</v>
      </c>
      <c r="CA146" s="459">
        <f t="shared" ref="CA146:CA164" si="62">LARGE(AL146:BQ146,1)+LARGE(AL146:BQ146,2)+LARGE(AL146:BQ146,3)+LARGE(AL146:BQ146,4)+LARGE(AL146:BQ146,5)+LARGE(AL146:BQ146,6)+LARGE(AL146:BQ146,7)+LARGE(AL146:BQ146,8)+LARGE(AL146:BQ146,9)+LARGE(AL146:BQ146,10)+LARGE(AL146:BQ146,11)+LARGE(AL146:BQ146,12)+LARGE(AL146:BQ146,13)+LARGE(AL146:BQ146,14)+LARGE(AL146:BQ146,15)+LARGE(AL146:BQ146,16)+LARGE(AL146:BQ146,17)+LARGE(AL146:BQ146,18)+LARGE(AL146:BQ146,19)+LARGE(AL146:BQ146,20)+LARGE(AL146:BQ146,21)+LARGE(AL146:BQ146,22)</f>
        <v>0</v>
      </c>
      <c r="CB146" s="458">
        <f t="shared" ref="CB146:CB173" si="63">SUM(F146:AK146)</f>
        <v>0</v>
      </c>
      <c r="CC146" s="452">
        <f t="shared" ref="CC146:CC164" si="64">LARGE(AL146:BQ146,1)+LARGE(AL146:BQ146,2)+LARGE(AL146:BQ146,3)+LARGE(AL146:BQ146,4)+LARGE(AL146:BQ146,5)+LARGE(AL146:BQ146,6)+LARGE(AL146:BQ146,7)+LARGE(AL146:BQ146,8)+LARGE(AL146:BQ146,9)+LARGE(AL146:BQ146,10)+LARGE(AL146:BQ146,11)+LARGE(AL146:BQ146,12)+LARGE(AL146:BQ146,13)+LARGE(AL146:BQ146,14)+LARGE(AL146:BQ146,15)+LARGE(AL146:BQ146,16)+LARGE(AL146:BQ146,17)+LARGE(AL146:BQ146,18)+LARGE(AL146:BQ146,19)+LARGE(AL146:BQ146,20)+LARGE(AL146:BQ146,21)+LARGE(AL146:BQ146,22)</f>
        <v>0</v>
      </c>
      <c r="CD146" s="452">
        <f t="shared" ref="CD146:CD164" si="65">(BZ146+CC146)</f>
        <v>0</v>
      </c>
      <c r="CE146" s="755"/>
      <c r="CF146" s="755"/>
      <c r="CG146" s="26"/>
      <c r="CH146" s="26"/>
      <c r="CI146" s="348"/>
      <c r="CJ146" s="348"/>
      <c r="CK146" s="348"/>
    </row>
    <row r="147" spans="1:89" ht="18" hidden="1" customHeight="1" x14ac:dyDescent="0.3">
      <c r="A147" s="759"/>
      <c r="B147" s="16">
        <v>34</v>
      </c>
      <c r="C147" s="16"/>
      <c r="D147" s="396" t="str">
        <f>VLOOKUP(E147,Fahrer!$B$5:$C$165,2,0)</f>
        <v>Clasen, Tom</v>
      </c>
      <c r="E147" s="345">
        <v>127</v>
      </c>
      <c r="F147" s="397">
        <f>IF(ISNA(VLOOKUP(E147,'Rennen 1'!$C$64:$W$93,6,0)),0,VLOOKUP(E147,'Rennen 1'!$C$64:$W$93,6,0))</f>
        <v>0</v>
      </c>
      <c r="G147" s="398">
        <f>IF(ISNA(VLOOKUP(E147,'Rennen 1'!$C$64:$W$93,11,0)),0,VLOOKUP(E147,'Rennen 1'!$C$64:$W$93,11,0))</f>
        <v>0</v>
      </c>
      <c r="H147" s="398">
        <f>IF(ISNA(VLOOKUP(E147,'Rennen 1'!$C$64:$W$93,16,0)),0,VLOOKUP(E147,'Rennen 1'!$C$64:$W$93,16,0))</f>
        <v>0</v>
      </c>
      <c r="I147" s="399">
        <f>IF(ISNA(VLOOKUP(E147,'Rennen 1'!$C$64:$W$93,21,0)),0,VLOOKUP(E147,'Rennen 1'!$C$64:$W$93,21,0))</f>
        <v>0</v>
      </c>
      <c r="J147" s="400">
        <f>IF(ISNA(VLOOKUP(E147,'Rennen 2'!$C$64:$W$93,6,0)),0,VLOOKUP(E147,'Rennen 2'!$C$64:$W$93,6,0))</f>
        <v>0</v>
      </c>
      <c r="K147" s="401">
        <f>IF(ISNA(VLOOKUP(E147,'Rennen 2'!$C$64:$W$93,11,0)),0,VLOOKUP(E147,'Rennen 2'!$C$64:$W$93,11,0))</f>
        <v>0</v>
      </c>
      <c r="L147" s="401">
        <f>IF(ISNA(VLOOKUP(E147,'Rennen 2'!$C$64:$W$93,16,0)),0,VLOOKUP(E147,'Rennen 2'!$C$64:$W$93,16,0))</f>
        <v>0</v>
      </c>
      <c r="M147" s="401">
        <f>IF(ISNA(VLOOKUP(E147,'Rennen 2'!$C$64:$W$93,21,0)),0,VLOOKUP(E147,'Rennen 2'!$C$64:$W$93,21,0))</f>
        <v>0</v>
      </c>
      <c r="N147" s="400">
        <f>IF(ISNA(VLOOKUP(E147,'Rennen 3'!$C$64:$W$93,6,0)),0,VLOOKUP(E147,'Rennen 3'!$C$64:$W$93,6,0))</f>
        <v>0</v>
      </c>
      <c r="O147" s="401">
        <f>IF(ISNA(VLOOKUP(E147,'Rennen 3'!$C$64:$W$93,11,0)),0,VLOOKUP(E147,'Rennen 3'!$C$64:$W$93,11,0))</f>
        <v>0</v>
      </c>
      <c r="P147" s="401">
        <f>IF(ISNA(VLOOKUP(E147,'Rennen 3'!$C$64:$W$93,16,0)),0,VLOOKUP(E147,'Rennen 3'!$C$64:$W$93,16,0))</f>
        <v>0</v>
      </c>
      <c r="Q147" s="402">
        <f>IF(ISNA(VLOOKUP(E147,'Rennen 3'!$C$64:$W$93,21,0)),0,VLOOKUP(E147,'Rennen 3'!$C$64:$W$93,21,0))</f>
        <v>0</v>
      </c>
      <c r="R147" s="400">
        <f>IF(ISNA(VLOOKUP(E147,'Rennen 4'!$C$64:$W$93,6,0)),0,VLOOKUP(E147,'Rennen 4'!$C$64:$W$93,6,0))</f>
        <v>0</v>
      </c>
      <c r="S147" s="401">
        <f>IF(ISNA(VLOOKUP(E147,'Rennen 4'!$C$64:$W$93,11,0)),0,VLOOKUP(E147,'Rennen 4'!$C$64:$W$93,11,0))</f>
        <v>0</v>
      </c>
      <c r="T147" s="401">
        <f>IF(ISNA(VLOOKUP(E147,'Rennen 4'!$C$64:$W$93,16,0)),0,VLOOKUP(E147,'Rennen 4'!$C$64:$W$93,16,0))</f>
        <v>0</v>
      </c>
      <c r="U147" s="402">
        <f>IF(ISNA(VLOOKUP(E147,'Rennen 4'!$C$64:$W$93,21,0)),0,VLOOKUP(E147,'Rennen 4'!$C$64:$W$93,21,0))</f>
        <v>0</v>
      </c>
      <c r="V147" s="400">
        <f>IF(ISNA(VLOOKUP(E147,'Rennen 5'!$C$64:$W$93,6,0)),0,VLOOKUP(E147,'Rennen 5'!$C$64:$W$93,6,0))</f>
        <v>0</v>
      </c>
      <c r="W147" s="401">
        <f>IF(ISNA(VLOOKUP(E147,'Rennen 5'!$C$64:$W$93,11,0)),0,VLOOKUP(E147,'Rennen 5'!$C$64:$W$93,11,0))</f>
        <v>0</v>
      </c>
      <c r="X147" s="401">
        <f>IF(ISNA(VLOOKUP(E147,'Rennen 5'!$C$64:$W$93,16,0)),0,VLOOKUP(E147,'Rennen 5'!$C$64:$W$93,16,0))</f>
        <v>0</v>
      </c>
      <c r="Y147" s="402">
        <f>IF(ISNA(VLOOKUP(E147,'Rennen 5'!$C$64:$W$93,21,0)),0,VLOOKUP(E147,'Rennen 5'!$C$64:$W$93,21,0))</f>
        <v>0</v>
      </c>
      <c r="Z147" s="400">
        <f>IF(ISNA(VLOOKUP(E147,'Rennen 6'!$C$64:$W$93,6,0)),0,VLOOKUP(E147,'Rennen 6'!$C$64:$W$93,6,0))</f>
        <v>0</v>
      </c>
      <c r="AA147" s="401">
        <f>IF(ISNA(VLOOKUP(E147,'Rennen 6'!$C$64:$W$93,11,0)),0,VLOOKUP(E147,'Rennen 6'!$C$64:$W$93,11,0))</f>
        <v>0</v>
      </c>
      <c r="AB147" s="401">
        <f>IF(ISNA(VLOOKUP(E147,'Rennen 6'!$C$64:$W$93,16,0)),0,VLOOKUP(E147,'Rennen 6'!$C$64:$W$93,16,0))</f>
        <v>0</v>
      </c>
      <c r="AC147" s="402">
        <f>IF(ISNA(VLOOKUP(E147,'Rennen 6'!$C$64:$W$93,21,0)),0,VLOOKUP(E147,'Rennen 6'!$C$64:$W$93,21,0))</f>
        <v>0</v>
      </c>
      <c r="AD147" s="400">
        <f>IF(ISNA(VLOOKUP(E147,'Rennen 7'!$C$64:$W$93,6,0)),0,VLOOKUP(E147,'Rennen 7'!$C$64:$W$93,6,0))</f>
        <v>0</v>
      </c>
      <c r="AE147" s="401">
        <f>IF(ISNA(VLOOKUP(E147,'Rennen 7'!$C$64:$W$93,11,0)),0,VLOOKUP(E147,'Rennen 7'!$C$64:$W$93,11,0))</f>
        <v>0</v>
      </c>
      <c r="AF147" s="401">
        <f>IF(ISNA(VLOOKUP(E147,'Rennen 7'!$C$64:$W$93,16,0)),0,VLOOKUP(E147,'Rennen 7'!$C$64:$W$93,16,0))</f>
        <v>0</v>
      </c>
      <c r="AG147" s="402">
        <f>IF(ISNA(VLOOKUP(E147,'Rennen 7'!$C$64:$W$93,21,0)),0,VLOOKUP(E147,'Rennen 7'!$C$64:$W$93,21,0))</f>
        <v>0</v>
      </c>
      <c r="AH147" s="400">
        <f>IF(ISNA(VLOOKUP(E147,'Rennen 8'!$C$63:$W$92,6,0)),0,VLOOKUP(E147,'Rennen 8'!$C$63:$W$92,6,0))</f>
        <v>0</v>
      </c>
      <c r="AI147" s="401">
        <f>IF(ISNA(VLOOKUP(E147,'Rennen 8'!$C$63:$W$92,11,0)),0,VLOOKUP(E147,'Rennen 8'!$C$63:$W$92,11,0))</f>
        <v>0</v>
      </c>
      <c r="AJ147" s="401">
        <f>IF(ISNA(VLOOKUP(E147,'Rennen 8'!$C$63:$W$92,16,0)),0,VLOOKUP(E147,'Rennen 8'!$C$63:$W$92,16,0))</f>
        <v>0</v>
      </c>
      <c r="AK147" s="402">
        <f>IF(ISNA(VLOOKUP(E147,'Rennen 8'!$C$63:$W$92,21,0)),0,VLOOKUP(E147,'Rennen 8'!$C$63:$W$92,21,0))</f>
        <v>0</v>
      </c>
      <c r="AL147" s="403">
        <f>IF(ISNA(VLOOKUP(E147,'Rennen 1'!$C$64:$W$93,5,0)),0,VLOOKUP(E147,'Rennen 1'!$C$64:$W$93,5,0))</f>
        <v>0</v>
      </c>
      <c r="AM147" s="404">
        <f>IF(ISNA(VLOOKUP(E147,'Rennen 1'!$C$64:$W$93,10,0)),0,VLOOKUP(E147,'Rennen 1'!$C$64:$W$93,10,0))</f>
        <v>0</v>
      </c>
      <c r="AN147" s="404">
        <f>IF(ISNA(VLOOKUP(E147,'Rennen 1'!$C$64:$W$93,15,0)),0,VLOOKUP(E147,'Rennen 1'!$C$64:$W$93,15,0))</f>
        <v>0</v>
      </c>
      <c r="AO147" s="405">
        <f>IF(ISNA(VLOOKUP(E147,'Rennen 1'!$C$64:$W$93,20,0)),0,VLOOKUP(E147,'Rennen 1'!$C$64:$W$93,20,0))</f>
        <v>0</v>
      </c>
      <c r="AP147" s="403">
        <f>IF(ISNA(VLOOKUP(E147,'Rennen 2'!$C$64:$W$93,5,0)),0,VLOOKUP(E147,'Rennen 2'!$C$64:$W$93,5,0))</f>
        <v>0</v>
      </c>
      <c r="AQ147" s="404">
        <f>IF(ISNA(VLOOKUP(E147,'Rennen 2'!$C$64:$W$93,10,0)),0,VLOOKUP(E147,'Rennen 2'!$C$64:$W$93,10,0))</f>
        <v>0</v>
      </c>
      <c r="AR147" s="404">
        <f>IF(ISNA(VLOOKUP(E147,'Rennen 2'!$C$64:$W$93,15,0)),0,VLOOKUP(E147,'Rennen 2'!$C$64:$W$93,15,0))</f>
        <v>0</v>
      </c>
      <c r="AS147" s="405">
        <f>IF(ISNA(VLOOKUP(E147,'Rennen 2'!$C$64:$W$93,20,0)),0,VLOOKUP(E147,'Rennen 2'!$C$64:$W$93,20,0))</f>
        <v>0</v>
      </c>
      <c r="AT147" s="403">
        <f>IF(ISNA(VLOOKUP(E147,'Rennen 3'!$C$64:$W$93,5,0)),0,VLOOKUP(E147,'Rennen 3'!$C$64:$W$93,5,0))</f>
        <v>0</v>
      </c>
      <c r="AU147" s="404">
        <f>IF(ISNA(VLOOKUP(E147,'Rennen 3'!$C$64:$W$93,10,0)),0,VLOOKUP(E147,'Rennen 3'!$C$64:$W$93,10,0))</f>
        <v>0</v>
      </c>
      <c r="AV147" s="404">
        <f>IF(ISNA(VLOOKUP(E147,'Rennen 3'!$C$64:$W$93,15,0)),0,VLOOKUP(E147,'Rennen 3'!$C$64:$W$93,15,0))</f>
        <v>0</v>
      </c>
      <c r="AW147" s="405">
        <f>IF(ISNA(VLOOKUP(E147,'Rennen 3'!$C$64:$W$93,20,0)),0,VLOOKUP(E147,'Rennen 3'!$C$64:$W$93,20,0))</f>
        <v>0</v>
      </c>
      <c r="AX147" s="400">
        <f>IF(ISNA(VLOOKUP(E147,'Rennen 4'!$C$64:$W$93,5,0)),0,VLOOKUP(E147,'Rennen 4'!$C$64:$W$93,5,0))</f>
        <v>0</v>
      </c>
      <c r="AY147" s="401">
        <f>IF(ISNA(VLOOKUP(E147,'Rennen 4'!$C$64:$W$93,10,0)),0,VLOOKUP(E147,'Rennen 4'!$C$64:$W$93,10,0))</f>
        <v>0</v>
      </c>
      <c r="AZ147" s="401">
        <f>IF(ISNA(VLOOKUP(E147,'Rennen 4'!$C$64:$W$93,15,0)),0,VLOOKUP(E147,'Rennen 4'!$C$64:$W$93,15,0))</f>
        <v>0</v>
      </c>
      <c r="BA147" s="401">
        <f>IF(ISNA(VLOOKUP(E147,'Rennen 4'!$C$64:$W$93,20,0)),0,VLOOKUP(E147,'Rennen 4'!$C$64:$W$93,20,0))</f>
        <v>0</v>
      </c>
      <c r="BB147" s="400">
        <f>IF(ISNA(VLOOKUP(E147,'Rennen 5'!$C$64:$W$93,5,0)),0,VLOOKUP(E147,'Rennen 5'!$C$64:$W$93,5,0))</f>
        <v>0</v>
      </c>
      <c r="BC147" s="401">
        <f>IF(ISNA(VLOOKUP(E147,'Rennen 5'!$C$64:$W$93,10,0)),0,VLOOKUP(E147,'Rennen 5'!$C$64:$W$93,10,0))</f>
        <v>0</v>
      </c>
      <c r="BD147" s="401">
        <f>IF(ISNA(VLOOKUP(E147,'Rennen 5'!$C$64:$W$93,15,0)),0,VLOOKUP(E147,'Rennen 5'!$C$64:$W$93,15,0))</f>
        <v>0</v>
      </c>
      <c r="BE147" s="402">
        <f>IF(ISNA(VLOOKUP(E147,'Rennen 5'!$C$64:$W$93,20,0)),0,VLOOKUP(E147,'Rennen 5'!$C$64:$W$93,20,0))</f>
        <v>0</v>
      </c>
      <c r="BF147" s="400">
        <f>IF(ISNA(VLOOKUP(E147,'Rennen 6'!$C$64:$W$93,5,0)),0,VLOOKUP(E147,'Rennen 6'!$C$64:$W$93,5,0))</f>
        <v>0</v>
      </c>
      <c r="BG147" s="401">
        <f>IF(ISNA(VLOOKUP(E147,'Rennen 6'!$C$64:$W$93,10,0)),0,VLOOKUP(E147,'Rennen 6'!$C$64:$W$93,10,0))</f>
        <v>0</v>
      </c>
      <c r="BH147" s="401">
        <f>IF(ISNA(VLOOKUP(E147,'Rennen 6'!$C$64:$W$93,15,0)),0,VLOOKUP(E147,'Rennen 6'!$C$64:$W$93,15,0))</f>
        <v>0</v>
      </c>
      <c r="BI147" s="401">
        <f>IF(ISNA(VLOOKUP(E147,'Rennen 6'!$C$64:$W$93,20,0)),0,VLOOKUP(E147,'Rennen 6'!$C$64:$W$93,20,0))</f>
        <v>0</v>
      </c>
      <c r="BJ147" s="400">
        <f>IF(ISNA(VLOOKUP(E147,'Rennen 7'!$C$64:$W$93,5,0)),0,VLOOKUP(E147,'Rennen 7'!$C$64:$W$93,5,0))</f>
        <v>0</v>
      </c>
      <c r="BK147" s="401">
        <f>IF(ISNA(VLOOKUP(E147,'Rennen 7'!$C$64:$W$93,10,0)),0,VLOOKUP(E147,'Rennen 7'!$C$64:$W$93,10,0))</f>
        <v>0</v>
      </c>
      <c r="BL147" s="401">
        <f>IF(ISNA(VLOOKUP(E147,'Rennen 7'!$C$64:$W$93,15,0)),0,VLOOKUP(E147,'Rennen 7'!$C$64:$W$93,15,0))</f>
        <v>0</v>
      </c>
      <c r="BM147" s="402">
        <f>IF(ISNA(VLOOKUP(E147,'Rennen 7'!$C$64:$W$93,20,0)),0,VLOOKUP(E147,'Rennen 7'!$C$64:$W$93,20,0))</f>
        <v>0</v>
      </c>
      <c r="BN147" s="400">
        <f>IF(ISNA(VLOOKUP(E147,'Rennen 8'!$C$63:$W$92,5,0)),0,VLOOKUP(E147,'Rennen 8'!$C$63:$W$92,5,0))</f>
        <v>0</v>
      </c>
      <c r="BO147" s="401">
        <f>IF(ISNA(VLOOKUP(E147,'Rennen 8'!$C$63:$W$92,10,0)),0,VLOOKUP(E147,'Rennen 8'!$C$63:$W$92,10,0))</f>
        <v>0</v>
      </c>
      <c r="BP147" s="401">
        <f>IF(ISNA(VLOOKUP(E147,'Rennen 8'!$C$63:$W$92,15,0)),0,VLOOKUP(E147,'Rennen 8'!$C$63:$W$92,15,0))</f>
        <v>0</v>
      </c>
      <c r="BQ147" s="402">
        <f>IF(ISNA(VLOOKUP(E147,'Rennen 8'!$C$63:$W$92,20,0)),0,VLOOKUP(E147,'Rennen 8'!$C$63:$W$92,20,0))</f>
        <v>0</v>
      </c>
      <c r="BR147" s="406">
        <f>IF(ISNA(VLOOKUP(E147,'Rennen 1'!$C$64:$AE$93,27,0)),0,VLOOKUP(E147,'Rennen 1'!$C$64:$AE$93,27,0))</f>
        <v>0</v>
      </c>
      <c r="BS147" s="402">
        <f>IF(ISNA(VLOOKUP(E147,'Rennen 2'!$C$64:$AE$93,27,0)),0,VLOOKUP(E147,'Rennen 2'!$C$64:$AE$93,27,0))</f>
        <v>0</v>
      </c>
      <c r="BT147" s="402">
        <f>IF(ISNA(VLOOKUP(E147,'Rennen 3'!$C$64:$AE$93,27,0)),0,VLOOKUP(E147,'Rennen 3'!$C$64:$AE$93,27,0))</f>
        <v>0</v>
      </c>
      <c r="BU147" s="402">
        <f>IF(ISNA(VLOOKUP(E147,'Rennen 4'!$C$64:$AE$93,27,0)),0,VLOOKUP(E147,'Rennen 4'!$C$64:$AE$93,27,0))</f>
        <v>0</v>
      </c>
      <c r="BV147" s="402">
        <f>IF(ISNA(VLOOKUP(E147,'Rennen 5'!$C$64:$AE$93,27,0)),0,VLOOKUP(E147,'Rennen 5'!$C$64:$AE$93,27,0))</f>
        <v>0</v>
      </c>
      <c r="BW147" s="402">
        <f>IF(ISNA(VLOOKUP(E147,'Rennen 6'!$C$64:$AE$93,27,0)),0,VLOOKUP(E147,'Rennen 6'!$C$64:$AE$93,27,0))</f>
        <v>0</v>
      </c>
      <c r="BX147" s="402">
        <f>IF(ISNA(VLOOKUP(E147,'Rennen 7'!$C$64:$AE$93,27,0)),0,VLOOKUP(E147,'Rennen 7'!$C$64:$AE$93,27,0))</f>
        <v>0</v>
      </c>
      <c r="BY147" s="402">
        <f>IF(ISNA(VLOOKUP(E147,'Rennen 8'!$C$63:$AE$92,27,0)),0,VLOOKUP(E147,'Rennen 8'!$C$63:$AE$92,27,0))</f>
        <v>0</v>
      </c>
      <c r="BZ147" s="402">
        <f t="shared" si="61"/>
        <v>0</v>
      </c>
      <c r="CA147" s="408">
        <f t="shared" si="62"/>
        <v>0</v>
      </c>
      <c r="CB147" s="406">
        <f t="shared" si="63"/>
        <v>0</v>
      </c>
      <c r="CC147" s="400">
        <f t="shared" si="64"/>
        <v>0</v>
      </c>
      <c r="CD147" s="400">
        <f t="shared" si="65"/>
        <v>0</v>
      </c>
      <c r="CE147" s="755"/>
      <c r="CF147" s="755"/>
      <c r="CG147" s="26"/>
      <c r="CH147" s="26"/>
    </row>
    <row r="148" spans="1:89" ht="18" hidden="1" customHeight="1" x14ac:dyDescent="0.3">
      <c r="A148" s="759"/>
      <c r="B148" s="16">
        <v>35</v>
      </c>
      <c r="C148" s="16"/>
      <c r="D148" s="207" t="str">
        <f>VLOOKUP(E148,Fahrer!$B$5:$C$165,2,0)</f>
        <v>Lohse, Mitja</v>
      </c>
      <c r="E148" s="346">
        <v>128</v>
      </c>
      <c r="F148" s="449">
        <f>IF(ISNA(VLOOKUP(E148,'Rennen 1'!$C$64:$W$93,6,0)),0,VLOOKUP(E148,'Rennen 1'!$C$64:$W$93,6,0))</f>
        <v>0</v>
      </c>
      <c r="G148" s="450">
        <f>IF(ISNA(VLOOKUP(E148,'Rennen 1'!$C$64:$W$93,11,0)),0,VLOOKUP(E148,'Rennen 1'!$C$64:$W$93,11,0))</f>
        <v>0</v>
      </c>
      <c r="H148" s="450">
        <f>IF(ISNA(VLOOKUP(E148,'Rennen 1'!$C$64:$W$93,16,0)),0,VLOOKUP(E148,'Rennen 1'!$C$64:$W$93,16,0))</f>
        <v>0</v>
      </c>
      <c r="I148" s="451">
        <f>IF(ISNA(VLOOKUP(E148,'Rennen 1'!$C$64:$W$93,21,0)),0,VLOOKUP(E148,'Rennen 1'!$C$64:$W$93,21,0))</f>
        <v>0</v>
      </c>
      <c r="J148" s="452">
        <f>IF(ISNA(VLOOKUP(E148,'Rennen 2'!$C$64:$W$93,6,0)),0,VLOOKUP(E148,'Rennen 2'!$C$64:$W$93,6,0))</f>
        <v>0</v>
      </c>
      <c r="K148" s="453">
        <f>IF(ISNA(VLOOKUP(E148,'Rennen 2'!$C$64:$W$93,11,0)),0,VLOOKUP(E148,'Rennen 2'!$C$64:$W$93,11,0))</f>
        <v>0</v>
      </c>
      <c r="L148" s="453">
        <f>IF(ISNA(VLOOKUP(E148,'Rennen 2'!$C$64:$W$93,16,0)),0,VLOOKUP(E148,'Rennen 2'!$C$64:$W$93,16,0))</f>
        <v>0</v>
      </c>
      <c r="M148" s="453">
        <f>IF(ISNA(VLOOKUP(E148,'Rennen 2'!$C$64:$W$93,21,0)),0,VLOOKUP(E148,'Rennen 2'!$C$64:$W$93,21,0))</f>
        <v>0</v>
      </c>
      <c r="N148" s="452">
        <f>IF(ISNA(VLOOKUP(E148,'Rennen 3'!$C$64:$W$93,6,0)),0,VLOOKUP(E148,'Rennen 3'!$C$64:$W$93,6,0))</f>
        <v>0</v>
      </c>
      <c r="O148" s="453">
        <f>IF(ISNA(VLOOKUP(E148,'Rennen 3'!$C$64:$W$93,11,0)),0,VLOOKUP(E148,'Rennen 3'!$C$64:$W$93,11,0))</f>
        <v>0</v>
      </c>
      <c r="P148" s="453">
        <f>IF(ISNA(VLOOKUP(E148,'Rennen 3'!$C$64:$W$93,16,0)),0,VLOOKUP(E148,'Rennen 3'!$C$64:$W$93,16,0))</f>
        <v>0</v>
      </c>
      <c r="Q148" s="454">
        <f>IF(ISNA(VLOOKUP(E148,'Rennen 3'!$C$64:$W$93,21,0)),0,VLOOKUP(E148,'Rennen 3'!$C$64:$W$93,21,0))</f>
        <v>0</v>
      </c>
      <c r="R148" s="452">
        <f>IF(ISNA(VLOOKUP(E148,'Rennen 4'!$C$64:$W$93,6,0)),0,VLOOKUP(E148,'Rennen 4'!$C$64:$W$93,6,0))</f>
        <v>0</v>
      </c>
      <c r="S148" s="453">
        <f>IF(ISNA(VLOOKUP(E148,'Rennen 4'!$C$64:$W$93,11,0)),0,VLOOKUP(E148,'Rennen 4'!$C$64:$W$93,11,0))</f>
        <v>0</v>
      </c>
      <c r="T148" s="453">
        <f>IF(ISNA(VLOOKUP(E148,'Rennen 4'!$C$64:$W$93,16,0)),0,VLOOKUP(E148,'Rennen 4'!$C$64:$W$93,16,0))</f>
        <v>0</v>
      </c>
      <c r="U148" s="454">
        <f>IF(ISNA(VLOOKUP(E148,'Rennen 4'!$C$64:$W$93,21,0)),0,VLOOKUP(E148,'Rennen 4'!$C$64:$W$93,21,0))</f>
        <v>0</v>
      </c>
      <c r="V148" s="452">
        <f>IF(ISNA(VLOOKUP(E148,'Rennen 5'!$C$64:$W$93,6,0)),0,VLOOKUP(E148,'Rennen 5'!$C$64:$W$93,6,0))</f>
        <v>0</v>
      </c>
      <c r="W148" s="453">
        <f>IF(ISNA(VLOOKUP(E148,'Rennen 5'!$C$64:$W$93,11,0)),0,VLOOKUP(E148,'Rennen 5'!$C$64:$W$93,11,0))</f>
        <v>0</v>
      </c>
      <c r="X148" s="453">
        <f>IF(ISNA(VLOOKUP(E148,'Rennen 5'!$C$64:$W$93,16,0)),0,VLOOKUP(E148,'Rennen 5'!$C$64:$W$93,16,0))</f>
        <v>0</v>
      </c>
      <c r="Y148" s="454">
        <f>IF(ISNA(VLOOKUP(E148,'Rennen 5'!$C$64:$W$93,21,0)),0,VLOOKUP(E148,'Rennen 5'!$C$64:$W$93,21,0))</f>
        <v>0</v>
      </c>
      <c r="Z148" s="452">
        <f>IF(ISNA(VLOOKUP(E148,'Rennen 6'!$C$64:$W$93,6,0)),0,VLOOKUP(E148,'Rennen 6'!$C$64:$W$93,6,0))</f>
        <v>0</v>
      </c>
      <c r="AA148" s="453">
        <f>IF(ISNA(VLOOKUP(E148,'Rennen 6'!$C$64:$W$93,11,0)),0,VLOOKUP(E148,'Rennen 6'!$C$64:$W$93,11,0))</f>
        <v>0</v>
      </c>
      <c r="AB148" s="453">
        <f>IF(ISNA(VLOOKUP(E148,'Rennen 6'!$C$64:$W$93,16,0)),0,VLOOKUP(E148,'Rennen 6'!$C$64:$W$93,16,0))</f>
        <v>0</v>
      </c>
      <c r="AC148" s="454">
        <f>IF(ISNA(VLOOKUP(E148,'Rennen 6'!$C$64:$W$93,21,0)),0,VLOOKUP(E148,'Rennen 6'!$C$64:$W$93,21,0))</f>
        <v>0</v>
      </c>
      <c r="AD148" s="452">
        <f>IF(ISNA(VLOOKUP(E148,'Rennen 7'!$C$64:$W$93,6,0)),0,VLOOKUP(E148,'Rennen 7'!$C$64:$W$93,6,0))</f>
        <v>0</v>
      </c>
      <c r="AE148" s="453">
        <f>IF(ISNA(VLOOKUP(E148,'Rennen 7'!$C$64:$W$93,11,0)),0,VLOOKUP(E148,'Rennen 7'!$C$64:$W$93,11,0))</f>
        <v>0</v>
      </c>
      <c r="AF148" s="453">
        <f>IF(ISNA(VLOOKUP(E148,'Rennen 7'!$C$64:$W$93,16,0)),0,VLOOKUP(E148,'Rennen 7'!$C$64:$W$93,16,0))</f>
        <v>0</v>
      </c>
      <c r="AG148" s="454">
        <f>IF(ISNA(VLOOKUP(E148,'Rennen 7'!$C$64:$W$93,21,0)),0,VLOOKUP(E148,'Rennen 7'!$C$64:$W$93,21,0))</f>
        <v>0</v>
      </c>
      <c r="AH148" s="452">
        <f>IF(ISNA(VLOOKUP(E148,'Rennen 8'!$C$63:$W$92,6,0)),0,VLOOKUP(E148,'Rennen 8'!$C$63:$W$92,6,0))</f>
        <v>0</v>
      </c>
      <c r="AI148" s="453">
        <f>IF(ISNA(VLOOKUP(E148,'Rennen 8'!$C$63:$W$92,11,0)),0,VLOOKUP(E148,'Rennen 8'!$C$63:$W$92,11,0))</f>
        <v>0</v>
      </c>
      <c r="AJ148" s="453">
        <f>IF(ISNA(VLOOKUP(E148,'Rennen 8'!$C$63:$W$92,16,0)),0,VLOOKUP(E148,'Rennen 8'!$C$63:$W$92,16,0))</f>
        <v>0</v>
      </c>
      <c r="AK148" s="454">
        <f>IF(ISNA(VLOOKUP(E148,'Rennen 8'!$C$63:$W$92,21,0)),0,VLOOKUP(E148,'Rennen 8'!$C$63:$W$92,21,0))</f>
        <v>0</v>
      </c>
      <c r="AL148" s="455">
        <f>IF(ISNA(VLOOKUP(E148,'Rennen 1'!$C$64:$W$93,5,0)),0,VLOOKUP(E148,'Rennen 1'!$C$64:$W$93,5,0))</f>
        <v>0</v>
      </c>
      <c r="AM148" s="456">
        <f>IF(ISNA(VLOOKUP(E148,'Rennen 1'!$C$64:$W$93,10,0)),0,VLOOKUP(E148,'Rennen 1'!$C$64:$W$93,10,0))</f>
        <v>0</v>
      </c>
      <c r="AN148" s="456">
        <f>IF(ISNA(VLOOKUP(E148,'Rennen 1'!$C$64:$W$93,15,0)),0,VLOOKUP(E148,'Rennen 1'!$C$64:$W$93,15,0))</f>
        <v>0</v>
      </c>
      <c r="AO148" s="457">
        <f>IF(ISNA(VLOOKUP(E148,'Rennen 1'!$C$64:$W$93,20,0)),0,VLOOKUP(E148,'Rennen 1'!$C$64:$W$93,20,0))</f>
        <v>0</v>
      </c>
      <c r="AP148" s="455">
        <f>IF(ISNA(VLOOKUP(E148,'Rennen 2'!$C$64:$W$93,5,0)),0,VLOOKUP(E148,'Rennen 2'!$C$64:$W$93,5,0))</f>
        <v>0</v>
      </c>
      <c r="AQ148" s="456">
        <f>IF(ISNA(VLOOKUP(E148,'Rennen 2'!$C$64:$W$93,10,0)),0,VLOOKUP(E148,'Rennen 2'!$C$64:$W$93,10,0))</f>
        <v>0</v>
      </c>
      <c r="AR148" s="456">
        <f>IF(ISNA(VLOOKUP(E148,'Rennen 2'!$C$64:$W$93,15,0)),0,VLOOKUP(E148,'Rennen 2'!$C$64:$W$93,15,0))</f>
        <v>0</v>
      </c>
      <c r="AS148" s="457">
        <f>IF(ISNA(VLOOKUP(E148,'Rennen 2'!$C$64:$W$93,20,0)),0,VLOOKUP(E148,'Rennen 2'!$C$64:$W$93,20,0))</f>
        <v>0</v>
      </c>
      <c r="AT148" s="455">
        <f>IF(ISNA(VLOOKUP(E148,'Rennen 3'!$C$64:$W$93,5,0)),0,VLOOKUP(E148,'Rennen 3'!$C$64:$W$93,5,0))</f>
        <v>0</v>
      </c>
      <c r="AU148" s="456">
        <f>IF(ISNA(VLOOKUP(E148,'Rennen 3'!$C$64:$W$93,10,0)),0,VLOOKUP(E148,'Rennen 3'!$C$64:$W$93,10,0))</f>
        <v>0</v>
      </c>
      <c r="AV148" s="456">
        <f>IF(ISNA(VLOOKUP(E148,'Rennen 3'!$C$64:$W$93,15,0)),0,VLOOKUP(E148,'Rennen 3'!$C$64:$W$93,15,0))</f>
        <v>0</v>
      </c>
      <c r="AW148" s="457">
        <f>IF(ISNA(VLOOKUP(E148,'Rennen 3'!$C$64:$W$93,20,0)),0,VLOOKUP(E148,'Rennen 3'!$C$64:$W$93,20,0))</f>
        <v>0</v>
      </c>
      <c r="AX148" s="452">
        <f>IF(ISNA(VLOOKUP(E148,'Rennen 4'!$C$44:$W$93,5,0)),0,VLOOKUP(E148,'Rennen 4'!$C$64:$W$93,5,0))</f>
        <v>0</v>
      </c>
      <c r="AY148" s="453">
        <f>IF(ISNA(VLOOKUP(E148,'Rennen 4'!$C$64:$W$93,10,0)),0,VLOOKUP(E148,'Rennen 4'!$C$64:$W$93,10,0))</f>
        <v>0</v>
      </c>
      <c r="AZ148" s="453">
        <f>IF(ISNA(VLOOKUP(E148,'Rennen 4'!$C$64:$W$93,15,0)),0,VLOOKUP(E148,'Rennen 4'!$C$64:$W$93,15,0))</f>
        <v>0</v>
      </c>
      <c r="BA148" s="453">
        <f>IF(ISNA(VLOOKUP(E148,'Rennen 4'!$C$64:$W$93,20,0)),0,VLOOKUP(E148,'Rennen 4'!$C$64:$W$93,20,0))</f>
        <v>0</v>
      </c>
      <c r="BB148" s="452">
        <f>IF(ISNA(VLOOKUP(E148,'Rennen 5'!$C$64:$W$93,5,0)),0,VLOOKUP(E148,'Rennen 5'!$C$64:$W$93,5,0))</f>
        <v>0</v>
      </c>
      <c r="BC148" s="453">
        <f>IF(ISNA(VLOOKUP(E148,'Rennen 5'!$C$64:$W$93,10,0)),0,VLOOKUP(E148,'Rennen 5'!$C$64:$W$93,10,0))</f>
        <v>0</v>
      </c>
      <c r="BD148" s="453">
        <f>IF(ISNA(VLOOKUP(E148,'Rennen 5'!$C$64:$W$93,15,0)),0,VLOOKUP(E148,'Rennen 5'!$C$64:$W$93,15,0))</f>
        <v>0</v>
      </c>
      <c r="BE148" s="454">
        <f>IF(ISNA(VLOOKUP(E148,'Rennen 5'!$C$64:$W$93,20,0)),0,VLOOKUP(E148,'Rennen 5'!$C$64:$W$93,20,0))</f>
        <v>0</v>
      </c>
      <c r="BF148" s="452">
        <f>IF(ISNA(VLOOKUP(E148,'Rennen 6'!$C$64:$W$93,5,0)),0,VLOOKUP(E148,'Rennen 6'!$C$64:$W$93,5,0))</f>
        <v>0</v>
      </c>
      <c r="BG148" s="453">
        <f>IF(ISNA(VLOOKUP(E148,'Rennen 6'!$C$64:$W$93,10,0)),0,VLOOKUP(E148,'Rennen 6'!$C$64:$W$93,10,0))</f>
        <v>0</v>
      </c>
      <c r="BH148" s="453">
        <f>IF(ISNA(VLOOKUP(E148,'Rennen 6'!$C$64:$W$93,15,0)),0,VLOOKUP(E148,'Rennen 6'!$C$64:$W$93,15,0))</f>
        <v>0</v>
      </c>
      <c r="BI148" s="453">
        <f>IF(ISNA(VLOOKUP(E148,'Rennen 6'!$C$64:$W$93,20,0)),0,VLOOKUP(E148,'Rennen 6'!$C$64:$W$93,20,0))</f>
        <v>0</v>
      </c>
      <c r="BJ148" s="452">
        <f>IF(ISNA(VLOOKUP(E148,'Rennen 7'!$C$64:$W$93,5,0)),0,VLOOKUP(E148,'Rennen 7'!$C$64:$W$93,5,0))</f>
        <v>0</v>
      </c>
      <c r="BK148" s="453">
        <f>IF(ISNA(VLOOKUP(E148,'Rennen 7'!$C$64:$W$93,10,0)),0,VLOOKUP(E148,'Rennen 7'!$C$64:$W$93,10,0))</f>
        <v>0</v>
      </c>
      <c r="BL148" s="453">
        <f>IF(ISNA(VLOOKUP(E148,'Rennen 7'!$C$64:$W$93,15,0)),0,VLOOKUP(E148,'Rennen 7'!$C$64:$W$93,15,0))</f>
        <v>0</v>
      </c>
      <c r="BM148" s="454">
        <f>IF(ISNA(VLOOKUP(E148,'Rennen 7'!$C$64:$W$93,20,0)),0,VLOOKUP(E148,'Rennen 7'!$C$64:$W$93,20,0))</f>
        <v>0</v>
      </c>
      <c r="BN148" s="452">
        <f>IF(ISNA(VLOOKUP(E148,'Rennen 8'!$C$63:$W$92,5,0)),0,VLOOKUP(E148,'Rennen 8'!$C$63:$W$92,5,0))</f>
        <v>0</v>
      </c>
      <c r="BO148" s="453">
        <f>IF(ISNA(VLOOKUP(E148,'Rennen 8'!$C$63:$W$92,10,0)),0,VLOOKUP(E148,'Rennen 8'!$C$63:$W$92,10,0))</f>
        <v>0</v>
      </c>
      <c r="BP148" s="453">
        <f>IF(ISNA(VLOOKUP(E148,'Rennen 8'!$C$63:$W$92,15,0)),0,VLOOKUP(E148,'Rennen 8'!$C$63:$W$92,15,0))</f>
        <v>0</v>
      </c>
      <c r="BQ148" s="454">
        <f>IF(ISNA(VLOOKUP(E148,'Rennen 8'!$C$63:$W$92,20,0)),0,VLOOKUP(E148,'Rennen 8'!$C$63:$W$92,20,0))</f>
        <v>0</v>
      </c>
      <c r="BR148" s="458">
        <f>IF(ISNA(VLOOKUP(E148,'Rennen 1'!$C$64:$AE$93,27,0)),0,VLOOKUP(E148,'Rennen 1'!$C$64:$AE$93,27,0))</f>
        <v>0</v>
      </c>
      <c r="BS148" s="454">
        <f>IF(ISNA(VLOOKUP(E148,'Rennen 2'!$C$64:$AE$93,27,0)),0,VLOOKUP(E148,'Rennen 2'!$C$64:$AE$93,27,0))</f>
        <v>0</v>
      </c>
      <c r="BT148" s="454">
        <f>IF(ISNA(VLOOKUP(E148,'Rennen 3'!$C$64:$AE$93,27,0)),0,VLOOKUP(E148,'Rennen 3'!$C$64:$AE$93,27,0))</f>
        <v>0</v>
      </c>
      <c r="BU148" s="454">
        <f>IF(ISNA(VLOOKUP(E148,'Rennen 4'!$C$64:$AE$93,27,0)),0,VLOOKUP(E148,'Rennen 4'!$C$64:$AE$93,27,0))</f>
        <v>0</v>
      </c>
      <c r="BV148" s="454">
        <f>IF(ISNA(VLOOKUP(E148,'Rennen 5'!$C$64:$AE$93,27,0)),0,VLOOKUP(E148,'Rennen 5'!$C$64:$AE$93,27,0))</f>
        <v>0</v>
      </c>
      <c r="BW148" s="454">
        <f>IF(ISNA(VLOOKUP(E148,'Rennen 6'!$C$64:$AE$93,27,0)),0,VLOOKUP(E148,'Rennen 6'!$C$64:$AE$93,27,0))</f>
        <v>0</v>
      </c>
      <c r="BX148" s="454">
        <f>IF(ISNA(VLOOKUP(E148,'Rennen 7'!$C$64:$AE$93,27,0)),0,VLOOKUP(E148,'Rennen 7'!$C$64:$AE$93,27,0))</f>
        <v>0</v>
      </c>
      <c r="BY148" s="454">
        <f>IF(ISNA(VLOOKUP(E148,'Rennen 8'!$C$63:$AE$92,27,0)),0,VLOOKUP(E148,'Rennen 8'!$C$63:$AE$92,27,0))</f>
        <v>0</v>
      </c>
      <c r="BZ148" s="458">
        <f t="shared" si="61"/>
        <v>0</v>
      </c>
      <c r="CA148" s="459">
        <f t="shared" si="62"/>
        <v>0</v>
      </c>
      <c r="CB148" s="458">
        <f t="shared" si="63"/>
        <v>0</v>
      </c>
      <c r="CC148" s="452">
        <f t="shared" si="64"/>
        <v>0</v>
      </c>
      <c r="CD148" s="452">
        <f t="shared" si="65"/>
        <v>0</v>
      </c>
      <c r="CE148" s="755"/>
      <c r="CF148" s="755"/>
      <c r="CG148" s="26"/>
      <c r="CH148" s="26"/>
    </row>
    <row r="149" spans="1:89" ht="18" hidden="1" customHeight="1" x14ac:dyDescent="0.3">
      <c r="A149" s="759"/>
      <c r="B149" s="16">
        <v>36</v>
      </c>
      <c r="C149" s="16"/>
      <c r="D149" s="396" t="str">
        <f>VLOOKUP(E149,Fahrer!$B$5:$C$165,2,0)</f>
        <v>Weingartner, Stefan</v>
      </c>
      <c r="E149" s="345">
        <v>129</v>
      </c>
      <c r="F149" s="397">
        <f>IF(ISNA(VLOOKUP(E149,'Rennen 1'!$C$64:$W$93,6,0)),0,VLOOKUP(E149,'Rennen 1'!$C$64:$W$93,6,0))</f>
        <v>0</v>
      </c>
      <c r="G149" s="398">
        <f>IF(ISNA(VLOOKUP(E149,'Rennen 1'!$C$64:$W$93,11,0)),0,VLOOKUP(E149,'Rennen 1'!$C$64:$W$93,11,0))</f>
        <v>0</v>
      </c>
      <c r="H149" s="398">
        <f>IF(ISNA(VLOOKUP(E149,'Rennen 1'!$C$64:$W$93,16,0)),0,VLOOKUP(E149,'Rennen 1'!$C$64:$W$93,16,0))</f>
        <v>0</v>
      </c>
      <c r="I149" s="399">
        <f>IF(ISNA(VLOOKUP(E149,'Rennen 1'!$C$64:$W$93,21,0)),0,VLOOKUP(E149,'Rennen 1'!$C$64:$W$93,21,0))</f>
        <v>0</v>
      </c>
      <c r="J149" s="400">
        <f>IF(ISNA(VLOOKUP(E149,'Rennen 2'!$C$64:$W$93,6,0)),0,VLOOKUP(E149,'Rennen 2'!$C$64:$W$93,6,0))</f>
        <v>0</v>
      </c>
      <c r="K149" s="401">
        <f>IF(ISNA(VLOOKUP(E149,'Rennen 2'!$C$64:$W$93,11,0)),0,VLOOKUP(E149,'Rennen 2'!$C$64:$W$93,11,0))</f>
        <v>0</v>
      </c>
      <c r="L149" s="401">
        <f>IF(ISNA(VLOOKUP(E149,'Rennen 2'!$C$64:$W$93,16,0)),0,VLOOKUP(E149,'Rennen 2'!$C$64:$W$93,16,0))</f>
        <v>0</v>
      </c>
      <c r="M149" s="401">
        <f>IF(ISNA(VLOOKUP(E149,'Rennen 2'!$C$64:$W$93,21,0)),0,VLOOKUP(E149,'Rennen 2'!$C$64:$W$93,21,0))</f>
        <v>0</v>
      </c>
      <c r="N149" s="400">
        <f>IF(ISNA(VLOOKUP(E149,'Rennen 3'!$C$64:$W$93,6,0)),0,VLOOKUP(E149,'Rennen 3'!$C$64:$W$93,6,0))</f>
        <v>0</v>
      </c>
      <c r="O149" s="401">
        <f>IF(ISNA(VLOOKUP(E149,'Rennen 3'!$C$64:$W$93,11,0)),0,VLOOKUP(E149,'Rennen 3'!$C$64:$W$93,11,0))</f>
        <v>0</v>
      </c>
      <c r="P149" s="401">
        <f>IF(ISNA(VLOOKUP(E149,'Rennen 3'!$C$64:$W$93,16,0)),0,VLOOKUP(E149,'Rennen 3'!$C$64:$W$93,16,0))</f>
        <v>0</v>
      </c>
      <c r="Q149" s="402">
        <f>IF(ISNA(VLOOKUP(E149,'Rennen 3'!$C$64:$W$93,21,0)),0,VLOOKUP(E149,'Rennen 3'!$C$64:$W$93,21,0))</f>
        <v>0</v>
      </c>
      <c r="R149" s="400">
        <f>IF(ISNA(VLOOKUP(E149,'Rennen 4'!$C$64:$W$93,6,0)),0,VLOOKUP(E149,'Rennen 4'!$C$64:$W$93,6,0))</f>
        <v>0</v>
      </c>
      <c r="S149" s="401">
        <f>IF(ISNA(VLOOKUP(E149,'Rennen 4'!$C$64:$W$93,11,0)),0,VLOOKUP(E149,'Rennen 4'!$C$64:$W$93,11,0))</f>
        <v>0</v>
      </c>
      <c r="T149" s="401">
        <f>IF(ISNA(VLOOKUP(E149,'Rennen 4'!$C$64:$W$93,16,0)),0,VLOOKUP(E149,'Rennen 4'!$C$64:$W$93,16,0))</f>
        <v>0</v>
      </c>
      <c r="U149" s="402">
        <f>IF(ISNA(VLOOKUP(E149,'Rennen 4'!$C$64:$W$93,21,0)),0,VLOOKUP(E149,'Rennen 4'!$C$64:$W$93,21,0))</f>
        <v>0</v>
      </c>
      <c r="V149" s="400">
        <f>IF(ISNA(VLOOKUP(E149,'Rennen 5'!$C$64:$W$93,6,0)),0,VLOOKUP(E149,'Rennen 5'!$C$64:$W$93,6,0))</f>
        <v>0</v>
      </c>
      <c r="W149" s="401">
        <f>IF(ISNA(VLOOKUP(E149,'Rennen 5'!$C$64:$W$93,11,0)),0,VLOOKUP(E149,'Rennen 5'!$C$64:$W$93,11,0))</f>
        <v>0</v>
      </c>
      <c r="X149" s="401">
        <f>IF(ISNA(VLOOKUP(E149,'Rennen 5'!$C$64:$W$93,16,0)),0,VLOOKUP(E149,'Rennen 5'!$C$64:$W$93,16,0))</f>
        <v>0</v>
      </c>
      <c r="Y149" s="402">
        <f>IF(ISNA(VLOOKUP(E149,'Rennen 5'!$C$64:$W$93,21,0)),0,VLOOKUP(E149,'Rennen 5'!$C$64:$W$93,21,0))</f>
        <v>0</v>
      </c>
      <c r="Z149" s="400">
        <f>IF(ISNA(VLOOKUP(E149,'Rennen 6'!$C$64:$W$93,6,0)),0,VLOOKUP(E149,'Rennen 6'!$C$64:$W$93,6,0))</f>
        <v>0</v>
      </c>
      <c r="AA149" s="401">
        <f>IF(ISNA(VLOOKUP(E149,'Rennen 6'!$C$64:$W$93,11,0)),0,VLOOKUP(E149,'Rennen 6'!$C$64:$W$93,11,0))</f>
        <v>0</v>
      </c>
      <c r="AB149" s="401">
        <f>IF(ISNA(VLOOKUP(E149,'Rennen 6'!$C$64:$W$93,16,0)),0,VLOOKUP(E149,'Rennen 6'!$C$64:$W$93,16,0))</f>
        <v>0</v>
      </c>
      <c r="AC149" s="402">
        <f>IF(ISNA(VLOOKUP(E149,'Rennen 6'!$C$64:$W$93,21,0)),0,VLOOKUP(E149,'Rennen 6'!$C$64:$W$93,21,0))</f>
        <v>0</v>
      </c>
      <c r="AD149" s="400">
        <f>IF(ISNA(VLOOKUP(E149,'Rennen 7'!$C$64:$W$93,6,0)),0,VLOOKUP(E149,'Rennen 7'!$C$64:$W$93,6,0))</f>
        <v>0</v>
      </c>
      <c r="AE149" s="401">
        <f>IF(ISNA(VLOOKUP(E149,'Rennen 7'!$C$64:$W$93,11,0)),0,VLOOKUP(E149,'Rennen 7'!$C$64:$W$93,11,0))</f>
        <v>0</v>
      </c>
      <c r="AF149" s="401">
        <f>IF(ISNA(VLOOKUP(E149,'Rennen 7'!$C$64:$W$93,16,0)),0,VLOOKUP(E149,'Rennen 7'!$C$64:$W$93,16,0))</f>
        <v>0</v>
      </c>
      <c r="AG149" s="402">
        <f>IF(ISNA(VLOOKUP(E149,'Rennen 7'!$C$64:$W$93,21,0)),0,VLOOKUP(E149,'Rennen 7'!$C$64:$W$93,21,0))</f>
        <v>0</v>
      </c>
      <c r="AH149" s="400">
        <f>IF(ISNA(VLOOKUP(E149,'Rennen 8'!$C$63:$W$92,6,0)),0,VLOOKUP(E149,'Rennen 8'!$C$63:$W$92,6,0))</f>
        <v>0</v>
      </c>
      <c r="AI149" s="401">
        <f>IF(ISNA(VLOOKUP(E149,'Rennen 8'!$C$63:$W$92,11,0)),0,VLOOKUP(E149,'Rennen 8'!$C$63:$W$92,11,0))</f>
        <v>0</v>
      </c>
      <c r="AJ149" s="401">
        <f>IF(ISNA(VLOOKUP(E149,'Rennen 8'!$C$63:$W$92,16,0)),0,VLOOKUP(E149,'Rennen 8'!$C$63:$W$92,16,0))</f>
        <v>0</v>
      </c>
      <c r="AK149" s="402">
        <f>IF(ISNA(VLOOKUP(E149,'Rennen 8'!$C$63:$W$92,21,0)),0,VLOOKUP(E149,'Rennen 8'!$C$63:$W$92,21,0))</f>
        <v>0</v>
      </c>
      <c r="AL149" s="403">
        <f>IF(ISNA(VLOOKUP(E149,'Rennen 1'!$C$64:$W$93,5,0)),0,VLOOKUP(E149,'Rennen 1'!$C$64:$W$93,5,0))</f>
        <v>0</v>
      </c>
      <c r="AM149" s="404">
        <f>IF(ISNA(VLOOKUP(E149,'Rennen 1'!$C$64:$W$93,10,0)),0,VLOOKUP(E149,'Rennen 1'!$C$64:$W$93,10,0))</f>
        <v>0</v>
      </c>
      <c r="AN149" s="404">
        <f>IF(ISNA(VLOOKUP(E149,'Rennen 1'!$C$64:$W$93,15,0)),0,VLOOKUP(E149,'Rennen 1'!$C$64:$W$93,15,0))</f>
        <v>0</v>
      </c>
      <c r="AO149" s="405">
        <f>IF(ISNA(VLOOKUP(E149,'Rennen 1'!$C$64:$W$93,20,0)),0,VLOOKUP(E149,'Rennen 1'!$C$64:$W$93,20,0))</f>
        <v>0</v>
      </c>
      <c r="AP149" s="403">
        <f>IF(ISNA(VLOOKUP(E149,'Rennen 2'!$C$64:$W$93,5,0)),0,VLOOKUP(E149,'Rennen 2'!$C$64:$W$93,5,0))</f>
        <v>0</v>
      </c>
      <c r="AQ149" s="404">
        <f>IF(ISNA(VLOOKUP(E149,'Rennen 2'!$C$64:$W$93,10,0)),0,VLOOKUP(E149,'Rennen 2'!$C$64:$W$93,10,0))</f>
        <v>0</v>
      </c>
      <c r="AR149" s="404">
        <f>IF(ISNA(VLOOKUP(E149,'Rennen 2'!$C$64:$W$93,15,0)),0,VLOOKUP(E149,'Rennen 2'!$C$64:$W$93,15,0))</f>
        <v>0</v>
      </c>
      <c r="AS149" s="405">
        <f>IF(ISNA(VLOOKUP(E149,'Rennen 2'!$C$64:$W$93,20,0)),0,VLOOKUP(E149,'Rennen 2'!$C$64:$W$93,20,0))</f>
        <v>0</v>
      </c>
      <c r="AT149" s="403">
        <f>IF(ISNA(VLOOKUP(E149,'Rennen 3'!$C$64:$W$93,5,0)),0,VLOOKUP(E149,'Rennen 3'!$C$64:$W$93,5,0))</f>
        <v>0</v>
      </c>
      <c r="AU149" s="404">
        <f>IF(ISNA(VLOOKUP(E149,'Rennen 3'!$C$64:$W$93,10,0)),0,VLOOKUP(E149,'Rennen 3'!$C$64:$W$93,10,0))</f>
        <v>0</v>
      </c>
      <c r="AV149" s="404">
        <f>IF(ISNA(VLOOKUP(E149,'Rennen 3'!$C$64:$W$93,15,0)),0,VLOOKUP(E149,'Rennen 3'!$C$64:$W$93,15,0))</f>
        <v>0</v>
      </c>
      <c r="AW149" s="405">
        <f>IF(ISNA(VLOOKUP(E149,'Rennen 3'!$C$64:$W$93,20,0)),0,VLOOKUP(E149,'Rennen 3'!$C$64:$W$93,20,0))</f>
        <v>0</v>
      </c>
      <c r="AX149" s="400">
        <f>IF(ISNA(VLOOKUP(E149,'Rennen 4'!$C$64:$W$93,5,0)),0,VLOOKUP(E149,'Rennen 4'!$C$64:$W$93,5,0))</f>
        <v>0</v>
      </c>
      <c r="AY149" s="401">
        <f>IF(ISNA(VLOOKUP(E149,'Rennen 4'!$C$64:$W$93,10,0)),0,VLOOKUP(E149,'Rennen 4'!$C$64:$W$93,10,0))</f>
        <v>0</v>
      </c>
      <c r="AZ149" s="401">
        <f>IF(ISNA(VLOOKUP(E149,'Rennen 4'!$C$64:$W$93,15,0)),0,VLOOKUP(E149,'Rennen 4'!$C$64:$W$93,15,0))</f>
        <v>0</v>
      </c>
      <c r="BA149" s="401">
        <f>IF(ISNA(VLOOKUP(E149,'Rennen 4'!$C$64:$W$93,20,0)),0,VLOOKUP(E149,'Rennen 4'!$C$64:$W$93,20,0))</f>
        <v>0</v>
      </c>
      <c r="BB149" s="400">
        <f>IF(ISNA(VLOOKUP(E149,'Rennen 5'!$C$64:$W$93,5,0)),0,VLOOKUP(E149,'Rennen 5'!$C$64:$W$93,5,0))</f>
        <v>0</v>
      </c>
      <c r="BC149" s="401">
        <f>IF(ISNA(VLOOKUP(E149,'Rennen 5'!$C$64:$W$93,10,0)),0,VLOOKUP(E149,'Rennen 5'!$C$64:$W$93,10,0))</f>
        <v>0</v>
      </c>
      <c r="BD149" s="401">
        <f>IF(ISNA(VLOOKUP(E149,'Rennen 5'!$C$64:$W$93,15,0)),0,VLOOKUP(E149,'Rennen 5'!$C$64:$W$93,15,0))</f>
        <v>0</v>
      </c>
      <c r="BE149" s="402">
        <f>IF(ISNA(VLOOKUP(E149,'Rennen 5'!$C$64:$W$93,20,0)),0,VLOOKUP(E149,'Rennen 5'!$C$64:$W$93,20,0))</f>
        <v>0</v>
      </c>
      <c r="BF149" s="400">
        <f>IF(ISNA(VLOOKUP(E149,'Rennen 6'!$C$64:$W$93,5,0)),0,VLOOKUP(E149,'Rennen 6'!$C$64:$W$93,5,0))</f>
        <v>0</v>
      </c>
      <c r="BG149" s="401">
        <f>IF(ISNA(VLOOKUP(E149,'Rennen 6'!$C$64:$W$93,10,0)),0,VLOOKUP(E149,'Rennen 6'!$C$64:$W$93,10,0))</f>
        <v>0</v>
      </c>
      <c r="BH149" s="401">
        <f>IF(ISNA(VLOOKUP(E149,'Rennen 6'!$C$64:$W$93,15,0)),0,VLOOKUP(E149,'Rennen 6'!$C$64:$W$93,15,0))</f>
        <v>0</v>
      </c>
      <c r="BI149" s="401">
        <f>IF(ISNA(VLOOKUP(E149,'Rennen 6'!$C$64:$W$93,20,0)),0,VLOOKUP(E149,'Rennen 6'!$C$64:$W$93,20,0))</f>
        <v>0</v>
      </c>
      <c r="BJ149" s="400">
        <f>IF(ISNA(VLOOKUP(E149,'Rennen 7'!$C$64:$W$93,5,0)),0,VLOOKUP(E149,'Rennen 7'!$C$64:$W$93,5,0))</f>
        <v>0</v>
      </c>
      <c r="BK149" s="401">
        <f>IF(ISNA(VLOOKUP(E149,'Rennen 7'!$C$64:$W$93,10,0)),0,VLOOKUP(E149,'Rennen 7'!$C$64:$W$93,10,0))</f>
        <v>0</v>
      </c>
      <c r="BL149" s="401">
        <f>IF(ISNA(VLOOKUP(E149,'Rennen 7'!$C$64:$W$93,15,0)),0,VLOOKUP(E149,'Rennen 7'!$C$64:$W$93,15,0))</f>
        <v>0</v>
      </c>
      <c r="BM149" s="402">
        <f>IF(ISNA(VLOOKUP(E149,'Rennen 7'!$C$64:$W$93,20,0)),0,VLOOKUP(E149,'Rennen 7'!$C$64:$W$93,20,0))</f>
        <v>0</v>
      </c>
      <c r="BN149" s="400">
        <f>IF(ISNA(VLOOKUP(E149,'Rennen 8'!$C$63:$W$92,5,0)),0,VLOOKUP(E149,'Rennen 8'!$C$63:$W$92,5,0))</f>
        <v>0</v>
      </c>
      <c r="BO149" s="401">
        <f>IF(ISNA(VLOOKUP(E149,'Rennen 8'!$C$63:$W$92,10,0)),0,VLOOKUP(E149,'Rennen 8'!$C$63:$W$92,10,0))</f>
        <v>0</v>
      </c>
      <c r="BP149" s="401">
        <f>IF(ISNA(VLOOKUP(E149,'Rennen 8'!$C$63:$W$92,15,0)),0,VLOOKUP(E149,'Rennen 8'!$C$63:$W$92,15,0))</f>
        <v>0</v>
      </c>
      <c r="BQ149" s="402">
        <f>IF(ISNA(VLOOKUP(E149,'Rennen 8'!$C$63:$W$92,20,0)),0,VLOOKUP(E149,'Rennen 8'!$C$63:$W$92,20,0))</f>
        <v>0</v>
      </c>
      <c r="BR149" s="406">
        <f>IF(ISNA(VLOOKUP(E149,'Rennen 1'!$C$64:$AE$93,27,0)),0,VLOOKUP(E149,'Rennen 1'!$C$64:$AE$93,27,0))</f>
        <v>0</v>
      </c>
      <c r="BS149" s="402">
        <f>IF(ISNA(VLOOKUP(E149,'Rennen 2'!$C$64:$AE$93,27,0)),0,VLOOKUP(E149,'Rennen 2'!$C$64:$AE$93,27,0))</f>
        <v>0</v>
      </c>
      <c r="BT149" s="402">
        <f>IF(ISNA(VLOOKUP(E149,'Rennen 3'!$C$64:$AE$93,27,0)),0,VLOOKUP(E149,'Rennen 3'!$C$64:$AE$93,27,0))</f>
        <v>0</v>
      </c>
      <c r="BU149" s="402">
        <f>IF(ISNA(VLOOKUP(E149,'Rennen 4'!$C$64:$AE$93,27,0)),0,VLOOKUP(E149,'Rennen 4'!$C$64:$AE$93,27,0))</f>
        <v>0</v>
      </c>
      <c r="BV149" s="402">
        <f>IF(ISNA(VLOOKUP(E149,'Rennen 5'!$C$64:$AE$93,27,0)),0,VLOOKUP(E149,'Rennen 5'!$C$64:$AE$93,27,0))</f>
        <v>0</v>
      </c>
      <c r="BW149" s="402">
        <f>IF(ISNA(VLOOKUP(E149,'Rennen 6'!$C$64:$AE$93,27,0)),0,VLOOKUP(E149,'Rennen 6'!$C$64:$AE$93,27,0))</f>
        <v>0</v>
      </c>
      <c r="BX149" s="402">
        <f>IF(ISNA(VLOOKUP(E149,'Rennen 7'!$C$64:$AE$93,27,0)),0,VLOOKUP(E149,'Rennen 7'!$C$64:$AE$93,27,0))</f>
        <v>0</v>
      </c>
      <c r="BY149" s="402">
        <f>IF(ISNA(VLOOKUP(E149,'Rennen 8'!$C$63:$AE$92,27,0)),0,VLOOKUP(E149,'Rennen 8'!$C$63:$AE$92,27,0))</f>
        <v>0</v>
      </c>
      <c r="BZ149" s="402">
        <f t="shared" si="61"/>
        <v>0</v>
      </c>
      <c r="CA149" s="408">
        <f t="shared" si="62"/>
        <v>0</v>
      </c>
      <c r="CB149" s="406">
        <f t="shared" si="63"/>
        <v>0</v>
      </c>
      <c r="CC149" s="400">
        <f t="shared" si="64"/>
        <v>0</v>
      </c>
      <c r="CD149" s="400">
        <f t="shared" si="65"/>
        <v>0</v>
      </c>
      <c r="CE149" s="755"/>
      <c r="CF149" s="755"/>
      <c r="CG149" s="26"/>
      <c r="CH149" s="26"/>
    </row>
    <row r="150" spans="1:89" s="20" customFormat="1" ht="18" hidden="1" customHeight="1" x14ac:dyDescent="0.3">
      <c r="A150" s="759"/>
      <c r="B150" s="16">
        <v>37</v>
      </c>
      <c r="C150" s="16"/>
      <c r="D150" s="207" t="str">
        <f>VLOOKUP(E150,Fahrer!$B$5:$C$165,2,0)</f>
        <v>Herder, Dino</v>
      </c>
      <c r="E150" s="346">
        <v>130</v>
      </c>
      <c r="F150" s="449">
        <f>IF(ISNA(VLOOKUP(E150,'Rennen 1'!$C$64:$W$93,6,0)),0,VLOOKUP(E150,'Rennen 1'!$C$64:$W$93,6,0))</f>
        <v>0</v>
      </c>
      <c r="G150" s="450">
        <f>IF(ISNA(VLOOKUP(E150,'Rennen 1'!$C$64:$W$93,11,0)),0,VLOOKUP(E150,'Rennen 1'!$C$64:$W$93,11,0))</f>
        <v>0</v>
      </c>
      <c r="H150" s="450">
        <f>IF(ISNA(VLOOKUP(E150,'Rennen 1'!$C$64:$W$93,16,0)),0,VLOOKUP(E150,'Rennen 1'!$C$64:$W$93,16,0))</f>
        <v>0</v>
      </c>
      <c r="I150" s="451">
        <f>IF(ISNA(VLOOKUP(E150,'Rennen 1'!$C$64:$W$93,21,0)),0,VLOOKUP(E150,'Rennen 1'!$C$64:$W$93,21,0))</f>
        <v>0</v>
      </c>
      <c r="J150" s="452">
        <f>IF(ISNA(VLOOKUP(E150,'Rennen 2'!$C$64:$W$93,6,0)),0,VLOOKUP(E150,'Rennen 2'!$C$64:$W$93,6,0))</f>
        <v>0</v>
      </c>
      <c r="K150" s="453">
        <f>IF(ISNA(VLOOKUP(E150,'Rennen 2'!$C$64:$W$93,11,0)),0,VLOOKUP(E150,'Rennen 2'!$C$64:$W$93,11,0))</f>
        <v>0</v>
      </c>
      <c r="L150" s="453">
        <f>IF(ISNA(VLOOKUP(E150,'Rennen 2'!$C$64:$W$93,16,0)),0,VLOOKUP(E150,'Rennen 2'!$C$64:$W$93,16,0))</f>
        <v>0</v>
      </c>
      <c r="M150" s="453">
        <f>IF(ISNA(VLOOKUP(E150,'Rennen 2'!$C$64:$W$93,21,0)),0,VLOOKUP(E150,'Rennen 2'!$C$64:$W$93,21,0))</f>
        <v>0</v>
      </c>
      <c r="N150" s="452">
        <f>IF(ISNA(VLOOKUP(E150,'Rennen 3'!$C$64:$W$93,6,0)),0,VLOOKUP(E150,'Rennen 3'!$C$64:$W$93,6,0))</f>
        <v>0</v>
      </c>
      <c r="O150" s="453">
        <f>IF(ISNA(VLOOKUP(E150,'Rennen 3'!$C$64:$W$93,11,0)),0,VLOOKUP(E150,'Rennen 3'!$C$64:$W$93,11,0))</f>
        <v>0</v>
      </c>
      <c r="P150" s="453">
        <f>IF(ISNA(VLOOKUP(E150,'Rennen 3'!$C$64:$W$93,16,0)),0,VLOOKUP(E150,'Rennen 3'!$C$64:$W$93,16,0))</f>
        <v>0</v>
      </c>
      <c r="Q150" s="454">
        <f>IF(ISNA(VLOOKUP(E150,'Rennen 3'!$C$64:$W$93,21,0)),0,VLOOKUP(E150,'Rennen 3'!$C$64:$W$93,21,0))</f>
        <v>0</v>
      </c>
      <c r="R150" s="452">
        <f>IF(ISNA(VLOOKUP(E150,'Rennen 4'!$C$64:$W$93,6,0)),0,VLOOKUP(E150,'Rennen 4'!$C$64:$W$93,6,0))</f>
        <v>0</v>
      </c>
      <c r="S150" s="453">
        <f>IF(ISNA(VLOOKUP(E150,'Rennen 4'!$C$64:$W$93,11,0)),0,VLOOKUP(E150,'Rennen 4'!$C$64:$W$93,11,0))</f>
        <v>0</v>
      </c>
      <c r="T150" s="453">
        <f>IF(ISNA(VLOOKUP(E150,'Rennen 4'!$C$64:$W$93,16,0)),0,VLOOKUP(E150,'Rennen 4'!$C$64:$W$93,16,0))</f>
        <v>0</v>
      </c>
      <c r="U150" s="454">
        <f>IF(ISNA(VLOOKUP(E150,'Rennen 4'!$C$64:$W$93,21,0)),0,VLOOKUP(E150,'Rennen 4'!$C$64:$W$93,21,0))</f>
        <v>0</v>
      </c>
      <c r="V150" s="452">
        <f>IF(ISNA(VLOOKUP(E150,'Rennen 5'!$C$64:$W$93,6,0)),0,VLOOKUP(E150,'Rennen 5'!$C$64:$W$93,6,0))</f>
        <v>0</v>
      </c>
      <c r="W150" s="453">
        <f>IF(ISNA(VLOOKUP(E150,'Rennen 5'!$C$64:$W$93,11,0)),0,VLOOKUP(E150,'Rennen 5'!$C$64:$W$93,11,0))</f>
        <v>0</v>
      </c>
      <c r="X150" s="453">
        <f>IF(ISNA(VLOOKUP(E150,'Rennen 5'!$C$64:$W$93,16,0)),0,VLOOKUP(E150,'Rennen 5'!$C$64:$W$93,16,0))</f>
        <v>0</v>
      </c>
      <c r="Y150" s="454">
        <f>IF(ISNA(VLOOKUP(E150,'Rennen 5'!$C$64:$W$93,21,0)),0,VLOOKUP(E150,'Rennen 5'!$C$64:$W$93,21,0))</f>
        <v>0</v>
      </c>
      <c r="Z150" s="452">
        <f>IF(ISNA(VLOOKUP(E150,'Rennen 6'!$C$64:$W$93,6,0)),0,VLOOKUP(E150,'Rennen 6'!$C$64:$W$93,6,0))</f>
        <v>0</v>
      </c>
      <c r="AA150" s="453">
        <f>IF(ISNA(VLOOKUP(E150,'Rennen 6'!$C$64:$W$93,11,0)),0,VLOOKUP(E150,'Rennen 6'!$C$64:$W$93,11,0))</f>
        <v>0</v>
      </c>
      <c r="AB150" s="453">
        <f>IF(ISNA(VLOOKUP(E150,'Rennen 6'!$C$64:$W$93,16,0)),0,VLOOKUP(E150,'Rennen 6'!$C$64:$W$93,16,0))</f>
        <v>0</v>
      </c>
      <c r="AC150" s="454">
        <f>IF(ISNA(VLOOKUP(E150,'Rennen 6'!$C$64:$W$93,21,0)),0,VLOOKUP(E150,'Rennen 6'!$C$64:$W$93,21,0))</f>
        <v>0</v>
      </c>
      <c r="AD150" s="452">
        <f>IF(ISNA(VLOOKUP(E150,'Rennen 7'!$C$64:$W$93,6,0)),0,VLOOKUP(E150,'Rennen 7'!$C$64:$W$93,6,0))</f>
        <v>0</v>
      </c>
      <c r="AE150" s="453">
        <f>IF(ISNA(VLOOKUP(E150,'Rennen 7'!$C$64:$W$93,11,0)),0,VLOOKUP(E150,'Rennen 7'!$C$64:$W$93,11,0))</f>
        <v>0</v>
      </c>
      <c r="AF150" s="453">
        <f>IF(ISNA(VLOOKUP(E150,'Rennen 7'!$C$64:$W$93,16,0)),0,VLOOKUP(E150,'Rennen 7'!$C$64:$W$93,16,0))</f>
        <v>0</v>
      </c>
      <c r="AG150" s="454">
        <f>IF(ISNA(VLOOKUP(E150,'Rennen 7'!$C$64:$W$93,21,0)),0,VLOOKUP(E150,'Rennen 7'!$C$64:$W$93,21,0))</f>
        <v>0</v>
      </c>
      <c r="AH150" s="452">
        <f>IF(ISNA(VLOOKUP(E150,'Rennen 8'!$C$63:$W$92,6,0)),0,VLOOKUP(E150,'Rennen 8'!$C$63:$W$92,6,0))</f>
        <v>0</v>
      </c>
      <c r="AI150" s="453">
        <f>IF(ISNA(VLOOKUP(E150,'Rennen 8'!$C$63:$W$92,11,0)),0,VLOOKUP(E150,'Rennen 8'!$C$63:$W$92,11,0))</f>
        <v>0</v>
      </c>
      <c r="AJ150" s="453">
        <f>IF(ISNA(VLOOKUP(E150,'Rennen 8'!$C$63:$W$92,16,0)),0,VLOOKUP(E150,'Rennen 8'!$C$63:$W$92,16,0))</f>
        <v>0</v>
      </c>
      <c r="AK150" s="454">
        <f>IF(ISNA(VLOOKUP(E150,'Rennen 8'!$C$63:$W$92,21,0)),0,VLOOKUP(E150,'Rennen 8'!$C$63:$W$92,21,0))</f>
        <v>0</v>
      </c>
      <c r="AL150" s="455">
        <f>IF(ISNA(VLOOKUP(E150,'Rennen 1'!$C$64:$W$93,5,0)),0,VLOOKUP(E150,'Rennen 1'!$C$64:$W$93,5,0))</f>
        <v>0</v>
      </c>
      <c r="AM150" s="456">
        <f>IF(ISNA(VLOOKUP(E150,'Rennen 1'!$C$64:$W$93,10,0)),0,VLOOKUP(E150,'Rennen 1'!$C$64:$W$93,10,0))</f>
        <v>0</v>
      </c>
      <c r="AN150" s="456">
        <f>IF(ISNA(VLOOKUP(E150,'Rennen 1'!$C$64:$W$93,15,0)),0,VLOOKUP(E150,'Rennen 1'!$C$64:$W$93,15,0))</f>
        <v>0</v>
      </c>
      <c r="AO150" s="457">
        <f>IF(ISNA(VLOOKUP(E150,'Rennen 1'!$C$64:$W$93,20,0)),0,VLOOKUP(E150,'Rennen 1'!$C$64:$W$93,20,0))</f>
        <v>0</v>
      </c>
      <c r="AP150" s="455">
        <f>IF(ISNA(VLOOKUP(E150,'Rennen 2'!$C$64:$W$93,5,0)),0,VLOOKUP(E150,'Rennen 2'!$C$64:$W$93,5,0))</f>
        <v>0</v>
      </c>
      <c r="AQ150" s="456">
        <f>IF(ISNA(VLOOKUP(E150,'Rennen 2'!$C$64:$W$93,10,0)),0,VLOOKUP(E150,'Rennen 2'!$C$64:$W$93,10,0))</f>
        <v>0</v>
      </c>
      <c r="AR150" s="456">
        <f>IF(ISNA(VLOOKUP(E150,'Rennen 2'!$C$64:$W$93,15,0)),0,VLOOKUP(E150,'Rennen 2'!$C$64:$W$93,15,0))</f>
        <v>0</v>
      </c>
      <c r="AS150" s="457">
        <f>IF(ISNA(VLOOKUP(E150,'Rennen 2'!$C$64:$W$93,20,0)),0,VLOOKUP(E150,'Rennen 2'!$C$64:$W$93,20,0))</f>
        <v>0</v>
      </c>
      <c r="AT150" s="455">
        <f>IF(ISNA(VLOOKUP(E150,'Rennen 3'!$C$64:$W$93,5,0)),0,VLOOKUP(E150,'Rennen 3'!$C$64:$W$93,5,0))</f>
        <v>0</v>
      </c>
      <c r="AU150" s="456">
        <f>IF(ISNA(VLOOKUP(E150,'Rennen 3'!$C$64:$W$93,10,0)),0,VLOOKUP(E150,'Rennen 3'!$C$64:$W$93,10,0))</f>
        <v>0</v>
      </c>
      <c r="AV150" s="456">
        <f>IF(ISNA(VLOOKUP(E150,'Rennen 3'!$C$64:$W$93,15,0)),0,VLOOKUP(E150,'Rennen 3'!$C$64:$W$93,15,0))</f>
        <v>0</v>
      </c>
      <c r="AW150" s="457">
        <f>IF(ISNA(VLOOKUP(E150,'Rennen 3'!$C$64:$W$93,20,0)),0,VLOOKUP(E150,'Rennen 3'!$C$64:$W$93,20,0))</f>
        <v>0</v>
      </c>
      <c r="AX150" s="452">
        <f>IF(ISNA(VLOOKUP(E150,'Rennen 4'!$C$44:$W$93,5,0)),0,VLOOKUP(E150,'Rennen 4'!$C$64:$W$93,5,0))</f>
        <v>0</v>
      </c>
      <c r="AY150" s="453">
        <f>IF(ISNA(VLOOKUP(E150,'Rennen 4'!$C$64:$W$93,10,0)),0,VLOOKUP(E150,'Rennen 4'!$C$64:$W$93,10,0))</f>
        <v>0</v>
      </c>
      <c r="AZ150" s="453">
        <f>IF(ISNA(VLOOKUP(E150,'Rennen 4'!$C$64:$W$93,15,0)),0,VLOOKUP(E150,'Rennen 4'!$C$64:$W$93,15,0))</f>
        <v>0</v>
      </c>
      <c r="BA150" s="453">
        <f>IF(ISNA(VLOOKUP(E150,'Rennen 4'!$C$64:$W$93,20,0)),0,VLOOKUP(E150,'Rennen 4'!$C$64:$W$93,20,0))</f>
        <v>0</v>
      </c>
      <c r="BB150" s="452">
        <f>IF(ISNA(VLOOKUP(E150,'Rennen 5'!$C$64:$W$93,5,0)),0,VLOOKUP(E150,'Rennen 5'!$C$64:$W$93,5,0))</f>
        <v>0</v>
      </c>
      <c r="BC150" s="453">
        <f>IF(ISNA(VLOOKUP(E150,'Rennen 5'!$C$64:$W$93,10,0)),0,VLOOKUP(E150,'Rennen 5'!$C$64:$W$93,10,0))</f>
        <v>0</v>
      </c>
      <c r="BD150" s="453">
        <f>IF(ISNA(VLOOKUP(E150,'Rennen 5'!$C$64:$W$93,15,0)),0,VLOOKUP(E150,'Rennen 5'!$C$64:$W$93,15,0))</f>
        <v>0</v>
      </c>
      <c r="BE150" s="454">
        <f>IF(ISNA(VLOOKUP(E150,'Rennen 5'!$C$64:$W$93,20,0)),0,VLOOKUP(E150,'Rennen 5'!$C$64:$W$93,20,0))</f>
        <v>0</v>
      </c>
      <c r="BF150" s="452">
        <f>IF(ISNA(VLOOKUP(E150,'Rennen 6'!$C$64:$W$93,5,0)),0,VLOOKUP(E150,'Rennen 6'!$C$64:$W$93,5,0))</f>
        <v>0</v>
      </c>
      <c r="BG150" s="453">
        <f>IF(ISNA(VLOOKUP(E150,'Rennen 6'!$C$64:$W$93,10,0)),0,VLOOKUP(E150,'Rennen 6'!$C$64:$W$93,10,0))</f>
        <v>0</v>
      </c>
      <c r="BH150" s="453">
        <f>IF(ISNA(VLOOKUP(E150,'Rennen 6'!$C$64:$W$93,15,0)),0,VLOOKUP(E150,'Rennen 6'!$C$64:$W$93,15,0))</f>
        <v>0</v>
      </c>
      <c r="BI150" s="453">
        <f>IF(ISNA(VLOOKUP(E150,'Rennen 6'!$C$64:$W$93,20,0)),0,VLOOKUP(E150,'Rennen 6'!$C$64:$W$93,20,0))</f>
        <v>0</v>
      </c>
      <c r="BJ150" s="452">
        <f>IF(ISNA(VLOOKUP(E150,'Rennen 7'!$C$64:$W$93,5,0)),0,VLOOKUP(E150,'Rennen 7'!$C$64:$W$93,5,0))</f>
        <v>0</v>
      </c>
      <c r="BK150" s="453">
        <f>IF(ISNA(VLOOKUP(E150,'Rennen 7'!$C$64:$W$93,10,0)),0,VLOOKUP(E150,'Rennen 7'!$C$64:$W$93,10,0))</f>
        <v>0</v>
      </c>
      <c r="BL150" s="453">
        <f>IF(ISNA(VLOOKUP(E150,'Rennen 7'!$C$64:$W$93,15,0)),0,VLOOKUP(E150,'Rennen 7'!$C$64:$W$93,15,0))</f>
        <v>0</v>
      </c>
      <c r="BM150" s="454">
        <f>IF(ISNA(VLOOKUP(E150,'Rennen 7'!$C$64:$W$93,20,0)),0,VLOOKUP(E150,'Rennen 7'!$C$64:$W$93,20,0))</f>
        <v>0</v>
      </c>
      <c r="BN150" s="452">
        <f>IF(ISNA(VLOOKUP(E150,'Rennen 8'!$C$63:$W$92,5,0)),0,VLOOKUP(E150,'Rennen 8'!$C$63:$W$92,5,0))</f>
        <v>0</v>
      </c>
      <c r="BO150" s="453">
        <f>IF(ISNA(VLOOKUP(E150,'Rennen 8'!$C$63:$W$92,10,0)),0,VLOOKUP(E150,'Rennen 8'!$C$63:$W$92,10,0))</f>
        <v>0</v>
      </c>
      <c r="BP150" s="453">
        <f>IF(ISNA(VLOOKUP(E150,'Rennen 8'!$C$63:$W$92,15,0)),0,VLOOKUP(E150,'Rennen 8'!$C$63:$W$92,15,0))</f>
        <v>0</v>
      </c>
      <c r="BQ150" s="454">
        <f>IF(ISNA(VLOOKUP(E150,'Rennen 8'!$C$63:$W$92,20,0)),0,VLOOKUP(E150,'Rennen 8'!$C$63:$W$92,20,0))</f>
        <v>0</v>
      </c>
      <c r="BR150" s="458">
        <f>IF(ISNA(VLOOKUP(E150,'Rennen 1'!$C$64:$AE$93,27,0)),0,VLOOKUP(E150,'Rennen 1'!$C$64:$AE$93,27,0))</f>
        <v>0</v>
      </c>
      <c r="BS150" s="454">
        <f>IF(ISNA(VLOOKUP(E150,'Rennen 2'!$C$64:$AE$93,27,0)),0,VLOOKUP(E150,'Rennen 2'!$C$64:$AE$93,27,0))</f>
        <v>0</v>
      </c>
      <c r="BT150" s="454">
        <f>IF(ISNA(VLOOKUP(E150,'Rennen 3'!$C$64:$AE$93,27,0)),0,VLOOKUP(E150,'Rennen 3'!$C$64:$AE$93,27,0))</f>
        <v>0</v>
      </c>
      <c r="BU150" s="454">
        <f>IF(ISNA(VLOOKUP(E150,'Rennen 4'!$C$64:$AE$93,27,0)),0,VLOOKUP(E150,'Rennen 4'!$C$64:$AE$93,27,0))</f>
        <v>0</v>
      </c>
      <c r="BV150" s="454">
        <f>IF(ISNA(VLOOKUP(E150,'Rennen 5'!$C$64:$AE$93,27,0)),0,VLOOKUP(E150,'Rennen 5'!$C$64:$AE$93,27,0))</f>
        <v>0</v>
      </c>
      <c r="BW150" s="454">
        <f>IF(ISNA(VLOOKUP(E150,'Rennen 6'!$C$64:$AE$93,27,0)),0,VLOOKUP(E150,'Rennen 6'!$C$64:$AE$93,27,0))</f>
        <v>0</v>
      </c>
      <c r="BX150" s="454">
        <f>IF(ISNA(VLOOKUP(E150,'Rennen 7'!$C$64:$AE$93,27,0)),0,VLOOKUP(E150,'Rennen 7'!$C$64:$AE$93,27,0))</f>
        <v>0</v>
      </c>
      <c r="BY150" s="454">
        <f>IF(ISNA(VLOOKUP(E150,'Rennen 8'!$C$63:$AE$92,27,0)),0,VLOOKUP(E150,'Rennen 8'!$C$63:$AE$92,27,0))</f>
        <v>0</v>
      </c>
      <c r="BZ150" s="458">
        <f t="shared" si="61"/>
        <v>0</v>
      </c>
      <c r="CA150" s="459">
        <f t="shared" si="62"/>
        <v>0</v>
      </c>
      <c r="CB150" s="458">
        <f t="shared" si="63"/>
        <v>0</v>
      </c>
      <c r="CC150" s="452">
        <f t="shared" si="64"/>
        <v>0</v>
      </c>
      <c r="CD150" s="452">
        <f t="shared" si="65"/>
        <v>0</v>
      </c>
      <c r="CE150" s="755"/>
      <c r="CF150" s="755"/>
      <c r="CG150" s="26"/>
      <c r="CH150" s="26"/>
      <c r="CI150" s="348"/>
      <c r="CJ150" s="348"/>
      <c r="CK150" s="348"/>
    </row>
    <row r="151" spans="1:89" ht="18" hidden="1" customHeight="1" x14ac:dyDescent="0.3">
      <c r="A151" s="759"/>
      <c r="B151" s="16">
        <v>38</v>
      </c>
      <c r="C151" s="16"/>
      <c r="D151" s="396" t="str">
        <f>VLOOKUP(E151,Fahrer!$B$5:$C$165,2,0)</f>
        <v>Kater, Kay</v>
      </c>
      <c r="E151" s="346">
        <v>131</v>
      </c>
      <c r="F151" s="397">
        <f>IF(ISNA(VLOOKUP(E151,'Rennen 1'!$C$64:$W$93,6,0)),0,VLOOKUP(E151,'Rennen 1'!$C$64:$W$93,6,0))</f>
        <v>0</v>
      </c>
      <c r="G151" s="398">
        <f>IF(ISNA(VLOOKUP(E151,'Rennen 1'!$C$64:$W$93,11,0)),0,VLOOKUP(E151,'Rennen 1'!$C$64:$W$93,11,0))</f>
        <v>0</v>
      </c>
      <c r="H151" s="398">
        <f>IF(ISNA(VLOOKUP(E151,'Rennen 1'!$C$64:$W$93,16,0)),0,VLOOKUP(E151,'Rennen 1'!$C$64:$W$93,16,0))</f>
        <v>0</v>
      </c>
      <c r="I151" s="399">
        <f>IF(ISNA(VLOOKUP(E151,'Rennen 1'!$C$64:$W$93,21,0)),0,VLOOKUP(E151,'Rennen 1'!$C$64:$W$93,21,0))</f>
        <v>0</v>
      </c>
      <c r="J151" s="400">
        <f>IF(ISNA(VLOOKUP(E151,'Rennen 2'!$C$64:$W$93,6,0)),0,VLOOKUP(E151,'Rennen 2'!$C$64:$W$93,6,0))</f>
        <v>0</v>
      </c>
      <c r="K151" s="401">
        <f>IF(ISNA(VLOOKUP(E151,'Rennen 2'!$C$64:$W$93,11,0)),0,VLOOKUP(E151,'Rennen 2'!$C$64:$W$93,11,0))</f>
        <v>0</v>
      </c>
      <c r="L151" s="401">
        <f>IF(ISNA(VLOOKUP(E151,'Rennen 2'!$C$64:$W$93,16,0)),0,VLOOKUP(E151,'Rennen 2'!$C$64:$W$93,16,0))</f>
        <v>0</v>
      </c>
      <c r="M151" s="401">
        <f>IF(ISNA(VLOOKUP(E151,'Rennen 2'!$C$64:$W$93,21,0)),0,VLOOKUP(E151,'Rennen 2'!$C$64:$W$93,21,0))</f>
        <v>0</v>
      </c>
      <c r="N151" s="400">
        <f>IF(ISNA(VLOOKUP(E151,'Rennen 3'!$C$64:$W$93,6,0)),0,VLOOKUP(E151,'Rennen 3'!$C$64:$W$93,6,0))</f>
        <v>0</v>
      </c>
      <c r="O151" s="401">
        <f>IF(ISNA(VLOOKUP(E151,'Rennen 3'!$C$64:$W$93,11,0)),0,VLOOKUP(E151,'Rennen 3'!$C$64:$W$93,11,0))</f>
        <v>0</v>
      </c>
      <c r="P151" s="401">
        <f>IF(ISNA(VLOOKUP(E151,'Rennen 3'!$C$64:$W$93,16,0)),0,VLOOKUP(E151,'Rennen 3'!$C$64:$W$93,16,0))</f>
        <v>0</v>
      </c>
      <c r="Q151" s="402">
        <f>IF(ISNA(VLOOKUP(E151,'Rennen 3'!$C$64:$W$93,21,0)),0,VLOOKUP(E151,'Rennen 3'!$C$64:$W$93,21,0))</f>
        <v>0</v>
      </c>
      <c r="R151" s="400">
        <f>IF(ISNA(VLOOKUP(E151,'Rennen 4'!$C$64:$W$93,6,0)),0,VLOOKUP(E151,'Rennen 4'!$C$64:$W$93,6,0))</f>
        <v>0</v>
      </c>
      <c r="S151" s="401">
        <f>IF(ISNA(VLOOKUP(E151,'Rennen 4'!$C$64:$W$93,11,0)),0,VLOOKUP(E151,'Rennen 4'!$C$64:$W$93,11,0))</f>
        <v>0</v>
      </c>
      <c r="T151" s="401">
        <f>IF(ISNA(VLOOKUP(E151,'Rennen 4'!$C$64:$W$93,16,0)),0,VLOOKUP(E151,'Rennen 4'!$C$64:$W$93,16,0))</f>
        <v>0</v>
      </c>
      <c r="U151" s="402">
        <f>IF(ISNA(VLOOKUP(E151,'Rennen 4'!$C$64:$W$93,21,0)),0,VLOOKUP(E151,'Rennen 4'!$C$64:$W$93,21,0))</f>
        <v>0</v>
      </c>
      <c r="V151" s="400">
        <f>IF(ISNA(VLOOKUP(E151,'Rennen 5'!$C$64:$W$93,6,0)),0,VLOOKUP(E151,'Rennen 5'!$C$64:$W$93,6,0))</f>
        <v>0</v>
      </c>
      <c r="W151" s="401">
        <f>IF(ISNA(VLOOKUP(E151,'Rennen 5'!$C$64:$W$93,11,0)),0,VLOOKUP(E151,'Rennen 5'!$C$64:$W$93,11,0))</f>
        <v>0</v>
      </c>
      <c r="X151" s="401">
        <f>IF(ISNA(VLOOKUP(E151,'Rennen 5'!$C$64:$W$93,16,0)),0,VLOOKUP(E151,'Rennen 5'!$C$64:$W$93,16,0))</f>
        <v>0</v>
      </c>
      <c r="Y151" s="402">
        <f>IF(ISNA(VLOOKUP(E151,'Rennen 5'!$C$64:$W$93,21,0)),0,VLOOKUP(E151,'Rennen 5'!$C$64:$W$93,21,0))</f>
        <v>0</v>
      </c>
      <c r="Z151" s="400">
        <f>IF(ISNA(VLOOKUP(E151,'Rennen 6'!$C$64:$W$93,6,0)),0,VLOOKUP(E151,'Rennen 6'!$C$64:$W$93,6,0))</f>
        <v>0</v>
      </c>
      <c r="AA151" s="401">
        <f>IF(ISNA(VLOOKUP(E151,'Rennen 6'!$C$64:$W$93,11,0)),0,VLOOKUP(E151,'Rennen 6'!$C$64:$W$93,11,0))</f>
        <v>0</v>
      </c>
      <c r="AB151" s="401">
        <f>IF(ISNA(VLOOKUP(E151,'Rennen 6'!$C$64:$W$93,16,0)),0,VLOOKUP(E151,'Rennen 6'!$C$64:$W$93,16,0))</f>
        <v>0</v>
      </c>
      <c r="AC151" s="402">
        <f>IF(ISNA(VLOOKUP(E151,'Rennen 6'!$C$64:$W$93,21,0)),0,VLOOKUP(E151,'Rennen 6'!$C$64:$W$93,21,0))</f>
        <v>0</v>
      </c>
      <c r="AD151" s="400">
        <f>IF(ISNA(VLOOKUP(E151,'Rennen 7'!$C$64:$W$93,6,0)),0,VLOOKUP(E151,'Rennen 7'!$C$64:$W$93,6,0))</f>
        <v>0</v>
      </c>
      <c r="AE151" s="401">
        <f>IF(ISNA(VLOOKUP(E151,'Rennen 7'!$C$64:$W$93,11,0)),0,VLOOKUP(E151,'Rennen 7'!$C$64:$W$93,11,0))</f>
        <v>0</v>
      </c>
      <c r="AF151" s="401">
        <f>IF(ISNA(VLOOKUP(E151,'Rennen 7'!$C$64:$W$93,16,0)),0,VLOOKUP(E151,'Rennen 7'!$C$64:$W$93,16,0))</f>
        <v>0</v>
      </c>
      <c r="AG151" s="402">
        <f>IF(ISNA(VLOOKUP(E151,'Rennen 7'!$C$64:$W$93,21,0)),0,VLOOKUP(E151,'Rennen 7'!$C$64:$W$93,21,0))</f>
        <v>0</v>
      </c>
      <c r="AH151" s="400">
        <f>IF(ISNA(VLOOKUP(E151,'Rennen 8'!$C$63:$W$92,6,0)),0,VLOOKUP(E151,'Rennen 8'!$C$63:$W$92,6,0))</f>
        <v>0</v>
      </c>
      <c r="AI151" s="401">
        <f>IF(ISNA(VLOOKUP(E151,'Rennen 8'!$C$63:$W$92,11,0)),0,VLOOKUP(E151,'Rennen 8'!$C$63:$W$92,11,0))</f>
        <v>0</v>
      </c>
      <c r="AJ151" s="401">
        <f>IF(ISNA(VLOOKUP(E151,'Rennen 8'!$C$63:$W$92,16,0)),0,VLOOKUP(E151,'Rennen 8'!$C$63:$W$92,16,0))</f>
        <v>0</v>
      </c>
      <c r="AK151" s="402">
        <f>IF(ISNA(VLOOKUP(E151,'Rennen 8'!$C$63:$W$92,21,0)),0,VLOOKUP(E151,'Rennen 8'!$C$63:$W$92,21,0))</f>
        <v>0</v>
      </c>
      <c r="AL151" s="403">
        <f>IF(ISNA(VLOOKUP(E151,'Rennen 1'!$C$64:$W$93,5,0)),0,VLOOKUP(E151,'Rennen 1'!$C$64:$W$93,5,0))</f>
        <v>0</v>
      </c>
      <c r="AM151" s="404">
        <f>IF(ISNA(VLOOKUP(E151,'Rennen 1'!$C$64:$W$93,10,0)),0,VLOOKUP(E151,'Rennen 1'!$C$64:$W$93,10,0))</f>
        <v>0</v>
      </c>
      <c r="AN151" s="404">
        <f>IF(ISNA(VLOOKUP(E151,'Rennen 1'!$C$64:$W$93,15,0)),0,VLOOKUP(E151,'Rennen 1'!$C$64:$W$93,15,0))</f>
        <v>0</v>
      </c>
      <c r="AO151" s="405">
        <f>IF(ISNA(VLOOKUP(E151,'Rennen 1'!$C$64:$W$93,20,0)),0,VLOOKUP(E151,'Rennen 1'!$C$64:$W$93,20,0))</f>
        <v>0</v>
      </c>
      <c r="AP151" s="403">
        <f>IF(ISNA(VLOOKUP(E151,'Rennen 2'!$C$64:$W$93,5,0)),0,VLOOKUP(E151,'Rennen 2'!$C$64:$W$93,5,0))</f>
        <v>0</v>
      </c>
      <c r="AQ151" s="404">
        <f>IF(ISNA(VLOOKUP(E151,'Rennen 2'!$C$64:$W$93,10,0)),0,VLOOKUP(E151,'Rennen 2'!$C$64:$W$93,10,0))</f>
        <v>0</v>
      </c>
      <c r="AR151" s="404">
        <f>IF(ISNA(VLOOKUP(E151,'Rennen 2'!$C$64:$W$93,15,0)),0,VLOOKUP(E151,'Rennen 2'!$C$64:$W$93,15,0))</f>
        <v>0</v>
      </c>
      <c r="AS151" s="405">
        <f>IF(ISNA(VLOOKUP(E151,'Rennen 2'!$C$64:$W$93,20,0)),0,VLOOKUP(E151,'Rennen 2'!$C$64:$W$93,20,0))</f>
        <v>0</v>
      </c>
      <c r="AT151" s="403">
        <f>IF(ISNA(VLOOKUP(E151,'Rennen 3'!$C$64:$W$93,5,0)),0,VLOOKUP(E151,'Rennen 3'!$C$64:$W$93,5,0))</f>
        <v>0</v>
      </c>
      <c r="AU151" s="404">
        <f>IF(ISNA(VLOOKUP(E151,'Rennen 3'!$C$64:$W$93,10,0)),0,VLOOKUP(E151,'Rennen 3'!$C$64:$W$93,10,0))</f>
        <v>0</v>
      </c>
      <c r="AV151" s="404">
        <f>IF(ISNA(VLOOKUP(E151,'Rennen 3'!$C$64:$W$93,15,0)),0,VLOOKUP(E151,'Rennen 3'!$C$64:$W$93,15,0))</f>
        <v>0</v>
      </c>
      <c r="AW151" s="405">
        <f>IF(ISNA(VLOOKUP(E151,'Rennen 3'!$C$64:$W$93,20,0)),0,VLOOKUP(E151,'Rennen 3'!$C$64:$W$93,20,0))</f>
        <v>0</v>
      </c>
      <c r="AX151" s="400">
        <f>IF(ISNA(VLOOKUP(E151,'Rennen 4'!$C$64:$W$93,5,0)),0,VLOOKUP(E151,'Rennen 4'!$C$64:$W$93,5,0))</f>
        <v>0</v>
      </c>
      <c r="AY151" s="401">
        <f>IF(ISNA(VLOOKUP(E151,'Rennen 4'!$C$64:$W$93,10,0)),0,VLOOKUP(E151,'Rennen 4'!$C$64:$W$93,10,0))</f>
        <v>0</v>
      </c>
      <c r="AZ151" s="401">
        <f>IF(ISNA(VLOOKUP(E151,'Rennen 4'!$C$64:$W$93,15,0)),0,VLOOKUP(E151,'Rennen 4'!$C$64:$W$93,15,0))</f>
        <v>0</v>
      </c>
      <c r="BA151" s="401">
        <f>IF(ISNA(VLOOKUP(E151,'Rennen 4'!$C$64:$W$93,20,0)),0,VLOOKUP(E151,'Rennen 4'!$C$64:$W$93,20,0))</f>
        <v>0</v>
      </c>
      <c r="BB151" s="400">
        <f>IF(ISNA(VLOOKUP(E151,'Rennen 5'!$C$64:$W$93,5,0)),0,VLOOKUP(E151,'Rennen 5'!$C$64:$W$93,5,0))</f>
        <v>0</v>
      </c>
      <c r="BC151" s="401">
        <f>IF(ISNA(VLOOKUP(E151,'Rennen 5'!$C$64:$W$93,10,0)),0,VLOOKUP(E151,'Rennen 5'!$C$64:$W$93,10,0))</f>
        <v>0</v>
      </c>
      <c r="BD151" s="401">
        <f>IF(ISNA(VLOOKUP(E151,'Rennen 5'!$C$64:$W$93,15,0)),0,VLOOKUP(E151,'Rennen 5'!$C$64:$W$93,15,0))</f>
        <v>0</v>
      </c>
      <c r="BE151" s="402">
        <f>IF(ISNA(VLOOKUP(E151,'Rennen 5'!$C$64:$W$93,20,0)),0,VLOOKUP(E151,'Rennen 5'!$C$64:$W$93,20,0))</f>
        <v>0</v>
      </c>
      <c r="BF151" s="400">
        <f>IF(ISNA(VLOOKUP(E151,'Rennen 6'!$C$64:$W$93,5,0)),0,VLOOKUP(E151,'Rennen 6'!$C$64:$W$93,5,0))</f>
        <v>0</v>
      </c>
      <c r="BG151" s="401">
        <f>IF(ISNA(VLOOKUP(E151,'Rennen 6'!$C$64:$W$93,10,0)),0,VLOOKUP(E151,'Rennen 6'!$C$64:$W$93,10,0))</f>
        <v>0</v>
      </c>
      <c r="BH151" s="401">
        <f>IF(ISNA(VLOOKUP(E151,'Rennen 6'!$C$64:$W$93,15,0)),0,VLOOKUP(E151,'Rennen 6'!$C$64:$W$93,15,0))</f>
        <v>0</v>
      </c>
      <c r="BI151" s="401">
        <f>IF(ISNA(VLOOKUP(E151,'Rennen 6'!$C$64:$W$93,20,0)),0,VLOOKUP(E151,'Rennen 6'!$C$64:$W$93,20,0))</f>
        <v>0</v>
      </c>
      <c r="BJ151" s="400">
        <f>IF(ISNA(VLOOKUP(E151,'Rennen 7'!$C$64:$W$93,5,0)),0,VLOOKUP(E151,'Rennen 7'!$C$64:$W$93,5,0))</f>
        <v>0</v>
      </c>
      <c r="BK151" s="401">
        <f>IF(ISNA(VLOOKUP(E151,'Rennen 7'!$C$64:$W$93,10,0)),0,VLOOKUP(E151,'Rennen 7'!$C$64:$W$93,10,0))</f>
        <v>0</v>
      </c>
      <c r="BL151" s="401">
        <f>IF(ISNA(VLOOKUP(E151,'Rennen 7'!$C$64:$W$93,15,0)),0,VLOOKUP(E151,'Rennen 7'!$C$64:$W$93,15,0))</f>
        <v>0</v>
      </c>
      <c r="BM151" s="402">
        <f>IF(ISNA(VLOOKUP(E151,'Rennen 7'!$C$64:$W$93,20,0)),0,VLOOKUP(E151,'Rennen 7'!$C$64:$W$93,20,0))</f>
        <v>0</v>
      </c>
      <c r="BN151" s="400">
        <f>IF(ISNA(VLOOKUP(E151,'Rennen 8'!$C$63:$W$92,5,0)),0,VLOOKUP(E151,'Rennen 8'!$C$63:$W$92,5,0))</f>
        <v>0</v>
      </c>
      <c r="BO151" s="401">
        <f>IF(ISNA(VLOOKUP(E151,'Rennen 8'!$C$63:$W$92,10,0)),0,VLOOKUP(E151,'Rennen 8'!$C$63:$W$92,10,0))</f>
        <v>0</v>
      </c>
      <c r="BP151" s="401">
        <f>IF(ISNA(VLOOKUP(E151,'Rennen 8'!$C$63:$W$92,15,0)),0,VLOOKUP(E151,'Rennen 8'!$C$63:$W$92,15,0))</f>
        <v>0</v>
      </c>
      <c r="BQ151" s="402">
        <f>IF(ISNA(VLOOKUP(E151,'Rennen 8'!$C$63:$W$92,20,0)),0,VLOOKUP(E151,'Rennen 8'!$C$63:$W$92,20,0))</f>
        <v>0</v>
      </c>
      <c r="BR151" s="406">
        <f>IF(ISNA(VLOOKUP(E151,'Rennen 1'!$C$64:$AE$93,27,0)),0,VLOOKUP(E151,'Rennen 1'!$C$64:$AE$93,27,0))</f>
        <v>0</v>
      </c>
      <c r="BS151" s="402">
        <f>IF(ISNA(VLOOKUP(E151,'Rennen 2'!$C$64:$AE$93,27,0)),0,VLOOKUP(E151,'Rennen 2'!$C$64:$AE$93,27,0))</f>
        <v>0</v>
      </c>
      <c r="BT151" s="402">
        <f>IF(ISNA(VLOOKUP(E151,'Rennen 3'!$C$64:$AE$93,27,0)),0,VLOOKUP(E151,'Rennen 3'!$C$64:$AE$93,27,0))</f>
        <v>0</v>
      </c>
      <c r="BU151" s="402">
        <f>IF(ISNA(VLOOKUP(E151,'Rennen 4'!$C$64:$AE$93,27,0)),0,VLOOKUP(E151,'Rennen 4'!$C$64:$AE$93,27,0))</f>
        <v>0</v>
      </c>
      <c r="BV151" s="402">
        <f>IF(ISNA(VLOOKUP(E151,'Rennen 5'!$C$64:$AE$93,27,0)),0,VLOOKUP(E151,'Rennen 5'!$C$64:$AE$93,27,0))</f>
        <v>0</v>
      </c>
      <c r="BW151" s="402">
        <f>IF(ISNA(VLOOKUP(E151,'Rennen 6'!$C$64:$AE$93,27,0)),0,VLOOKUP(E151,'Rennen 6'!$C$64:$AE$93,27,0))</f>
        <v>0</v>
      </c>
      <c r="BX151" s="402">
        <f>IF(ISNA(VLOOKUP(E151,'Rennen 7'!$C$64:$AE$93,27,0)),0,VLOOKUP(E151,'Rennen 7'!$C$64:$AE$93,27,0))</f>
        <v>0</v>
      </c>
      <c r="BY151" s="402">
        <f>IF(ISNA(VLOOKUP(E151,'Rennen 8'!$C$63:$AE$92,27,0)),0,VLOOKUP(E151,'Rennen 8'!$C$63:$AE$92,27,0))</f>
        <v>0</v>
      </c>
      <c r="BZ151" s="402">
        <f t="shared" si="61"/>
        <v>0</v>
      </c>
      <c r="CA151" s="408">
        <f t="shared" si="62"/>
        <v>0</v>
      </c>
      <c r="CB151" s="406">
        <f t="shared" si="63"/>
        <v>0</v>
      </c>
      <c r="CC151" s="400">
        <f t="shared" si="64"/>
        <v>0</v>
      </c>
      <c r="CD151" s="400">
        <f t="shared" si="65"/>
        <v>0</v>
      </c>
      <c r="CE151" s="755"/>
      <c r="CF151" s="755"/>
      <c r="CG151" s="26"/>
      <c r="CH151" s="26"/>
    </row>
    <row r="152" spans="1:89" ht="18" hidden="1" customHeight="1" x14ac:dyDescent="0.3">
      <c r="A152" s="759"/>
      <c r="B152" s="16">
        <v>39</v>
      </c>
      <c r="C152" s="16"/>
      <c r="D152" s="207" t="str">
        <f>VLOOKUP(E152,Fahrer!$B$5:$C$165,2,0)</f>
        <v>Schuppe, Carsten</v>
      </c>
      <c r="E152" s="345">
        <v>132</v>
      </c>
      <c r="F152" s="449">
        <f>IF(ISNA(VLOOKUP(E152,'Rennen 1'!$C$64:$W$93,6,0)),0,VLOOKUP(E152,'Rennen 1'!$C$64:$W$93,6,0))</f>
        <v>0</v>
      </c>
      <c r="G152" s="450">
        <f>IF(ISNA(VLOOKUP(E152,'Rennen 1'!$C$64:$W$93,11,0)),0,VLOOKUP(E152,'Rennen 1'!$C$64:$W$93,11,0))</f>
        <v>0</v>
      </c>
      <c r="H152" s="450">
        <f>IF(ISNA(VLOOKUP(E152,'Rennen 1'!$C$64:$W$93,16,0)),0,VLOOKUP(E152,'Rennen 1'!$C$64:$W$93,16,0))</f>
        <v>0</v>
      </c>
      <c r="I152" s="451">
        <f>IF(ISNA(VLOOKUP(E152,'Rennen 1'!$C$64:$W$93,21,0)),0,VLOOKUP(E152,'Rennen 1'!$C$64:$W$93,21,0))</f>
        <v>0</v>
      </c>
      <c r="J152" s="452">
        <f>IF(ISNA(VLOOKUP(E152,'Rennen 2'!$C$64:$W$93,6,0)),0,VLOOKUP(E152,'Rennen 2'!$C$64:$W$93,6,0))</f>
        <v>0</v>
      </c>
      <c r="K152" s="453">
        <f>IF(ISNA(VLOOKUP(E152,'Rennen 2'!$C$64:$W$93,11,0)),0,VLOOKUP(E152,'Rennen 2'!$C$64:$W$93,11,0))</f>
        <v>0</v>
      </c>
      <c r="L152" s="453">
        <f>IF(ISNA(VLOOKUP(E152,'Rennen 2'!$C$64:$W$93,16,0)),0,VLOOKUP(E152,'Rennen 2'!$C$64:$W$93,16,0))</f>
        <v>0</v>
      </c>
      <c r="M152" s="453">
        <f>IF(ISNA(VLOOKUP(E152,'Rennen 2'!$C$64:$W$93,21,0)),0,VLOOKUP(E152,'Rennen 2'!$C$64:$W$93,21,0))</f>
        <v>0</v>
      </c>
      <c r="N152" s="452">
        <f>IF(ISNA(VLOOKUP(E152,'Rennen 3'!$C$64:$W$93,6,0)),0,VLOOKUP(E152,'Rennen 3'!$C$64:$W$93,6,0))</f>
        <v>0</v>
      </c>
      <c r="O152" s="453">
        <f>IF(ISNA(VLOOKUP(E152,'Rennen 3'!$C$64:$W$93,11,0)),0,VLOOKUP(E152,'Rennen 3'!$C$64:$W$93,11,0))</f>
        <v>0</v>
      </c>
      <c r="P152" s="453">
        <f>IF(ISNA(VLOOKUP(E152,'Rennen 3'!$C$64:$W$93,16,0)),0,VLOOKUP(E152,'Rennen 3'!$C$64:$W$93,16,0))</f>
        <v>0</v>
      </c>
      <c r="Q152" s="454">
        <f>IF(ISNA(VLOOKUP(E152,'Rennen 3'!$C$64:$W$93,21,0)),0,VLOOKUP(E152,'Rennen 3'!$C$64:$W$93,21,0))</f>
        <v>0</v>
      </c>
      <c r="R152" s="452">
        <f>IF(ISNA(VLOOKUP(E152,'Rennen 4'!$C$64:$W$93,6,0)),0,VLOOKUP(E152,'Rennen 4'!$C$64:$W$93,6,0))</f>
        <v>0</v>
      </c>
      <c r="S152" s="453">
        <f>IF(ISNA(VLOOKUP(E152,'Rennen 4'!$C$64:$W$93,11,0)),0,VLOOKUP(E152,'Rennen 4'!$C$64:$W$93,11,0))</f>
        <v>0</v>
      </c>
      <c r="T152" s="453">
        <f>IF(ISNA(VLOOKUP(E152,'Rennen 4'!$C$64:$W$93,16,0)),0,VLOOKUP(E152,'Rennen 4'!$C$64:$W$93,16,0))</f>
        <v>0</v>
      </c>
      <c r="U152" s="454">
        <f>IF(ISNA(VLOOKUP(E152,'Rennen 4'!$C$64:$W$93,21,0)),0,VLOOKUP(E152,'Rennen 4'!$C$64:$W$93,21,0))</f>
        <v>0</v>
      </c>
      <c r="V152" s="452">
        <f>IF(ISNA(VLOOKUP(E152,'Rennen 5'!$C$64:$W$93,6,0)),0,VLOOKUP(E152,'Rennen 5'!$C$64:$W$93,6,0))</f>
        <v>0</v>
      </c>
      <c r="W152" s="453">
        <f>IF(ISNA(VLOOKUP(E152,'Rennen 5'!$C$64:$W$93,11,0)),0,VLOOKUP(E152,'Rennen 5'!$C$64:$W$93,11,0))</f>
        <v>0</v>
      </c>
      <c r="X152" s="453">
        <f>IF(ISNA(VLOOKUP(E152,'Rennen 5'!$C$64:$W$93,16,0)),0,VLOOKUP(E152,'Rennen 5'!$C$64:$W$93,16,0))</f>
        <v>0</v>
      </c>
      <c r="Y152" s="454">
        <f>IF(ISNA(VLOOKUP(E152,'Rennen 5'!$C$64:$W$93,21,0)),0,VLOOKUP(E152,'Rennen 5'!$C$64:$W$93,21,0))</f>
        <v>0</v>
      </c>
      <c r="Z152" s="452">
        <f>IF(ISNA(VLOOKUP(E152,'Rennen 6'!$C$64:$W$93,6,0)),0,VLOOKUP(E152,'Rennen 6'!$C$64:$W$93,6,0))</f>
        <v>0</v>
      </c>
      <c r="AA152" s="453">
        <f>IF(ISNA(VLOOKUP(E152,'Rennen 6'!$C$64:$W$93,11,0)),0,VLOOKUP(E152,'Rennen 6'!$C$64:$W$93,11,0))</f>
        <v>0</v>
      </c>
      <c r="AB152" s="453">
        <f>IF(ISNA(VLOOKUP(E152,'Rennen 6'!$C$64:$W$93,16,0)),0,VLOOKUP(E152,'Rennen 6'!$C$64:$W$93,16,0))</f>
        <v>0</v>
      </c>
      <c r="AC152" s="454">
        <f>IF(ISNA(VLOOKUP(E152,'Rennen 6'!$C$64:$W$93,21,0)),0,VLOOKUP(E152,'Rennen 6'!$C$64:$W$93,21,0))</f>
        <v>0</v>
      </c>
      <c r="AD152" s="452">
        <f>IF(ISNA(VLOOKUP(E152,'Rennen 7'!$C$64:$W$93,6,0)),0,VLOOKUP(E152,'Rennen 7'!$C$64:$W$93,6,0))</f>
        <v>0</v>
      </c>
      <c r="AE152" s="453">
        <f>IF(ISNA(VLOOKUP(E152,'Rennen 7'!$C$64:$W$93,11,0)),0,VLOOKUP(E152,'Rennen 7'!$C$64:$W$93,11,0))</f>
        <v>0</v>
      </c>
      <c r="AF152" s="453">
        <f>IF(ISNA(VLOOKUP(E152,'Rennen 7'!$C$64:$W$93,16,0)),0,VLOOKUP(E152,'Rennen 7'!$C$64:$W$93,16,0))</f>
        <v>0</v>
      </c>
      <c r="AG152" s="454">
        <f>IF(ISNA(VLOOKUP(E152,'Rennen 7'!$C$64:$W$93,21,0)),0,VLOOKUP(E152,'Rennen 7'!$C$64:$W$93,21,0))</f>
        <v>0</v>
      </c>
      <c r="AH152" s="452">
        <f>IF(ISNA(VLOOKUP(E152,'Rennen 8'!$C$63:$W$92,6,0)),0,VLOOKUP(E152,'Rennen 8'!$C$63:$W$92,6,0))</f>
        <v>0</v>
      </c>
      <c r="AI152" s="453">
        <f>IF(ISNA(VLOOKUP(E152,'Rennen 8'!$C$63:$W$92,11,0)),0,VLOOKUP(E152,'Rennen 8'!$C$63:$W$92,11,0))</f>
        <v>0</v>
      </c>
      <c r="AJ152" s="453">
        <f>IF(ISNA(VLOOKUP(E152,'Rennen 8'!$C$63:$W$92,16,0)),0,VLOOKUP(E152,'Rennen 8'!$C$63:$W$92,16,0))</f>
        <v>0</v>
      </c>
      <c r="AK152" s="454">
        <f>IF(ISNA(VLOOKUP(E152,'Rennen 8'!$C$63:$W$92,21,0)),0,VLOOKUP(E152,'Rennen 8'!$C$63:$W$92,21,0))</f>
        <v>0</v>
      </c>
      <c r="AL152" s="455">
        <f>IF(ISNA(VLOOKUP(E152,'Rennen 1'!$C$64:$W$93,5,0)),0,VLOOKUP(E152,'Rennen 1'!$C$64:$W$93,5,0))</f>
        <v>0</v>
      </c>
      <c r="AM152" s="456">
        <f>IF(ISNA(VLOOKUP(E152,'Rennen 1'!$C$64:$W$93,10,0)),0,VLOOKUP(E152,'Rennen 1'!$C$64:$W$93,10,0))</f>
        <v>0</v>
      </c>
      <c r="AN152" s="456">
        <f>IF(ISNA(VLOOKUP(E152,'Rennen 1'!$C$64:$W$93,15,0)),0,VLOOKUP(E152,'Rennen 1'!$C$64:$W$93,15,0))</f>
        <v>0</v>
      </c>
      <c r="AO152" s="457">
        <f>IF(ISNA(VLOOKUP(E152,'Rennen 1'!$C$64:$W$93,20,0)),0,VLOOKUP(E152,'Rennen 1'!$C$64:$W$93,20,0))</f>
        <v>0</v>
      </c>
      <c r="AP152" s="455">
        <f>IF(ISNA(VLOOKUP(E152,'Rennen 2'!$C$64:$W$93,5,0)),0,VLOOKUP(E152,'Rennen 2'!$C$64:$W$93,5,0))</f>
        <v>0</v>
      </c>
      <c r="AQ152" s="456">
        <f>IF(ISNA(VLOOKUP(E152,'Rennen 2'!$C$64:$W$93,10,0)),0,VLOOKUP(E152,'Rennen 2'!$C$64:$W$93,10,0))</f>
        <v>0</v>
      </c>
      <c r="AR152" s="456">
        <f>IF(ISNA(VLOOKUP(E152,'Rennen 2'!$C$64:$W$93,15,0)),0,VLOOKUP(E152,'Rennen 2'!$C$64:$W$93,15,0))</f>
        <v>0</v>
      </c>
      <c r="AS152" s="457">
        <f>IF(ISNA(VLOOKUP(E152,'Rennen 2'!$C$64:$W$93,20,0)),0,VLOOKUP(E152,'Rennen 2'!$C$64:$W$93,20,0))</f>
        <v>0</v>
      </c>
      <c r="AT152" s="455">
        <f>IF(ISNA(VLOOKUP(E152,'Rennen 3'!$C$64:$W$93,5,0)),0,VLOOKUP(E152,'Rennen 3'!$C$64:$W$93,5,0))</f>
        <v>0</v>
      </c>
      <c r="AU152" s="456">
        <f>IF(ISNA(VLOOKUP(E152,'Rennen 3'!$C$64:$W$93,10,0)),0,VLOOKUP(E152,'Rennen 3'!$C$64:$W$93,10,0))</f>
        <v>0</v>
      </c>
      <c r="AV152" s="456">
        <f>IF(ISNA(VLOOKUP(E152,'Rennen 3'!$C$64:$W$93,15,0)),0,VLOOKUP(E152,'Rennen 3'!$C$64:$W$93,15,0))</f>
        <v>0</v>
      </c>
      <c r="AW152" s="457">
        <f>IF(ISNA(VLOOKUP(E152,'Rennen 3'!$C$64:$W$93,20,0)),0,VLOOKUP(E152,'Rennen 3'!$C$64:$W$93,20,0))</f>
        <v>0</v>
      </c>
      <c r="AX152" s="452">
        <f>IF(ISNA(VLOOKUP(E152,'Rennen 4'!$C$44:$W$93,5,0)),0,VLOOKUP(E152,'Rennen 4'!$C$64:$W$93,5,0))</f>
        <v>0</v>
      </c>
      <c r="AY152" s="453">
        <f>IF(ISNA(VLOOKUP(E152,'Rennen 4'!$C$64:$W$93,10,0)),0,VLOOKUP(E152,'Rennen 4'!$C$64:$W$93,10,0))</f>
        <v>0</v>
      </c>
      <c r="AZ152" s="453">
        <f>IF(ISNA(VLOOKUP(E152,'Rennen 4'!$C$64:$W$93,15,0)),0,VLOOKUP(E152,'Rennen 4'!$C$64:$W$93,15,0))</f>
        <v>0</v>
      </c>
      <c r="BA152" s="453">
        <f>IF(ISNA(VLOOKUP(E152,'Rennen 4'!$C$64:$W$93,20,0)),0,VLOOKUP(E152,'Rennen 4'!$C$64:$W$93,20,0))</f>
        <v>0</v>
      </c>
      <c r="BB152" s="452">
        <f>IF(ISNA(VLOOKUP(E152,'Rennen 5'!$C$64:$W$93,5,0)),0,VLOOKUP(E152,'Rennen 5'!$C$64:$W$93,5,0))</f>
        <v>0</v>
      </c>
      <c r="BC152" s="453">
        <f>IF(ISNA(VLOOKUP(E152,'Rennen 5'!$C$64:$W$93,10,0)),0,VLOOKUP(E152,'Rennen 5'!$C$64:$W$93,10,0))</f>
        <v>0</v>
      </c>
      <c r="BD152" s="453">
        <f>IF(ISNA(VLOOKUP(E152,'Rennen 5'!$C$64:$W$93,15,0)),0,VLOOKUP(E152,'Rennen 5'!$C$64:$W$93,15,0))</f>
        <v>0</v>
      </c>
      <c r="BE152" s="454">
        <f>IF(ISNA(VLOOKUP(E152,'Rennen 5'!$C$64:$W$93,20,0)),0,VLOOKUP(E152,'Rennen 5'!$C$64:$W$93,20,0))</f>
        <v>0</v>
      </c>
      <c r="BF152" s="452">
        <f>IF(ISNA(VLOOKUP(E152,'Rennen 6'!$C$64:$W$93,5,0)),0,VLOOKUP(E152,'Rennen 6'!$C$64:$W$93,5,0))</f>
        <v>0</v>
      </c>
      <c r="BG152" s="453">
        <f>IF(ISNA(VLOOKUP(E152,'Rennen 6'!$C$64:$W$93,10,0)),0,VLOOKUP(E152,'Rennen 6'!$C$64:$W$93,10,0))</f>
        <v>0</v>
      </c>
      <c r="BH152" s="453">
        <f>IF(ISNA(VLOOKUP(E152,'Rennen 6'!$C$64:$W$93,15,0)),0,VLOOKUP(E152,'Rennen 6'!$C$64:$W$93,15,0))</f>
        <v>0</v>
      </c>
      <c r="BI152" s="453">
        <f>IF(ISNA(VLOOKUP(E152,'Rennen 6'!$C$64:$W$93,20,0)),0,VLOOKUP(E152,'Rennen 6'!$C$64:$W$93,20,0))</f>
        <v>0</v>
      </c>
      <c r="BJ152" s="452">
        <f>IF(ISNA(VLOOKUP(E152,'Rennen 7'!$C$64:$W$93,5,0)),0,VLOOKUP(E152,'Rennen 7'!$C$64:$W$93,5,0))</f>
        <v>0</v>
      </c>
      <c r="BK152" s="453">
        <f>IF(ISNA(VLOOKUP(E152,'Rennen 7'!$C$64:$W$93,10,0)),0,VLOOKUP(E152,'Rennen 7'!$C$64:$W$93,10,0))</f>
        <v>0</v>
      </c>
      <c r="BL152" s="453">
        <f>IF(ISNA(VLOOKUP(E152,'Rennen 7'!$C$64:$W$93,15,0)),0,VLOOKUP(E152,'Rennen 7'!$C$64:$W$93,15,0))</f>
        <v>0</v>
      </c>
      <c r="BM152" s="454">
        <f>IF(ISNA(VLOOKUP(E152,'Rennen 7'!$C$64:$W$93,20,0)),0,VLOOKUP(E152,'Rennen 7'!$C$64:$W$93,20,0))</f>
        <v>0</v>
      </c>
      <c r="BN152" s="452">
        <f>IF(ISNA(VLOOKUP(E152,'Rennen 8'!$C$63:$W$92,5,0)),0,VLOOKUP(E152,'Rennen 8'!$C$63:$W$92,5,0))</f>
        <v>0</v>
      </c>
      <c r="BO152" s="453">
        <f>IF(ISNA(VLOOKUP(E152,'Rennen 8'!$C$63:$W$92,10,0)),0,VLOOKUP(E152,'Rennen 8'!$C$63:$W$92,10,0))</f>
        <v>0</v>
      </c>
      <c r="BP152" s="453">
        <f>IF(ISNA(VLOOKUP(E152,'Rennen 8'!$C$63:$W$92,15,0)),0,VLOOKUP(E152,'Rennen 8'!$C$63:$W$92,15,0))</f>
        <v>0</v>
      </c>
      <c r="BQ152" s="454">
        <f>IF(ISNA(VLOOKUP(E152,'Rennen 8'!$C$63:$W$92,20,0)),0,VLOOKUP(E152,'Rennen 8'!$C$63:$W$92,20,0))</f>
        <v>0</v>
      </c>
      <c r="BR152" s="458">
        <f>IF(ISNA(VLOOKUP(E152,'Rennen 1'!$C$64:$AE$93,27,0)),0,VLOOKUP(E152,'Rennen 1'!$C$64:$AE$93,27,0))</f>
        <v>0</v>
      </c>
      <c r="BS152" s="454">
        <f>IF(ISNA(VLOOKUP(E152,'Rennen 2'!$C$64:$AE$93,27,0)),0,VLOOKUP(E152,'Rennen 2'!$C$64:$AE$93,27,0))</f>
        <v>0</v>
      </c>
      <c r="BT152" s="454">
        <f>IF(ISNA(VLOOKUP(E152,'Rennen 3'!$C$64:$AE$93,27,0)),0,VLOOKUP(E152,'Rennen 3'!$C$64:$AE$93,27,0))</f>
        <v>0</v>
      </c>
      <c r="BU152" s="454">
        <f>IF(ISNA(VLOOKUP(E152,'Rennen 4'!$C$64:$AE$93,27,0)),0,VLOOKUP(E152,'Rennen 4'!$C$64:$AE$93,27,0))</f>
        <v>0</v>
      </c>
      <c r="BV152" s="454">
        <f>IF(ISNA(VLOOKUP(E152,'Rennen 5'!$C$64:$AE$93,27,0)),0,VLOOKUP(E152,'Rennen 5'!$C$64:$AE$93,27,0))</f>
        <v>0</v>
      </c>
      <c r="BW152" s="454">
        <f>IF(ISNA(VLOOKUP(E152,'Rennen 6'!$C$64:$AE$93,27,0)),0,VLOOKUP(E152,'Rennen 6'!$C$64:$AE$93,27,0))</f>
        <v>0</v>
      </c>
      <c r="BX152" s="454">
        <f>IF(ISNA(VLOOKUP(E152,'Rennen 7'!$C$64:$AE$93,27,0)),0,VLOOKUP(E152,'Rennen 7'!$C$64:$AE$93,27,0))</f>
        <v>0</v>
      </c>
      <c r="BY152" s="454">
        <f>IF(ISNA(VLOOKUP(E152,'Rennen 8'!$C$63:$AE$92,27,0)),0,VLOOKUP(E152,'Rennen 8'!$C$63:$AE$92,27,0))</f>
        <v>0</v>
      </c>
      <c r="BZ152" s="458">
        <f t="shared" si="61"/>
        <v>0</v>
      </c>
      <c r="CA152" s="459">
        <f t="shared" si="62"/>
        <v>0</v>
      </c>
      <c r="CB152" s="458">
        <f t="shared" si="63"/>
        <v>0</v>
      </c>
      <c r="CC152" s="452">
        <f t="shared" si="64"/>
        <v>0</v>
      </c>
      <c r="CD152" s="452">
        <f t="shared" si="65"/>
        <v>0</v>
      </c>
      <c r="CE152" s="755"/>
      <c r="CF152" s="755"/>
      <c r="CG152" s="26"/>
      <c r="CH152" s="26"/>
    </row>
    <row r="153" spans="1:89" ht="18" hidden="1" customHeight="1" x14ac:dyDescent="0.3">
      <c r="A153" s="759"/>
      <c r="B153" s="16">
        <v>40</v>
      </c>
      <c r="C153" s="16"/>
      <c r="D153" s="396" t="str">
        <f>VLOOKUP(E153,Fahrer!$B$5:$C$165,2,0)</f>
        <v>Buchmann, Hans-Joseph</v>
      </c>
      <c r="E153" s="346">
        <v>133</v>
      </c>
      <c r="F153" s="397">
        <f>IF(ISNA(VLOOKUP(E153,'Rennen 1'!$C$64:$W$93,6,0)),0,VLOOKUP(E153,'Rennen 1'!$C$64:$W$93,6,0))</f>
        <v>0</v>
      </c>
      <c r="G153" s="398">
        <f>IF(ISNA(VLOOKUP(E153,'Rennen 1'!$C$64:$W$93,11,0)),0,VLOOKUP(E153,'Rennen 1'!$C$64:$W$93,11,0))</f>
        <v>0</v>
      </c>
      <c r="H153" s="398">
        <f>IF(ISNA(VLOOKUP(E153,'Rennen 1'!$C$64:$W$93,16,0)),0,VLOOKUP(E153,'Rennen 1'!$C$64:$W$93,16,0))</f>
        <v>0</v>
      </c>
      <c r="I153" s="399">
        <f>IF(ISNA(VLOOKUP(E153,'Rennen 1'!$C$64:$W$93,21,0)),0,VLOOKUP(E153,'Rennen 1'!$C$64:$W$93,21,0))</f>
        <v>0</v>
      </c>
      <c r="J153" s="400">
        <f>IF(ISNA(VLOOKUP(E153,'Rennen 2'!$C$64:$W$93,6,0)),0,VLOOKUP(E153,'Rennen 2'!$C$64:$W$93,6,0))</f>
        <v>0</v>
      </c>
      <c r="K153" s="401">
        <f>IF(ISNA(VLOOKUP(E153,'Rennen 2'!$C$64:$W$93,11,0)),0,VLOOKUP(E153,'Rennen 2'!$C$64:$W$93,11,0))</f>
        <v>0</v>
      </c>
      <c r="L153" s="401">
        <f>IF(ISNA(VLOOKUP(E153,'Rennen 2'!$C$64:$W$93,16,0)),0,VLOOKUP(E153,'Rennen 2'!$C$64:$W$93,16,0))</f>
        <v>0</v>
      </c>
      <c r="M153" s="401">
        <f>IF(ISNA(VLOOKUP(E153,'Rennen 2'!$C$64:$W$93,21,0)),0,VLOOKUP(E153,'Rennen 2'!$C$64:$W$93,21,0))</f>
        <v>0</v>
      </c>
      <c r="N153" s="400">
        <f>IF(ISNA(VLOOKUP(E153,'Rennen 3'!$C$64:$W$93,6,0)),0,VLOOKUP(E153,'Rennen 3'!$C$64:$W$93,6,0))</f>
        <v>0</v>
      </c>
      <c r="O153" s="401">
        <f>IF(ISNA(VLOOKUP(E153,'Rennen 3'!$C$64:$W$93,11,0)),0,VLOOKUP(E153,'Rennen 3'!$C$64:$W$93,11,0))</f>
        <v>0</v>
      </c>
      <c r="P153" s="401">
        <f>IF(ISNA(VLOOKUP(E153,'Rennen 3'!$C$64:$W$93,16,0)),0,VLOOKUP(E153,'Rennen 3'!$C$64:$W$93,16,0))</f>
        <v>0</v>
      </c>
      <c r="Q153" s="402">
        <f>IF(ISNA(VLOOKUP(E153,'Rennen 3'!$C$64:$W$93,21,0)),0,VLOOKUP(E153,'Rennen 3'!$C$64:$W$93,21,0))</f>
        <v>0</v>
      </c>
      <c r="R153" s="400">
        <f>IF(ISNA(VLOOKUP(E153,'Rennen 4'!$C$64:$W$93,6,0)),0,VLOOKUP(E153,'Rennen 4'!$C$64:$W$93,6,0))</f>
        <v>0</v>
      </c>
      <c r="S153" s="401">
        <f>IF(ISNA(VLOOKUP(E153,'Rennen 4'!$C$64:$W$93,11,0)),0,VLOOKUP(E153,'Rennen 4'!$C$64:$W$93,11,0))</f>
        <v>0</v>
      </c>
      <c r="T153" s="401">
        <f>IF(ISNA(VLOOKUP(E153,'Rennen 4'!$C$64:$W$93,16,0)),0,VLOOKUP(E153,'Rennen 4'!$C$64:$W$93,16,0))</f>
        <v>0</v>
      </c>
      <c r="U153" s="402">
        <f>IF(ISNA(VLOOKUP(E153,'Rennen 4'!$C$64:$W$93,21,0)),0,VLOOKUP(E153,'Rennen 4'!$C$64:$W$93,21,0))</f>
        <v>0</v>
      </c>
      <c r="V153" s="400">
        <f>IF(ISNA(VLOOKUP(E153,'Rennen 5'!$C$64:$W$93,6,0)),0,VLOOKUP(E153,'Rennen 5'!$C$64:$W$93,6,0))</f>
        <v>0</v>
      </c>
      <c r="W153" s="401">
        <f>IF(ISNA(VLOOKUP(E153,'Rennen 5'!$C$64:$W$93,11,0)),0,VLOOKUP(E153,'Rennen 5'!$C$64:$W$93,11,0))</f>
        <v>0</v>
      </c>
      <c r="X153" s="401">
        <f>IF(ISNA(VLOOKUP(E153,'Rennen 5'!$C$64:$W$93,16,0)),0,VLOOKUP(E153,'Rennen 5'!$C$64:$W$93,16,0))</f>
        <v>0</v>
      </c>
      <c r="Y153" s="402">
        <f>IF(ISNA(VLOOKUP(E153,'Rennen 5'!$C$64:$W$93,21,0)),0,VLOOKUP(E153,'Rennen 5'!$C$64:$W$93,21,0))</f>
        <v>0</v>
      </c>
      <c r="Z153" s="400">
        <f>IF(ISNA(VLOOKUP(E153,'Rennen 6'!$C$64:$W$93,6,0)),0,VLOOKUP(E153,'Rennen 6'!$C$64:$W$93,6,0))</f>
        <v>0</v>
      </c>
      <c r="AA153" s="401">
        <f>IF(ISNA(VLOOKUP(E153,'Rennen 6'!$C$64:$W$93,11,0)),0,VLOOKUP(E153,'Rennen 6'!$C$64:$W$93,11,0))</f>
        <v>0</v>
      </c>
      <c r="AB153" s="401">
        <f>IF(ISNA(VLOOKUP(E153,'Rennen 6'!$C$64:$W$93,16,0)),0,VLOOKUP(E153,'Rennen 6'!$C$64:$W$93,16,0))</f>
        <v>0</v>
      </c>
      <c r="AC153" s="402">
        <f>IF(ISNA(VLOOKUP(E153,'Rennen 6'!$C$64:$W$93,21,0)),0,VLOOKUP(E153,'Rennen 6'!$C$64:$W$93,21,0))</f>
        <v>0</v>
      </c>
      <c r="AD153" s="400">
        <f>IF(ISNA(VLOOKUP(E153,'Rennen 7'!$C$64:$W$93,6,0)),0,VLOOKUP(E153,'Rennen 7'!$C$64:$W$93,6,0))</f>
        <v>0</v>
      </c>
      <c r="AE153" s="401">
        <f>IF(ISNA(VLOOKUP(E153,'Rennen 7'!$C$64:$W$93,11,0)),0,VLOOKUP(E153,'Rennen 7'!$C$64:$W$93,11,0))</f>
        <v>0</v>
      </c>
      <c r="AF153" s="401">
        <f>IF(ISNA(VLOOKUP(E153,'Rennen 7'!$C$64:$W$93,16,0)),0,VLOOKUP(E153,'Rennen 7'!$C$64:$W$93,16,0))</f>
        <v>0</v>
      </c>
      <c r="AG153" s="402">
        <f>IF(ISNA(VLOOKUP(E153,'Rennen 7'!$C$64:$W$93,21,0)),0,VLOOKUP(E153,'Rennen 7'!$C$64:$W$93,21,0))</f>
        <v>0</v>
      </c>
      <c r="AH153" s="400">
        <f>IF(ISNA(VLOOKUP(E153,'Rennen 8'!$C$63:$W$92,6,0)),0,VLOOKUP(E153,'Rennen 8'!$C$63:$W$92,6,0))</f>
        <v>0</v>
      </c>
      <c r="AI153" s="401">
        <f>IF(ISNA(VLOOKUP(E153,'Rennen 8'!$C$63:$W$92,11,0)),0,VLOOKUP(E153,'Rennen 8'!$C$63:$W$92,11,0))</f>
        <v>0</v>
      </c>
      <c r="AJ153" s="401">
        <f>IF(ISNA(VLOOKUP(E153,'Rennen 8'!$C$63:$W$92,16,0)),0,VLOOKUP(E153,'Rennen 8'!$C$63:$W$92,16,0))</f>
        <v>0</v>
      </c>
      <c r="AK153" s="402">
        <f>IF(ISNA(VLOOKUP(E153,'Rennen 8'!$C$63:$W$92,21,0)),0,VLOOKUP(E153,'Rennen 8'!$C$63:$W$92,21,0))</f>
        <v>0</v>
      </c>
      <c r="AL153" s="403">
        <f>IF(ISNA(VLOOKUP(E153,'Rennen 1'!$C$64:$W$93,5,0)),0,VLOOKUP(E153,'Rennen 1'!$C$64:$W$93,5,0))</f>
        <v>0</v>
      </c>
      <c r="AM153" s="404">
        <f>IF(ISNA(VLOOKUP(E153,'Rennen 1'!$C$64:$W$93,10,0)),0,VLOOKUP(E153,'Rennen 1'!$C$64:$W$93,10,0))</f>
        <v>0</v>
      </c>
      <c r="AN153" s="404">
        <f>IF(ISNA(VLOOKUP(E153,'Rennen 1'!$C$64:$W$93,15,0)),0,VLOOKUP(E153,'Rennen 1'!$C$64:$W$93,15,0))</f>
        <v>0</v>
      </c>
      <c r="AO153" s="405">
        <f>IF(ISNA(VLOOKUP(E153,'Rennen 1'!$C$64:$W$93,20,0)),0,VLOOKUP(E153,'Rennen 1'!$C$64:$W$93,20,0))</f>
        <v>0</v>
      </c>
      <c r="AP153" s="403">
        <f>IF(ISNA(VLOOKUP(E153,'Rennen 2'!$C$64:$W$93,5,0)),0,VLOOKUP(E153,'Rennen 2'!$C$64:$W$93,5,0))</f>
        <v>0</v>
      </c>
      <c r="AQ153" s="404">
        <f>IF(ISNA(VLOOKUP(E153,'Rennen 2'!$C$64:$W$93,10,0)),0,VLOOKUP(E153,'Rennen 2'!$C$64:$W$93,10,0))</f>
        <v>0</v>
      </c>
      <c r="AR153" s="404">
        <f>IF(ISNA(VLOOKUP(E153,'Rennen 2'!$C$64:$W$93,15,0)),0,VLOOKUP(E153,'Rennen 2'!$C$64:$W$93,15,0))</f>
        <v>0</v>
      </c>
      <c r="AS153" s="405">
        <f>IF(ISNA(VLOOKUP(E153,'Rennen 2'!$C$64:$W$93,20,0)),0,VLOOKUP(E153,'Rennen 2'!$C$64:$W$93,20,0))</f>
        <v>0</v>
      </c>
      <c r="AT153" s="403">
        <f>IF(ISNA(VLOOKUP(E153,'Rennen 3'!$C$64:$W$93,5,0)),0,VLOOKUP(E153,'Rennen 3'!$C$64:$W$93,5,0))</f>
        <v>0</v>
      </c>
      <c r="AU153" s="404">
        <f>IF(ISNA(VLOOKUP(E153,'Rennen 3'!$C$64:$W$93,10,0)),0,VLOOKUP(E153,'Rennen 3'!$C$64:$W$93,10,0))</f>
        <v>0</v>
      </c>
      <c r="AV153" s="404">
        <f>IF(ISNA(VLOOKUP(E153,'Rennen 3'!$C$64:$W$93,15,0)),0,VLOOKUP(E153,'Rennen 3'!$C$64:$W$93,15,0))</f>
        <v>0</v>
      </c>
      <c r="AW153" s="405">
        <f>IF(ISNA(VLOOKUP(E153,'Rennen 3'!$C$64:$W$93,20,0)),0,VLOOKUP(E153,'Rennen 3'!$C$64:$W$93,20,0))</f>
        <v>0</v>
      </c>
      <c r="AX153" s="400">
        <f>IF(ISNA(VLOOKUP(E153,'Rennen 4'!$C$64:$W$93,5,0)),0,VLOOKUP(E153,'Rennen 4'!$C$64:$W$93,5,0))</f>
        <v>0</v>
      </c>
      <c r="AY153" s="401">
        <f>IF(ISNA(VLOOKUP(E153,'Rennen 4'!$C$64:$W$93,10,0)),0,VLOOKUP(E153,'Rennen 4'!$C$64:$W$93,10,0))</f>
        <v>0</v>
      </c>
      <c r="AZ153" s="401">
        <f>IF(ISNA(VLOOKUP(E153,'Rennen 4'!$C$64:$W$93,15,0)),0,VLOOKUP(E153,'Rennen 4'!$C$64:$W$93,15,0))</f>
        <v>0</v>
      </c>
      <c r="BA153" s="401">
        <f>IF(ISNA(VLOOKUP(E153,'Rennen 4'!$C$64:$W$93,20,0)),0,VLOOKUP(E153,'Rennen 4'!$C$64:$W$93,20,0))</f>
        <v>0</v>
      </c>
      <c r="BB153" s="400">
        <f>IF(ISNA(VLOOKUP(E153,'Rennen 5'!$C$64:$W$93,5,0)),0,VLOOKUP(E153,'Rennen 5'!$C$64:$W$93,5,0))</f>
        <v>0</v>
      </c>
      <c r="BC153" s="401">
        <f>IF(ISNA(VLOOKUP(E153,'Rennen 5'!$C$64:$W$93,10,0)),0,VLOOKUP(E153,'Rennen 5'!$C$64:$W$93,10,0))</f>
        <v>0</v>
      </c>
      <c r="BD153" s="401">
        <f>IF(ISNA(VLOOKUP(E153,'Rennen 5'!$C$64:$W$93,15,0)),0,VLOOKUP(E153,'Rennen 5'!$C$64:$W$93,15,0))</f>
        <v>0</v>
      </c>
      <c r="BE153" s="402">
        <f>IF(ISNA(VLOOKUP(E153,'Rennen 5'!$C$64:$W$93,20,0)),0,VLOOKUP(E153,'Rennen 5'!$C$64:$W$93,20,0))</f>
        <v>0</v>
      </c>
      <c r="BF153" s="400">
        <f>IF(ISNA(VLOOKUP(E153,'Rennen 6'!$C$64:$W$93,5,0)),0,VLOOKUP(E153,'Rennen 6'!$C$64:$W$93,5,0))</f>
        <v>0</v>
      </c>
      <c r="BG153" s="401">
        <f>IF(ISNA(VLOOKUP(E153,'Rennen 6'!$C$64:$W$93,10,0)),0,VLOOKUP(E153,'Rennen 6'!$C$64:$W$93,10,0))</f>
        <v>0</v>
      </c>
      <c r="BH153" s="401">
        <f>IF(ISNA(VLOOKUP(E153,'Rennen 6'!$C$64:$W$93,15,0)),0,VLOOKUP(E153,'Rennen 6'!$C$64:$W$93,15,0))</f>
        <v>0</v>
      </c>
      <c r="BI153" s="401">
        <f>IF(ISNA(VLOOKUP(E153,'Rennen 6'!$C$64:$W$93,20,0)),0,VLOOKUP(E153,'Rennen 6'!$C$64:$W$93,20,0))</f>
        <v>0</v>
      </c>
      <c r="BJ153" s="400">
        <f>IF(ISNA(VLOOKUP(E153,'Rennen 7'!$C$64:$W$93,5,0)),0,VLOOKUP(E153,'Rennen 7'!$C$64:$W$93,5,0))</f>
        <v>0</v>
      </c>
      <c r="BK153" s="401">
        <f>IF(ISNA(VLOOKUP(E153,'Rennen 7'!$C$64:$W$93,10,0)),0,VLOOKUP(E153,'Rennen 7'!$C$64:$W$93,10,0))</f>
        <v>0</v>
      </c>
      <c r="BL153" s="401">
        <f>IF(ISNA(VLOOKUP(E153,'Rennen 7'!$C$64:$W$93,15,0)),0,VLOOKUP(E153,'Rennen 7'!$C$64:$W$93,15,0))</f>
        <v>0</v>
      </c>
      <c r="BM153" s="402">
        <f>IF(ISNA(VLOOKUP(E153,'Rennen 7'!$C$64:$W$93,20,0)),0,VLOOKUP(E153,'Rennen 7'!$C$64:$W$93,20,0))</f>
        <v>0</v>
      </c>
      <c r="BN153" s="400">
        <f>IF(ISNA(VLOOKUP(E153,'Rennen 8'!$C$63:$W$92,5,0)),0,VLOOKUP(E153,'Rennen 8'!$C$63:$W$92,5,0))</f>
        <v>0</v>
      </c>
      <c r="BO153" s="401">
        <f>IF(ISNA(VLOOKUP(E153,'Rennen 8'!$C$63:$W$92,10,0)),0,VLOOKUP(E153,'Rennen 8'!$C$63:$W$92,10,0))</f>
        <v>0</v>
      </c>
      <c r="BP153" s="401">
        <f>IF(ISNA(VLOOKUP(E153,'Rennen 8'!$C$63:$W$92,15,0)),0,VLOOKUP(E153,'Rennen 8'!$C$63:$W$92,15,0))</f>
        <v>0</v>
      </c>
      <c r="BQ153" s="402">
        <f>IF(ISNA(VLOOKUP(E153,'Rennen 8'!$C$63:$W$92,20,0)),0,VLOOKUP(E153,'Rennen 8'!$C$63:$W$92,20,0))</f>
        <v>0</v>
      </c>
      <c r="BR153" s="406">
        <f>IF(ISNA(VLOOKUP(E153,'Rennen 1'!$C$64:$AE$93,27,0)),0,VLOOKUP(E153,'Rennen 1'!$C$64:$AE$93,27,0))</f>
        <v>0</v>
      </c>
      <c r="BS153" s="402">
        <f>IF(ISNA(VLOOKUP(E153,'Rennen 2'!$C$64:$AE$93,27,0)),0,VLOOKUP(E153,'Rennen 2'!$C$64:$AE$93,27,0))</f>
        <v>0</v>
      </c>
      <c r="BT153" s="402">
        <f>IF(ISNA(VLOOKUP(E153,'Rennen 3'!$C$64:$AE$93,27,0)),0,VLOOKUP(E153,'Rennen 3'!$C$64:$AE$93,27,0))</f>
        <v>0</v>
      </c>
      <c r="BU153" s="402">
        <f>IF(ISNA(VLOOKUP(E153,'Rennen 4'!$C$64:$AE$93,27,0)),0,VLOOKUP(E153,'Rennen 4'!$C$64:$AE$93,27,0))</f>
        <v>0</v>
      </c>
      <c r="BV153" s="402">
        <f>IF(ISNA(VLOOKUP(E153,'Rennen 5'!$C$64:$AE$93,27,0)),0,VLOOKUP(E153,'Rennen 5'!$C$64:$AE$93,27,0))</f>
        <v>0</v>
      </c>
      <c r="BW153" s="402">
        <f>IF(ISNA(VLOOKUP(E153,'Rennen 6'!$C$64:$AE$93,27,0)),0,VLOOKUP(E153,'Rennen 6'!$C$64:$AE$93,27,0))</f>
        <v>0</v>
      </c>
      <c r="BX153" s="402">
        <f>IF(ISNA(VLOOKUP(E153,'Rennen 7'!$C$64:$AE$93,27,0)),0,VLOOKUP(E153,'Rennen 7'!$C$64:$AE$93,27,0))</f>
        <v>0</v>
      </c>
      <c r="BY153" s="402">
        <f>IF(ISNA(VLOOKUP(E153,'Rennen 8'!$C$63:$AE$92,27,0)),0,VLOOKUP(E153,'Rennen 8'!$C$63:$AE$92,27,0))</f>
        <v>0</v>
      </c>
      <c r="BZ153" s="402">
        <f t="shared" si="61"/>
        <v>0</v>
      </c>
      <c r="CA153" s="408">
        <f t="shared" si="62"/>
        <v>0</v>
      </c>
      <c r="CB153" s="406">
        <f t="shared" si="63"/>
        <v>0</v>
      </c>
      <c r="CC153" s="400">
        <f t="shared" si="64"/>
        <v>0</v>
      </c>
      <c r="CD153" s="400">
        <f t="shared" si="65"/>
        <v>0</v>
      </c>
      <c r="CE153" s="755"/>
      <c r="CF153" s="755"/>
      <c r="CG153" s="26"/>
      <c r="CH153" s="26"/>
    </row>
    <row r="154" spans="1:89" ht="18" hidden="1" customHeight="1" x14ac:dyDescent="0.3">
      <c r="A154" s="759"/>
      <c r="B154" s="16">
        <v>41</v>
      </c>
      <c r="C154" s="16"/>
      <c r="D154" s="207" t="str">
        <f>VLOOKUP(E154,Fahrer!$B$5:$C$165,2,0)</f>
        <v>Mavrenko, Eugen</v>
      </c>
      <c r="E154" s="346">
        <v>134</v>
      </c>
      <c r="F154" s="449">
        <f>IF(ISNA(VLOOKUP(E154,'Rennen 1'!$C$64:$W$93,6,0)),0,VLOOKUP(E154,'Rennen 1'!$C$64:$W$93,6,0))</f>
        <v>0</v>
      </c>
      <c r="G154" s="450">
        <f>IF(ISNA(VLOOKUP(E154,'Rennen 1'!$C$64:$W$93,11,0)),0,VLOOKUP(E154,'Rennen 1'!$C$64:$W$93,11,0))</f>
        <v>0</v>
      </c>
      <c r="H154" s="450">
        <f>IF(ISNA(VLOOKUP(E154,'Rennen 1'!$C$64:$W$93,16,0)),0,VLOOKUP(E154,'Rennen 1'!$C$64:$W$93,16,0))</f>
        <v>0</v>
      </c>
      <c r="I154" s="451">
        <f>IF(ISNA(VLOOKUP(E154,'Rennen 1'!$C$64:$W$93,21,0)),0,VLOOKUP(E154,'Rennen 1'!$C$64:$W$93,21,0))</f>
        <v>0</v>
      </c>
      <c r="J154" s="452">
        <f>IF(ISNA(VLOOKUP(E154,'Rennen 2'!$C$64:$W$93,6,0)),0,VLOOKUP(E154,'Rennen 2'!$C$64:$W$93,6,0))</f>
        <v>0</v>
      </c>
      <c r="K154" s="453">
        <f>IF(ISNA(VLOOKUP(E154,'Rennen 2'!$C$64:$W$93,11,0)),0,VLOOKUP(E154,'Rennen 2'!$C$64:$W$93,11,0))</f>
        <v>0</v>
      </c>
      <c r="L154" s="453">
        <f>IF(ISNA(VLOOKUP(E154,'Rennen 2'!$C$64:$W$93,16,0)),0,VLOOKUP(E154,'Rennen 2'!$C$64:$W$93,16,0))</f>
        <v>0</v>
      </c>
      <c r="M154" s="453">
        <f>IF(ISNA(VLOOKUP(E154,'Rennen 2'!$C$64:$W$93,21,0)),0,VLOOKUP(E154,'Rennen 2'!$C$64:$W$93,21,0))</f>
        <v>0</v>
      </c>
      <c r="N154" s="452">
        <f>IF(ISNA(VLOOKUP(E154,'Rennen 3'!$C$64:$W$93,6,0)),0,VLOOKUP(E154,'Rennen 3'!$C$64:$W$93,6,0))</f>
        <v>0</v>
      </c>
      <c r="O154" s="453">
        <f>IF(ISNA(VLOOKUP(E154,'Rennen 3'!$C$64:$W$93,11,0)),0,VLOOKUP(E154,'Rennen 3'!$C$64:$W$93,11,0))</f>
        <v>0</v>
      </c>
      <c r="P154" s="453">
        <f>IF(ISNA(VLOOKUP(E154,'Rennen 3'!$C$64:$W$93,16,0)),0,VLOOKUP(E154,'Rennen 3'!$C$64:$W$93,16,0))</f>
        <v>0</v>
      </c>
      <c r="Q154" s="454">
        <f>IF(ISNA(VLOOKUP(E154,'Rennen 3'!$C$64:$W$93,21,0)),0,VLOOKUP(E154,'Rennen 3'!$C$64:$W$93,21,0))</f>
        <v>0</v>
      </c>
      <c r="R154" s="452">
        <f>IF(ISNA(VLOOKUP(E154,'Rennen 4'!$C$64:$W$93,6,0)),0,VLOOKUP(E154,'Rennen 4'!$C$64:$W$93,6,0))</f>
        <v>0</v>
      </c>
      <c r="S154" s="453">
        <f>IF(ISNA(VLOOKUP(E154,'Rennen 4'!$C$64:$W$93,11,0)),0,VLOOKUP(E154,'Rennen 4'!$C$64:$W$93,11,0))</f>
        <v>0</v>
      </c>
      <c r="T154" s="453">
        <f>IF(ISNA(VLOOKUP(E154,'Rennen 4'!$C$64:$W$93,16,0)),0,VLOOKUP(E154,'Rennen 4'!$C$64:$W$93,16,0))</f>
        <v>0</v>
      </c>
      <c r="U154" s="454">
        <f>IF(ISNA(VLOOKUP(E154,'Rennen 4'!$C$64:$W$93,21,0)),0,VLOOKUP(E154,'Rennen 4'!$C$64:$W$93,21,0))</f>
        <v>0</v>
      </c>
      <c r="V154" s="452">
        <f>IF(ISNA(VLOOKUP(E154,'Rennen 5'!$C$64:$W$93,6,0)),0,VLOOKUP(E154,'Rennen 5'!$C$64:$W$93,6,0))</f>
        <v>0</v>
      </c>
      <c r="W154" s="453">
        <f>IF(ISNA(VLOOKUP(E154,'Rennen 5'!$C$64:$W$93,11,0)),0,VLOOKUP(E154,'Rennen 5'!$C$64:$W$93,11,0))</f>
        <v>0</v>
      </c>
      <c r="X154" s="453">
        <f>IF(ISNA(VLOOKUP(E154,'Rennen 5'!$C$64:$W$93,16,0)),0,VLOOKUP(E154,'Rennen 5'!$C$64:$W$93,16,0))</f>
        <v>0</v>
      </c>
      <c r="Y154" s="454">
        <f>IF(ISNA(VLOOKUP(E154,'Rennen 5'!$C$64:$W$93,21,0)),0,VLOOKUP(E154,'Rennen 5'!$C$64:$W$93,21,0))</f>
        <v>0</v>
      </c>
      <c r="Z154" s="452">
        <f>IF(ISNA(VLOOKUP(E154,'Rennen 6'!$C$64:$W$93,6,0)),0,VLOOKUP(E154,'Rennen 6'!$C$64:$W$93,6,0))</f>
        <v>0</v>
      </c>
      <c r="AA154" s="453">
        <f>IF(ISNA(VLOOKUP(E154,'Rennen 6'!$C$64:$W$93,11,0)),0,VLOOKUP(E154,'Rennen 6'!$C$64:$W$93,11,0))</f>
        <v>0</v>
      </c>
      <c r="AB154" s="453">
        <f>IF(ISNA(VLOOKUP(E154,'Rennen 6'!$C$64:$W$93,16,0)),0,VLOOKUP(E154,'Rennen 6'!$C$64:$W$93,16,0))</f>
        <v>0</v>
      </c>
      <c r="AC154" s="454">
        <f>IF(ISNA(VLOOKUP(E154,'Rennen 6'!$C$64:$W$93,21,0)),0,VLOOKUP(E154,'Rennen 6'!$C$64:$W$93,21,0))</f>
        <v>0</v>
      </c>
      <c r="AD154" s="452">
        <f>IF(ISNA(VLOOKUP(E154,'Rennen 7'!$C$64:$W$93,6,0)),0,VLOOKUP(E154,'Rennen 7'!$C$64:$W$93,6,0))</f>
        <v>0</v>
      </c>
      <c r="AE154" s="453">
        <f>IF(ISNA(VLOOKUP(E154,'Rennen 7'!$C$64:$W$93,11,0)),0,VLOOKUP(E154,'Rennen 7'!$C$64:$W$93,11,0))</f>
        <v>0</v>
      </c>
      <c r="AF154" s="453">
        <f>IF(ISNA(VLOOKUP(E154,'Rennen 7'!$C$64:$W$93,16,0)),0,VLOOKUP(E154,'Rennen 7'!$C$64:$W$93,16,0))</f>
        <v>0</v>
      </c>
      <c r="AG154" s="454">
        <f>IF(ISNA(VLOOKUP(E154,'Rennen 7'!$C$64:$W$93,21,0)),0,VLOOKUP(E154,'Rennen 7'!$C$64:$W$93,21,0))</f>
        <v>0</v>
      </c>
      <c r="AH154" s="452">
        <f>IF(ISNA(VLOOKUP(E154,'Rennen 8'!$C$63:$W$92,6,0)),0,VLOOKUP(E154,'Rennen 8'!$C$63:$W$92,6,0))</f>
        <v>0</v>
      </c>
      <c r="AI154" s="453">
        <f>IF(ISNA(VLOOKUP(E154,'Rennen 8'!$C$63:$W$92,11,0)),0,VLOOKUP(E154,'Rennen 8'!$C$63:$W$92,11,0))</f>
        <v>0</v>
      </c>
      <c r="AJ154" s="453">
        <f>IF(ISNA(VLOOKUP(E154,'Rennen 8'!$C$63:$W$92,16,0)),0,VLOOKUP(E154,'Rennen 8'!$C$63:$W$92,16,0))</f>
        <v>0</v>
      </c>
      <c r="AK154" s="454">
        <f>IF(ISNA(VLOOKUP(E154,'Rennen 8'!$C$63:$W$92,21,0)),0,VLOOKUP(E154,'Rennen 8'!$C$63:$W$92,21,0))</f>
        <v>0</v>
      </c>
      <c r="AL154" s="455">
        <f>IF(ISNA(VLOOKUP(E154,'Rennen 1'!$C$64:$W$93,5,0)),0,VLOOKUP(E154,'Rennen 1'!$C$64:$W$93,5,0))</f>
        <v>0</v>
      </c>
      <c r="AM154" s="456">
        <f>IF(ISNA(VLOOKUP(E154,'Rennen 1'!$C$64:$W$93,10,0)),0,VLOOKUP(E154,'Rennen 1'!$C$64:$W$93,10,0))</f>
        <v>0</v>
      </c>
      <c r="AN154" s="456">
        <f>IF(ISNA(VLOOKUP(E154,'Rennen 1'!$C$64:$W$93,15,0)),0,VLOOKUP(E154,'Rennen 1'!$C$64:$W$93,15,0))</f>
        <v>0</v>
      </c>
      <c r="AO154" s="457">
        <f>IF(ISNA(VLOOKUP(E154,'Rennen 1'!$C$64:$W$93,20,0)),0,VLOOKUP(E154,'Rennen 1'!$C$64:$W$93,20,0))</f>
        <v>0</v>
      </c>
      <c r="AP154" s="455">
        <f>IF(ISNA(VLOOKUP(E154,'Rennen 2'!$C$64:$W$93,5,0)),0,VLOOKUP(E154,'Rennen 2'!$C$64:$W$93,5,0))</f>
        <v>0</v>
      </c>
      <c r="AQ154" s="456">
        <f>IF(ISNA(VLOOKUP(E154,'Rennen 2'!$C$64:$W$93,10,0)),0,VLOOKUP(E154,'Rennen 2'!$C$64:$W$93,10,0))</f>
        <v>0</v>
      </c>
      <c r="AR154" s="456">
        <f>IF(ISNA(VLOOKUP(E154,'Rennen 2'!$C$64:$W$93,15,0)),0,VLOOKUP(E154,'Rennen 2'!$C$64:$W$93,15,0))</f>
        <v>0</v>
      </c>
      <c r="AS154" s="457">
        <f>IF(ISNA(VLOOKUP(E154,'Rennen 2'!$C$64:$W$93,20,0)),0,VLOOKUP(E154,'Rennen 2'!$C$64:$W$93,20,0))</f>
        <v>0</v>
      </c>
      <c r="AT154" s="455">
        <f>IF(ISNA(VLOOKUP(E154,'Rennen 3'!$C$64:$W$93,5,0)),0,VLOOKUP(E154,'Rennen 3'!$C$64:$W$93,5,0))</f>
        <v>0</v>
      </c>
      <c r="AU154" s="456">
        <f>IF(ISNA(VLOOKUP(E154,'Rennen 3'!$C$64:$W$93,10,0)),0,VLOOKUP(E154,'Rennen 3'!$C$64:$W$93,10,0))</f>
        <v>0</v>
      </c>
      <c r="AV154" s="456">
        <f>IF(ISNA(VLOOKUP(E154,'Rennen 3'!$C$64:$W$93,15,0)),0,VLOOKUP(E154,'Rennen 3'!$C$64:$W$93,15,0))</f>
        <v>0</v>
      </c>
      <c r="AW154" s="457">
        <f>IF(ISNA(VLOOKUP(E154,'Rennen 3'!$C$64:$W$93,20,0)),0,VLOOKUP(E154,'Rennen 3'!$C$64:$W$93,20,0))</f>
        <v>0</v>
      </c>
      <c r="AX154" s="452">
        <f>IF(ISNA(VLOOKUP(E154,'Rennen 4'!$C$64:$W$93,5,0)),0,VLOOKUP(E154,'Rennen 4'!$C$64:$W$93,5,0))</f>
        <v>0</v>
      </c>
      <c r="AY154" s="453">
        <f>IF(ISNA(VLOOKUP(E154,'Rennen 4'!$C$64:$W$93,10,0)),0,VLOOKUP(E154,'Rennen 4'!$C$64:$W$93,10,0))</f>
        <v>0</v>
      </c>
      <c r="AZ154" s="453">
        <f>IF(ISNA(VLOOKUP(E154,'Rennen 4'!$C$64:$W$93,15,0)),0,VLOOKUP(E154,'Rennen 4'!$C$64:$W$93,15,0))</f>
        <v>0</v>
      </c>
      <c r="BA154" s="453">
        <f>IF(ISNA(VLOOKUP(E154,'Rennen 4'!$C$64:$W$93,20,0)),0,VLOOKUP(E154,'Rennen 4'!$C$64:$W$93,20,0))</f>
        <v>0</v>
      </c>
      <c r="BB154" s="452">
        <f>IF(ISNA(VLOOKUP(E154,'Rennen 5'!$C$64:$W$93,5,0)),0,VLOOKUP(E154,'Rennen 5'!$C$64:$W$93,5,0))</f>
        <v>0</v>
      </c>
      <c r="BC154" s="453">
        <f>IF(ISNA(VLOOKUP(E154,'Rennen 5'!$C$64:$W$93,10,0)),0,VLOOKUP(E154,'Rennen 5'!$C$64:$W$93,10,0))</f>
        <v>0</v>
      </c>
      <c r="BD154" s="453">
        <f>IF(ISNA(VLOOKUP(E154,'Rennen 5'!$C$64:$W$93,15,0)),0,VLOOKUP(E154,'Rennen 5'!$C$64:$W$93,15,0))</f>
        <v>0</v>
      </c>
      <c r="BE154" s="454">
        <f>IF(ISNA(VLOOKUP(E154,'Rennen 5'!$C$64:$W$93,20,0)),0,VLOOKUP(E154,'Rennen 5'!$C$64:$W$93,20,0))</f>
        <v>0</v>
      </c>
      <c r="BF154" s="452">
        <f>IF(ISNA(VLOOKUP(E154,'Rennen 6'!$C$64:$W$93,5,0)),0,VLOOKUP(E154,'Rennen 6'!$C$64:$W$93,5,0))</f>
        <v>0</v>
      </c>
      <c r="BG154" s="453">
        <f>IF(ISNA(VLOOKUP(E154,'Rennen 6'!$C$64:$W$93,10,0)),0,VLOOKUP(E154,'Rennen 6'!$C$64:$W$93,10,0))</f>
        <v>0</v>
      </c>
      <c r="BH154" s="453">
        <f>IF(ISNA(VLOOKUP(E154,'Rennen 6'!$C$64:$W$93,15,0)),0,VLOOKUP(E154,'Rennen 6'!$C$64:$W$93,15,0))</f>
        <v>0</v>
      </c>
      <c r="BI154" s="453">
        <f>IF(ISNA(VLOOKUP(E154,'Rennen 6'!$C$64:$W$93,20,0)),0,VLOOKUP(E154,'Rennen 6'!$C$64:$W$93,20,0))</f>
        <v>0</v>
      </c>
      <c r="BJ154" s="452">
        <f>IF(ISNA(VLOOKUP(E154,'Rennen 7'!$C$64:$W$93,5,0)),0,VLOOKUP(E154,'Rennen 7'!$C$64:$W$93,5,0))</f>
        <v>0</v>
      </c>
      <c r="BK154" s="453">
        <f>IF(ISNA(VLOOKUP(E154,'Rennen 7'!$C$64:$W$93,10,0)),0,VLOOKUP(E154,'Rennen 7'!$C$64:$W$93,10,0))</f>
        <v>0</v>
      </c>
      <c r="BL154" s="453">
        <f>IF(ISNA(VLOOKUP(E154,'Rennen 7'!$C$64:$W$93,15,0)),0,VLOOKUP(E154,'Rennen 7'!$C$64:$W$93,15,0))</f>
        <v>0</v>
      </c>
      <c r="BM154" s="454">
        <f>IF(ISNA(VLOOKUP(E154,'Rennen 7'!$C$64:$W$93,20,0)),0,VLOOKUP(E154,'Rennen 7'!$C$64:$W$93,20,0))</f>
        <v>0</v>
      </c>
      <c r="BN154" s="452">
        <f>IF(ISNA(VLOOKUP(E154,'Rennen 8'!$C$63:$W$92,5,0)),0,VLOOKUP(E154,'Rennen 8'!$C$63:$W$92,5,0))</f>
        <v>0</v>
      </c>
      <c r="BO154" s="453">
        <f>IF(ISNA(VLOOKUP(E154,'Rennen 8'!$C$63:$W$92,10,0)),0,VLOOKUP(E154,'Rennen 8'!$C$63:$W$92,10,0))</f>
        <v>0</v>
      </c>
      <c r="BP154" s="453">
        <f>IF(ISNA(VLOOKUP(E154,'Rennen 8'!$C$63:$W$92,15,0)),0,VLOOKUP(E154,'Rennen 8'!$C$63:$W$92,15,0))</f>
        <v>0</v>
      </c>
      <c r="BQ154" s="454">
        <f>IF(ISNA(VLOOKUP(E154,'Rennen 8'!$C$63:$W$92,20,0)),0,VLOOKUP(E154,'Rennen 8'!$C$63:$W$92,20,0))</f>
        <v>0</v>
      </c>
      <c r="BR154" s="458">
        <f>IF(ISNA(VLOOKUP(E154,'Rennen 1'!$C$64:$AE$93,27,0)),0,VLOOKUP(E154,'Rennen 1'!$C$64:$AE$93,27,0))</f>
        <v>0</v>
      </c>
      <c r="BS154" s="454">
        <f>IF(ISNA(VLOOKUP(E154,'Rennen 2'!$C$64:$AE$93,27,0)),0,VLOOKUP(E154,'Rennen 2'!$C$64:$AE$93,27,0))</f>
        <v>0</v>
      </c>
      <c r="BT154" s="454">
        <f>IF(ISNA(VLOOKUP(E154,'Rennen 3'!$C$64:$AE$93,27,0)),0,VLOOKUP(E154,'Rennen 3'!$C$64:$AE$93,27,0))</f>
        <v>0</v>
      </c>
      <c r="BU154" s="454">
        <f>IF(ISNA(VLOOKUP(E154,'Rennen 4'!$C$64:$AE$93,27,0)),0,VLOOKUP(E154,'Rennen 4'!$C$64:$AE$93,27,0))</f>
        <v>0</v>
      </c>
      <c r="BV154" s="454">
        <f>IF(ISNA(VLOOKUP(E154,'Rennen 5'!$C$64:$AE$93,27,0)),0,VLOOKUP(E154,'Rennen 5'!$C$64:$AE$93,27,0))</f>
        <v>0</v>
      </c>
      <c r="BW154" s="454">
        <f>IF(ISNA(VLOOKUP(E154,'Rennen 6'!$C$64:$AE$93,27,0)),0,VLOOKUP(E154,'Rennen 6'!$C$64:$AE$93,27,0))</f>
        <v>0</v>
      </c>
      <c r="BX154" s="454">
        <f>IF(ISNA(VLOOKUP(E154,'Rennen 7'!$C$64:$AE$93,27,0)),0,VLOOKUP(E154,'Rennen 7'!$C$64:$AE$93,27,0))</f>
        <v>0</v>
      </c>
      <c r="BY154" s="454">
        <f>IF(ISNA(VLOOKUP(E154,'Rennen 8'!$C$63:$AE$92,27,0)),0,VLOOKUP(E154,'Rennen 8'!$C$63:$AE$92,27,0))</f>
        <v>0</v>
      </c>
      <c r="BZ154" s="458">
        <f t="shared" si="61"/>
        <v>0</v>
      </c>
      <c r="CA154" s="459">
        <f t="shared" si="62"/>
        <v>0</v>
      </c>
      <c r="CB154" s="458">
        <f t="shared" si="63"/>
        <v>0</v>
      </c>
      <c r="CC154" s="452">
        <f t="shared" si="64"/>
        <v>0</v>
      </c>
      <c r="CD154" s="452">
        <f t="shared" si="65"/>
        <v>0</v>
      </c>
      <c r="CE154" s="755"/>
      <c r="CF154" s="755"/>
      <c r="CG154" s="26"/>
      <c r="CH154" s="26"/>
    </row>
    <row r="155" spans="1:89" ht="18" hidden="1" customHeight="1" x14ac:dyDescent="0.3">
      <c r="A155" s="759"/>
      <c r="B155" s="16">
        <v>42</v>
      </c>
      <c r="C155" s="16"/>
      <c r="D155" s="396" t="str">
        <f>VLOOKUP(E155,Fahrer!$B$5:$C$165,2,0)</f>
        <v>Diercks, Hauke</v>
      </c>
      <c r="E155" s="345">
        <v>135</v>
      </c>
      <c r="F155" s="397">
        <f>IF(ISNA(VLOOKUP(E155,'Rennen 1'!$C$64:$W$93,6,0)),0,VLOOKUP(E155,'Rennen 1'!$C$64:$W$93,6,0))</f>
        <v>0</v>
      </c>
      <c r="G155" s="398">
        <f>IF(ISNA(VLOOKUP(E155,'Rennen 1'!$C$64:$W$93,11,0)),0,VLOOKUP(E155,'Rennen 1'!$C$64:$W$93,11,0))</f>
        <v>0</v>
      </c>
      <c r="H155" s="398">
        <f>IF(ISNA(VLOOKUP(E155,'Rennen 1'!$C$64:$W$93,16,0)),0,VLOOKUP(E155,'Rennen 1'!$C$64:$W$93,16,0))</f>
        <v>0</v>
      </c>
      <c r="I155" s="399">
        <f>IF(ISNA(VLOOKUP(E155,'Rennen 1'!$C$64:$W$93,21,0)),0,VLOOKUP(E155,'Rennen 1'!$C$64:$W$93,21,0))</f>
        <v>0</v>
      </c>
      <c r="J155" s="400">
        <f>IF(ISNA(VLOOKUP(E155,'Rennen 2'!$C$64:$W$93,6,0)),0,VLOOKUP(E155,'Rennen 2'!$C$64:$W$93,6,0))</f>
        <v>0</v>
      </c>
      <c r="K155" s="401">
        <f>IF(ISNA(VLOOKUP(E155,'Rennen 2'!$C$64:$W$93,11,0)),0,VLOOKUP(E155,'Rennen 2'!$C$64:$W$93,11,0))</f>
        <v>0</v>
      </c>
      <c r="L155" s="401">
        <f>IF(ISNA(VLOOKUP(E155,'Rennen 2'!$C$64:$W$93,16,0)),0,VLOOKUP(E155,'Rennen 2'!$C$64:$W$93,16,0))</f>
        <v>0</v>
      </c>
      <c r="M155" s="401">
        <f>IF(ISNA(VLOOKUP(E155,'Rennen 2'!$C$64:$W$93,21,0)),0,VLOOKUP(E155,'Rennen 2'!$C$64:$W$93,21,0))</f>
        <v>0</v>
      </c>
      <c r="N155" s="400">
        <f>IF(ISNA(VLOOKUP(E155,'Rennen 3'!$C$64:$W$93,6,0)),0,VLOOKUP(E155,'Rennen 3'!$C$64:$W$93,6,0))</f>
        <v>0</v>
      </c>
      <c r="O155" s="401">
        <f>IF(ISNA(VLOOKUP(E155,'Rennen 3'!$C$64:$W$93,11,0)),0,VLOOKUP(E155,'Rennen 3'!$C$64:$W$93,11,0))</f>
        <v>0</v>
      </c>
      <c r="P155" s="401">
        <f>IF(ISNA(VLOOKUP(E155,'Rennen 3'!$C$64:$W$93,16,0)),0,VLOOKUP(E155,'Rennen 3'!$C$64:$W$93,16,0))</f>
        <v>0</v>
      </c>
      <c r="Q155" s="402">
        <f>IF(ISNA(VLOOKUP(E155,'Rennen 3'!$C$64:$W$93,21,0)),0,VLOOKUP(E155,'Rennen 3'!$C$64:$W$93,21,0))</f>
        <v>0</v>
      </c>
      <c r="R155" s="400">
        <f>IF(ISNA(VLOOKUP(E155,'Rennen 4'!$C$64:$W$93,6,0)),0,VLOOKUP(E155,'Rennen 4'!$C$64:$W$93,6,0))</f>
        <v>0</v>
      </c>
      <c r="S155" s="401">
        <f>IF(ISNA(VLOOKUP(E155,'Rennen 4'!$C$64:$W$93,11,0)),0,VLOOKUP(E155,'Rennen 4'!$C$64:$W$93,11,0))</f>
        <v>0</v>
      </c>
      <c r="T155" s="401">
        <f>IF(ISNA(VLOOKUP(E155,'Rennen 4'!$C$64:$W$93,16,0)),0,VLOOKUP(E155,'Rennen 4'!$C$64:$W$93,16,0))</f>
        <v>0</v>
      </c>
      <c r="U155" s="402">
        <f>IF(ISNA(VLOOKUP(E155,'Rennen 4'!$C$64:$W$93,21,0)),0,VLOOKUP(E155,'Rennen 4'!$C$64:$W$93,21,0))</f>
        <v>0</v>
      </c>
      <c r="V155" s="400">
        <f>IF(ISNA(VLOOKUP(E155,'Rennen 5'!$C$64:$W$93,6,0)),0,VLOOKUP(E155,'Rennen 5'!$C$64:$W$93,6,0))</f>
        <v>0</v>
      </c>
      <c r="W155" s="401">
        <f>IF(ISNA(VLOOKUP(E155,'Rennen 5'!$C$64:$W$93,11,0)),0,VLOOKUP(E155,'Rennen 5'!$C$64:$W$93,11,0))</f>
        <v>0</v>
      </c>
      <c r="X155" s="401">
        <f>IF(ISNA(VLOOKUP(E155,'Rennen 5'!$C$64:$W$93,16,0)),0,VLOOKUP(E155,'Rennen 5'!$C$64:$W$93,16,0))</f>
        <v>0</v>
      </c>
      <c r="Y155" s="402">
        <f>IF(ISNA(VLOOKUP(E155,'Rennen 5'!$C$64:$W$93,21,0)),0,VLOOKUP(E155,'Rennen 5'!$C$64:$W$93,21,0))</f>
        <v>0</v>
      </c>
      <c r="Z155" s="400">
        <f>IF(ISNA(VLOOKUP(E155,'Rennen 6'!$C$64:$W$93,6,0)),0,VLOOKUP(E155,'Rennen 6'!$C$64:$W$93,6,0))</f>
        <v>0</v>
      </c>
      <c r="AA155" s="401">
        <f>IF(ISNA(VLOOKUP(E155,'Rennen 6'!$C$64:$W$93,11,0)),0,VLOOKUP(E155,'Rennen 6'!$C$64:$W$93,11,0))</f>
        <v>0</v>
      </c>
      <c r="AB155" s="401">
        <f>IF(ISNA(VLOOKUP(E155,'Rennen 6'!$C$64:$W$93,16,0)),0,VLOOKUP(E155,'Rennen 6'!$C$64:$W$93,16,0))</f>
        <v>0</v>
      </c>
      <c r="AC155" s="402">
        <f>IF(ISNA(VLOOKUP(E155,'Rennen 6'!$C$64:$W$93,21,0)),0,VLOOKUP(E155,'Rennen 6'!$C$64:$W$93,21,0))</f>
        <v>0</v>
      </c>
      <c r="AD155" s="400">
        <f>IF(ISNA(VLOOKUP(E155,'Rennen 7'!$C$64:$W$93,6,0)),0,VLOOKUP(E155,'Rennen 7'!$C$64:$W$93,6,0))</f>
        <v>0</v>
      </c>
      <c r="AE155" s="401">
        <f>IF(ISNA(VLOOKUP(E155,'Rennen 7'!$C$64:$W$93,11,0)),0,VLOOKUP(E155,'Rennen 7'!$C$64:$W$93,11,0))</f>
        <v>0</v>
      </c>
      <c r="AF155" s="401">
        <f>IF(ISNA(VLOOKUP(E155,'Rennen 7'!$C$64:$W$93,16,0)),0,VLOOKUP(E155,'Rennen 7'!$C$64:$W$93,16,0))</f>
        <v>0</v>
      </c>
      <c r="AG155" s="402">
        <f>IF(ISNA(VLOOKUP(E155,'Rennen 7'!$C$64:$W$93,21,0)),0,VLOOKUP(E155,'Rennen 7'!$C$64:$W$93,21,0))</f>
        <v>0</v>
      </c>
      <c r="AH155" s="400">
        <f>IF(ISNA(VLOOKUP(E155,'Rennen 8'!$C$63:$W$92,6,0)),0,VLOOKUP(E155,'Rennen 8'!$C$63:$W$92,6,0))</f>
        <v>0</v>
      </c>
      <c r="AI155" s="401">
        <f>IF(ISNA(VLOOKUP(E155,'Rennen 8'!$C$63:$W$92,11,0)),0,VLOOKUP(E155,'Rennen 8'!$C$63:$W$92,11,0))</f>
        <v>0</v>
      </c>
      <c r="AJ155" s="401">
        <f>IF(ISNA(VLOOKUP(E155,'Rennen 8'!$C$63:$W$92,16,0)),0,VLOOKUP(E155,'Rennen 8'!$C$63:$W$92,16,0))</f>
        <v>0</v>
      </c>
      <c r="AK155" s="402">
        <f>IF(ISNA(VLOOKUP(E155,'Rennen 8'!$C$63:$W$92,21,0)),0,VLOOKUP(E155,'Rennen 8'!$C$63:$W$92,21,0))</f>
        <v>0</v>
      </c>
      <c r="AL155" s="403">
        <f>IF(ISNA(VLOOKUP(E155,'Rennen 1'!$C$64:$W$93,5,0)),0,VLOOKUP(E155,'Rennen 1'!$C$64:$W$93,5,0))</f>
        <v>0</v>
      </c>
      <c r="AM155" s="404">
        <f>IF(ISNA(VLOOKUP(E155,'Rennen 1'!$C$64:$W$93,10,0)),0,VLOOKUP(E155,'Rennen 1'!$C$64:$W$93,10,0))</f>
        <v>0</v>
      </c>
      <c r="AN155" s="404">
        <f>IF(ISNA(VLOOKUP(E155,'Rennen 1'!$C$64:$W$93,15,0)),0,VLOOKUP(E155,'Rennen 1'!$C$64:$W$93,15,0))</f>
        <v>0</v>
      </c>
      <c r="AO155" s="405">
        <f>IF(ISNA(VLOOKUP(E155,'Rennen 1'!$C$64:$W$93,20,0)),0,VLOOKUP(E155,'Rennen 1'!$C$64:$W$93,20,0))</f>
        <v>0</v>
      </c>
      <c r="AP155" s="403">
        <f>IF(ISNA(VLOOKUP(E155,'Rennen 2'!$C$64:$W$93,5,0)),0,VLOOKUP(E155,'Rennen 2'!$C$64:$W$93,5,0))</f>
        <v>0</v>
      </c>
      <c r="AQ155" s="404">
        <f>IF(ISNA(VLOOKUP(E155,'Rennen 2'!$C$64:$W$93,10,0)),0,VLOOKUP(E155,'Rennen 2'!$C$64:$W$93,10,0))</f>
        <v>0</v>
      </c>
      <c r="AR155" s="404">
        <f>IF(ISNA(VLOOKUP(E155,'Rennen 2'!$C$64:$W$93,15,0)),0,VLOOKUP(E155,'Rennen 2'!$C$64:$W$93,15,0))</f>
        <v>0</v>
      </c>
      <c r="AS155" s="405">
        <f>IF(ISNA(VLOOKUP(E155,'Rennen 2'!$C$64:$W$93,20,0)),0,VLOOKUP(E155,'Rennen 2'!$C$64:$W$93,20,0))</f>
        <v>0</v>
      </c>
      <c r="AT155" s="403">
        <f>IF(ISNA(VLOOKUP(E155,'Rennen 3'!$C$64:$W$93,5,0)),0,VLOOKUP(E155,'Rennen 3'!$C$64:$W$93,5,0))</f>
        <v>0</v>
      </c>
      <c r="AU155" s="404">
        <f>IF(ISNA(VLOOKUP(E155,'Rennen 3'!$C$64:$W$93,10,0)),0,VLOOKUP(E155,'Rennen 3'!$C$64:$W$93,10,0))</f>
        <v>0</v>
      </c>
      <c r="AV155" s="404">
        <f>IF(ISNA(VLOOKUP(E155,'Rennen 3'!$C$64:$W$93,15,0)),0,VLOOKUP(E155,'Rennen 3'!$C$64:$W$93,15,0))</f>
        <v>0</v>
      </c>
      <c r="AW155" s="405">
        <f>IF(ISNA(VLOOKUP(E155,'Rennen 3'!$C$64:$W$93,20,0)),0,VLOOKUP(E155,'Rennen 3'!$C$64:$W$93,20,0))</f>
        <v>0</v>
      </c>
      <c r="AX155" s="400">
        <f>IF(ISNA(VLOOKUP(E155,'Rennen 4'!$C$64:$W$93,5,0)),0,VLOOKUP(E155,'Rennen 4'!$C$64:$W$93,5,0))</f>
        <v>0</v>
      </c>
      <c r="AY155" s="401">
        <f>IF(ISNA(VLOOKUP(E155,'Rennen 4'!$C$64:$W$93,10,0)),0,VLOOKUP(E155,'Rennen 4'!$C$64:$W$93,10,0))</f>
        <v>0</v>
      </c>
      <c r="AZ155" s="401">
        <f>IF(ISNA(VLOOKUP(E155,'Rennen 4'!$C$64:$W$93,15,0)),0,VLOOKUP(E155,'Rennen 4'!$C$64:$W$93,15,0))</f>
        <v>0</v>
      </c>
      <c r="BA155" s="401">
        <f>IF(ISNA(VLOOKUP(E155,'Rennen 4'!$C$64:$W$93,20,0)),0,VLOOKUP(E155,'Rennen 4'!$C$64:$W$93,20,0))</f>
        <v>0</v>
      </c>
      <c r="BB155" s="400">
        <f>IF(ISNA(VLOOKUP(E155,'Rennen 5'!$C$64:$W$93,5,0)),0,VLOOKUP(E155,'Rennen 5'!$C$64:$W$93,5,0))</f>
        <v>0</v>
      </c>
      <c r="BC155" s="401">
        <f>IF(ISNA(VLOOKUP(E155,'Rennen 5'!$C$64:$W$93,10,0)),0,VLOOKUP(E155,'Rennen 5'!$C$64:$W$93,10,0))</f>
        <v>0</v>
      </c>
      <c r="BD155" s="401">
        <f>IF(ISNA(VLOOKUP(E155,'Rennen 5'!$C$64:$W$93,15,0)),0,VLOOKUP(E155,'Rennen 5'!$C$64:$W$93,15,0))</f>
        <v>0</v>
      </c>
      <c r="BE155" s="402">
        <f>IF(ISNA(VLOOKUP(E155,'Rennen 5'!$C$64:$W$93,20,0)),0,VLOOKUP(E155,'Rennen 5'!$C$64:$W$93,20,0))</f>
        <v>0</v>
      </c>
      <c r="BF155" s="400">
        <f>IF(ISNA(VLOOKUP(E155,'Rennen 6'!$C$64:$W$93,5,0)),0,VLOOKUP(E155,'Rennen 6'!$C$64:$W$93,5,0))</f>
        <v>0</v>
      </c>
      <c r="BG155" s="401">
        <f>IF(ISNA(VLOOKUP(E155,'Rennen 6'!$C$64:$W$93,10,0)),0,VLOOKUP(E155,'Rennen 6'!$C$64:$W$93,10,0))</f>
        <v>0</v>
      </c>
      <c r="BH155" s="401">
        <f>IF(ISNA(VLOOKUP(E155,'Rennen 6'!$C$64:$W$93,15,0)),0,VLOOKUP(E155,'Rennen 6'!$C$64:$W$93,15,0))</f>
        <v>0</v>
      </c>
      <c r="BI155" s="401">
        <f>IF(ISNA(VLOOKUP(E155,'Rennen 6'!$C$64:$W$93,20,0)),0,VLOOKUP(E155,'Rennen 6'!$C$64:$W$93,20,0))</f>
        <v>0</v>
      </c>
      <c r="BJ155" s="400">
        <f>IF(ISNA(VLOOKUP(E155,'Rennen 7'!$C$64:$W$93,5,0)),0,VLOOKUP(E155,'Rennen 7'!$C$64:$W$93,5,0))</f>
        <v>0</v>
      </c>
      <c r="BK155" s="401">
        <f>IF(ISNA(VLOOKUP(E155,'Rennen 7'!$C$64:$W$93,10,0)),0,VLOOKUP(E155,'Rennen 7'!$C$64:$W$93,10,0))</f>
        <v>0</v>
      </c>
      <c r="BL155" s="401">
        <f>IF(ISNA(VLOOKUP(E155,'Rennen 7'!$C$64:$W$93,15,0)),0,VLOOKUP(E155,'Rennen 7'!$C$64:$W$93,15,0))</f>
        <v>0</v>
      </c>
      <c r="BM155" s="402">
        <f>IF(ISNA(VLOOKUP(E155,'Rennen 7'!$C$64:$W$93,20,0)),0,VLOOKUP(E155,'Rennen 7'!$C$64:$W$93,20,0))</f>
        <v>0</v>
      </c>
      <c r="BN155" s="400">
        <f>IF(ISNA(VLOOKUP(E155,'Rennen 8'!$C$63:$W$92,5,0)),0,VLOOKUP(E155,'Rennen 8'!$C$63:$W$92,5,0))</f>
        <v>0</v>
      </c>
      <c r="BO155" s="401">
        <f>IF(ISNA(VLOOKUP(E155,'Rennen 8'!$C$63:$W$92,10,0)),0,VLOOKUP(E155,'Rennen 8'!$C$63:$W$92,10,0))</f>
        <v>0</v>
      </c>
      <c r="BP155" s="401">
        <f>IF(ISNA(VLOOKUP(E155,'Rennen 8'!$C$63:$W$92,15,0)),0,VLOOKUP(E155,'Rennen 8'!$C$63:$W$92,15,0))</f>
        <v>0</v>
      </c>
      <c r="BQ155" s="402">
        <f>IF(ISNA(VLOOKUP(E155,'Rennen 8'!$C$63:$W$92,20,0)),0,VLOOKUP(E155,'Rennen 8'!$C$63:$W$92,20,0))</f>
        <v>0</v>
      </c>
      <c r="BR155" s="406">
        <f>IF(ISNA(VLOOKUP(E155,'Rennen 1'!$C$64:$AE$93,27,0)),0,VLOOKUP(E155,'Rennen 1'!$C$64:$AE$93,27,0))</f>
        <v>0</v>
      </c>
      <c r="BS155" s="402">
        <f>IF(ISNA(VLOOKUP(E155,'Rennen 2'!$C$64:$AE$93,27,0)),0,VLOOKUP(E155,'Rennen 2'!$C$64:$AE$93,27,0))</f>
        <v>0</v>
      </c>
      <c r="BT155" s="402">
        <f>IF(ISNA(VLOOKUP(E155,'Rennen 3'!$C$64:$AE$93,27,0)),0,VLOOKUP(E155,'Rennen 3'!$C$64:$AE$93,27,0))</f>
        <v>0</v>
      </c>
      <c r="BU155" s="402">
        <f>IF(ISNA(VLOOKUP(E155,'Rennen 4'!$C$64:$AE$93,27,0)),0,VLOOKUP(E155,'Rennen 4'!$C$64:$AE$93,27,0))</f>
        <v>0</v>
      </c>
      <c r="BV155" s="402">
        <f>IF(ISNA(VLOOKUP(E155,'Rennen 5'!$C$64:$AE$93,27,0)),0,VLOOKUP(E155,'Rennen 5'!$C$64:$AE$93,27,0))</f>
        <v>0</v>
      </c>
      <c r="BW155" s="402">
        <f>IF(ISNA(VLOOKUP(E155,'Rennen 6'!$C$64:$AE$93,27,0)),0,VLOOKUP(E155,'Rennen 6'!$C$64:$AE$93,27,0))</f>
        <v>0</v>
      </c>
      <c r="BX155" s="402">
        <f>IF(ISNA(VLOOKUP(E155,'Rennen 7'!$C$64:$AE$93,27,0)),0,VLOOKUP(E155,'Rennen 7'!$C$64:$AE$93,27,0))</f>
        <v>0</v>
      </c>
      <c r="BY155" s="402">
        <f>IF(ISNA(VLOOKUP(E155,'Rennen 8'!$C$63:$AE$92,27,0)),0,VLOOKUP(E155,'Rennen 8'!$C$63:$AE$92,27,0))</f>
        <v>0</v>
      </c>
      <c r="BZ155" s="402">
        <f t="shared" si="61"/>
        <v>0</v>
      </c>
      <c r="CA155" s="408">
        <f t="shared" si="62"/>
        <v>0</v>
      </c>
      <c r="CB155" s="406">
        <f t="shared" si="63"/>
        <v>0</v>
      </c>
      <c r="CC155" s="400">
        <f t="shared" si="64"/>
        <v>0</v>
      </c>
      <c r="CD155" s="400">
        <f t="shared" si="65"/>
        <v>0</v>
      </c>
      <c r="CE155" s="755"/>
      <c r="CF155" s="755"/>
      <c r="CG155" s="26"/>
      <c r="CH155" s="26"/>
    </row>
    <row r="156" spans="1:89" ht="18" hidden="1" customHeight="1" x14ac:dyDescent="0.3">
      <c r="A156" s="759"/>
      <c r="B156" s="16">
        <v>43</v>
      </c>
      <c r="C156" s="16"/>
      <c r="D156" s="207" t="str">
        <f>VLOOKUP(E156,Fahrer!$B$5:$C$165,2,0)</f>
        <v>Wiesner, Teja</v>
      </c>
      <c r="E156" s="346">
        <v>136</v>
      </c>
      <c r="F156" s="449">
        <f>IF(ISNA(VLOOKUP(E156,'Rennen 1'!$C$64:$W$93,6,0)),0,VLOOKUP(E156,'Rennen 1'!$C$64:$W$93,6,0))</f>
        <v>0</v>
      </c>
      <c r="G156" s="450">
        <f>IF(ISNA(VLOOKUP(E156,'Rennen 1'!$C$64:$W$93,11,0)),0,VLOOKUP(E156,'Rennen 1'!$C$64:$W$93,11,0))</f>
        <v>0</v>
      </c>
      <c r="H156" s="450">
        <f>IF(ISNA(VLOOKUP(E156,'Rennen 1'!$C$64:$W$93,16,0)),0,VLOOKUP(E156,'Rennen 1'!$C$64:$W$93,16,0))</f>
        <v>0</v>
      </c>
      <c r="I156" s="451">
        <f>IF(ISNA(VLOOKUP(E156,'Rennen 1'!$C$64:$W$93,21,0)),0,VLOOKUP(E156,'Rennen 1'!$C$64:$W$93,21,0))</f>
        <v>0</v>
      </c>
      <c r="J156" s="452">
        <f>IF(ISNA(VLOOKUP(E156,'Rennen 2'!$C$64:$W$93,6,0)),0,VLOOKUP(E156,'Rennen 2'!$C$64:$W$93,6,0))</f>
        <v>0</v>
      </c>
      <c r="K156" s="453">
        <f>IF(ISNA(VLOOKUP(E156,'Rennen 2'!$C$64:$W$93,11,0)),0,VLOOKUP(E156,'Rennen 2'!$C$64:$W$93,11,0))</f>
        <v>0</v>
      </c>
      <c r="L156" s="453">
        <f>IF(ISNA(VLOOKUP(E156,'Rennen 2'!$C$64:$W$93,16,0)),0,VLOOKUP(E156,'Rennen 2'!$C$64:$W$93,16,0))</f>
        <v>0</v>
      </c>
      <c r="M156" s="453">
        <f>IF(ISNA(VLOOKUP(E156,'Rennen 2'!$C$64:$W$93,21,0)),0,VLOOKUP(E156,'Rennen 2'!$C$64:$W$93,21,0))</f>
        <v>0</v>
      </c>
      <c r="N156" s="452">
        <f>IF(ISNA(VLOOKUP(E156,'Rennen 3'!$C$64:$W$93,6,0)),0,VLOOKUP(E156,'Rennen 3'!$C$64:$W$93,6,0))</f>
        <v>0</v>
      </c>
      <c r="O156" s="453">
        <f>IF(ISNA(VLOOKUP(E156,'Rennen 3'!$C$64:$W$93,11,0)),0,VLOOKUP(E156,'Rennen 3'!$C$64:$W$93,11,0))</f>
        <v>0</v>
      </c>
      <c r="P156" s="453">
        <f>IF(ISNA(VLOOKUP(E156,'Rennen 3'!$C$64:$W$93,16,0)),0,VLOOKUP(E156,'Rennen 3'!$C$64:$W$93,16,0))</f>
        <v>0</v>
      </c>
      <c r="Q156" s="454">
        <f>IF(ISNA(VLOOKUP(E156,'Rennen 3'!$C$64:$W$93,21,0)),0,VLOOKUP(E156,'Rennen 3'!$C$64:$W$93,21,0))</f>
        <v>0</v>
      </c>
      <c r="R156" s="452">
        <f>IF(ISNA(VLOOKUP(E156,'Rennen 4'!$C$64:$W$93,6,0)),0,VLOOKUP(E156,'Rennen 4'!$C$64:$W$93,6,0))</f>
        <v>0</v>
      </c>
      <c r="S156" s="453">
        <f>IF(ISNA(VLOOKUP(E156,'Rennen 4'!$C$64:$W$93,11,0)),0,VLOOKUP(E156,'Rennen 4'!$C$64:$W$93,11,0))</f>
        <v>0</v>
      </c>
      <c r="T156" s="453">
        <f>IF(ISNA(VLOOKUP(E156,'Rennen 4'!$C$64:$W$93,16,0)),0,VLOOKUP(E156,'Rennen 4'!$C$64:$W$93,16,0))</f>
        <v>0</v>
      </c>
      <c r="U156" s="454">
        <f>IF(ISNA(VLOOKUP(E156,'Rennen 4'!$C$64:$W$93,21,0)),0,VLOOKUP(E156,'Rennen 4'!$C$64:$W$93,21,0))</f>
        <v>0</v>
      </c>
      <c r="V156" s="452">
        <f>IF(ISNA(VLOOKUP(E156,'Rennen 5'!$C$64:$W$93,6,0)),0,VLOOKUP(E156,'Rennen 5'!$C$64:$W$93,6,0))</f>
        <v>0</v>
      </c>
      <c r="W156" s="453">
        <f>IF(ISNA(VLOOKUP(E156,'Rennen 5'!$C$64:$W$93,11,0)),0,VLOOKUP(E156,'Rennen 5'!$C$64:$W$93,11,0))</f>
        <v>0</v>
      </c>
      <c r="X156" s="453">
        <f>IF(ISNA(VLOOKUP(E156,'Rennen 5'!$C$64:$W$93,16,0)),0,VLOOKUP(E156,'Rennen 5'!$C$64:$W$93,16,0))</f>
        <v>0</v>
      </c>
      <c r="Y156" s="454">
        <f>IF(ISNA(VLOOKUP(E156,'Rennen 5'!$C$64:$W$93,21,0)),0,VLOOKUP(E156,'Rennen 5'!$C$64:$W$93,21,0))</f>
        <v>0</v>
      </c>
      <c r="Z156" s="452">
        <f>IF(ISNA(VLOOKUP(E156,'Rennen 6'!$C$64:$W$93,6,0)),0,VLOOKUP(E156,'Rennen 6'!$C$64:$W$93,6,0))</f>
        <v>0</v>
      </c>
      <c r="AA156" s="453">
        <f>IF(ISNA(VLOOKUP(E156,'Rennen 6'!$C$64:$W$93,11,0)),0,VLOOKUP(E156,'Rennen 6'!$C$64:$W$93,11,0))</f>
        <v>0</v>
      </c>
      <c r="AB156" s="453">
        <f>IF(ISNA(VLOOKUP(E156,'Rennen 6'!$C$64:$W$93,16,0)),0,VLOOKUP(E156,'Rennen 6'!$C$64:$W$93,16,0))</f>
        <v>0</v>
      </c>
      <c r="AC156" s="454">
        <f>IF(ISNA(VLOOKUP(E156,'Rennen 6'!$C$64:$W$93,21,0)),0,VLOOKUP(E156,'Rennen 6'!$C$64:$W$93,21,0))</f>
        <v>0</v>
      </c>
      <c r="AD156" s="452">
        <f>IF(ISNA(VLOOKUP(E156,'Rennen 7'!$C$64:$W$93,6,0)),0,VLOOKUP(E156,'Rennen 7'!$C$64:$W$93,6,0))</f>
        <v>0</v>
      </c>
      <c r="AE156" s="453">
        <f>IF(ISNA(VLOOKUP(E156,'Rennen 7'!$C$64:$W$93,11,0)),0,VLOOKUP(E156,'Rennen 7'!$C$64:$W$93,11,0))</f>
        <v>0</v>
      </c>
      <c r="AF156" s="453">
        <f>IF(ISNA(VLOOKUP(E156,'Rennen 7'!$C$64:$W$93,16,0)),0,VLOOKUP(E156,'Rennen 7'!$C$64:$W$93,16,0))</f>
        <v>0</v>
      </c>
      <c r="AG156" s="454">
        <f>IF(ISNA(VLOOKUP(E156,'Rennen 7'!$C$64:$W$93,21,0)),0,VLOOKUP(E156,'Rennen 7'!$C$64:$W$93,21,0))</f>
        <v>0</v>
      </c>
      <c r="AH156" s="452">
        <f>IF(ISNA(VLOOKUP(E156,'Rennen 8'!$C$63:$W$92,6,0)),0,VLOOKUP(E156,'Rennen 8'!$C$63:$W$92,6,0))</f>
        <v>0</v>
      </c>
      <c r="AI156" s="453">
        <f>IF(ISNA(VLOOKUP(E156,'Rennen 8'!$C$63:$W$92,11,0)),0,VLOOKUP(E156,'Rennen 8'!$C$63:$W$92,11,0))</f>
        <v>0</v>
      </c>
      <c r="AJ156" s="453">
        <f>IF(ISNA(VLOOKUP(E156,'Rennen 8'!$C$63:$W$92,16,0)),0,VLOOKUP(E156,'Rennen 8'!$C$63:$W$92,16,0))</f>
        <v>0</v>
      </c>
      <c r="AK156" s="454">
        <f>IF(ISNA(VLOOKUP(E156,'Rennen 8'!$C$63:$W$92,21,0)),0,VLOOKUP(E156,'Rennen 8'!$C$63:$W$92,21,0))</f>
        <v>0</v>
      </c>
      <c r="AL156" s="455">
        <f>IF(ISNA(VLOOKUP(E156,'Rennen 1'!$C$64:$W$93,5,0)),0,VLOOKUP(E156,'Rennen 1'!$C$64:$W$93,5,0))</f>
        <v>0</v>
      </c>
      <c r="AM156" s="456">
        <f>IF(ISNA(VLOOKUP(E156,'Rennen 1'!$C$64:$W$93,10,0)),0,VLOOKUP(E156,'Rennen 1'!$C$64:$W$93,10,0))</f>
        <v>0</v>
      </c>
      <c r="AN156" s="456">
        <f>IF(ISNA(VLOOKUP(E156,'Rennen 1'!$C$64:$W$93,15,0)),0,VLOOKUP(E156,'Rennen 1'!$C$64:$W$93,15,0))</f>
        <v>0</v>
      </c>
      <c r="AO156" s="457">
        <f>IF(ISNA(VLOOKUP(E156,'Rennen 1'!$C$64:$W$93,20,0)),0,VLOOKUP(E156,'Rennen 1'!$C$64:$W$93,20,0))</f>
        <v>0</v>
      </c>
      <c r="AP156" s="455">
        <f>IF(ISNA(VLOOKUP(E156,'Rennen 2'!$C$64:$W$93,5,0)),0,VLOOKUP(E156,'Rennen 2'!$C$64:$W$93,5,0))</f>
        <v>0</v>
      </c>
      <c r="AQ156" s="456">
        <f>IF(ISNA(VLOOKUP(E156,'Rennen 2'!$C$64:$W$93,10,0)),0,VLOOKUP(E156,'Rennen 2'!$C$64:$W$93,10,0))</f>
        <v>0</v>
      </c>
      <c r="AR156" s="456">
        <f>IF(ISNA(VLOOKUP(E156,'Rennen 2'!$C$64:$W$93,15,0)),0,VLOOKUP(E156,'Rennen 2'!$C$64:$W$93,15,0))</f>
        <v>0</v>
      </c>
      <c r="AS156" s="457">
        <f>IF(ISNA(VLOOKUP(E156,'Rennen 2'!$C$64:$W$93,20,0)),0,VLOOKUP(E156,'Rennen 2'!$C$64:$W$93,20,0))</f>
        <v>0</v>
      </c>
      <c r="AT156" s="455">
        <f>IF(ISNA(VLOOKUP(E156,'Rennen 3'!$C$64:$W$93,5,0)),0,VLOOKUP(E156,'Rennen 3'!$C$64:$W$93,5,0))</f>
        <v>0</v>
      </c>
      <c r="AU156" s="456">
        <f>IF(ISNA(VLOOKUP(E156,'Rennen 3'!$C$64:$W$93,10,0)),0,VLOOKUP(E156,'Rennen 3'!$C$64:$W$93,10,0))</f>
        <v>0</v>
      </c>
      <c r="AV156" s="456">
        <f>IF(ISNA(VLOOKUP(E156,'Rennen 3'!$C$64:$W$93,15,0)),0,VLOOKUP(E156,'Rennen 3'!$C$64:$W$93,15,0))</f>
        <v>0</v>
      </c>
      <c r="AW156" s="457">
        <f>IF(ISNA(VLOOKUP(E156,'Rennen 3'!$C$64:$W$93,20,0)),0,VLOOKUP(E156,'Rennen 3'!$C$64:$W$93,20,0))</f>
        <v>0</v>
      </c>
      <c r="AX156" s="452">
        <f>IF(ISNA(VLOOKUP(E156,'Rennen 4'!$C$64:$W$93,5,0)),0,VLOOKUP(E156,'Rennen 4'!$C$64:$W$93,5,0))</f>
        <v>0</v>
      </c>
      <c r="AY156" s="453">
        <f>IF(ISNA(VLOOKUP(E156,'Rennen 4'!$C$64:$W$93,10,0)),0,VLOOKUP(E156,'Rennen 4'!$C$64:$W$93,10,0))</f>
        <v>0</v>
      </c>
      <c r="AZ156" s="453">
        <f>IF(ISNA(VLOOKUP(E156,'Rennen 4'!$C$64:$W$93,15,0)),0,VLOOKUP(E156,'Rennen 4'!$C$64:$W$93,15,0))</f>
        <v>0</v>
      </c>
      <c r="BA156" s="453">
        <f>IF(ISNA(VLOOKUP(E156,'Rennen 4'!$C$64:$W$93,20,0)),0,VLOOKUP(E156,'Rennen 4'!$C$64:$W$93,20,0))</f>
        <v>0</v>
      </c>
      <c r="BB156" s="452">
        <f>IF(ISNA(VLOOKUP(E156,'Rennen 5'!$C$64:$W$93,5,0)),0,VLOOKUP(E156,'Rennen 5'!$C$64:$W$93,5,0))</f>
        <v>0</v>
      </c>
      <c r="BC156" s="453">
        <f>IF(ISNA(VLOOKUP(E156,'Rennen 5'!$C$64:$W$93,10,0)),0,VLOOKUP(E156,'Rennen 5'!$C$64:$W$93,10,0))</f>
        <v>0</v>
      </c>
      <c r="BD156" s="453">
        <f>IF(ISNA(VLOOKUP(E156,'Rennen 5'!$C$64:$W$93,15,0)),0,VLOOKUP(E156,'Rennen 5'!$C$64:$W$93,15,0))</f>
        <v>0</v>
      </c>
      <c r="BE156" s="454">
        <f>IF(ISNA(VLOOKUP(E156,'Rennen 5'!$C$64:$W$93,20,0)),0,VLOOKUP(E156,'Rennen 5'!$C$64:$W$93,20,0))</f>
        <v>0</v>
      </c>
      <c r="BF156" s="452">
        <f>IF(ISNA(VLOOKUP(E156,'Rennen 6'!$C$64:$W$93,5,0)),0,VLOOKUP(E156,'Rennen 6'!$C$64:$W$93,5,0))</f>
        <v>0</v>
      </c>
      <c r="BG156" s="453">
        <f>IF(ISNA(VLOOKUP(E156,'Rennen 6'!$C$64:$W$93,10,0)),0,VLOOKUP(E156,'Rennen 6'!$C$64:$W$93,10,0))</f>
        <v>0</v>
      </c>
      <c r="BH156" s="453">
        <f>IF(ISNA(VLOOKUP(E156,'Rennen 6'!$C$64:$W$93,15,0)),0,VLOOKUP(E156,'Rennen 6'!$C$64:$W$93,15,0))</f>
        <v>0</v>
      </c>
      <c r="BI156" s="453">
        <f>IF(ISNA(VLOOKUP(E156,'Rennen 6'!$C$64:$W$93,20,0)),0,VLOOKUP(E156,'Rennen 6'!$C$64:$W$93,20,0))</f>
        <v>0</v>
      </c>
      <c r="BJ156" s="452">
        <f>IF(ISNA(VLOOKUP(E156,'Rennen 7'!$C$64:$W$93,5,0)),0,VLOOKUP(E156,'Rennen 7'!$C$64:$W$93,5,0))</f>
        <v>0</v>
      </c>
      <c r="BK156" s="453">
        <f>IF(ISNA(VLOOKUP(E156,'Rennen 7'!$C$64:$W$93,10,0)),0,VLOOKUP(E156,'Rennen 7'!$C$64:$W$93,10,0))</f>
        <v>0</v>
      </c>
      <c r="BL156" s="453">
        <f>IF(ISNA(VLOOKUP(E156,'Rennen 7'!$C$64:$W$93,15,0)),0,VLOOKUP(E156,'Rennen 7'!$C$64:$W$93,15,0))</f>
        <v>0</v>
      </c>
      <c r="BM156" s="454">
        <f>IF(ISNA(VLOOKUP(E156,'Rennen 7'!$C$64:$W$93,20,0)),0,VLOOKUP(E156,'Rennen 7'!$C$64:$W$93,20,0))</f>
        <v>0</v>
      </c>
      <c r="BN156" s="452">
        <f>IF(ISNA(VLOOKUP(E156,'Rennen 8'!$C$63:$W$92,5,0)),0,VLOOKUP(E156,'Rennen 8'!$C$63:$W$92,5,0))</f>
        <v>0</v>
      </c>
      <c r="BO156" s="453">
        <f>IF(ISNA(VLOOKUP(E156,'Rennen 8'!$C$63:$W$92,10,0)),0,VLOOKUP(E156,'Rennen 8'!$C$63:$W$92,10,0))</f>
        <v>0</v>
      </c>
      <c r="BP156" s="453">
        <f>IF(ISNA(VLOOKUP(E156,'Rennen 8'!$C$63:$W$92,15,0)),0,VLOOKUP(E156,'Rennen 8'!$C$63:$W$92,15,0))</f>
        <v>0</v>
      </c>
      <c r="BQ156" s="454">
        <f>IF(ISNA(VLOOKUP(E156,'Rennen 8'!$C$63:$W$92,20,0)),0,VLOOKUP(E156,'Rennen 8'!$C$63:$W$92,20,0))</f>
        <v>0</v>
      </c>
      <c r="BR156" s="458">
        <f>IF(ISNA(VLOOKUP(E156,'Rennen 1'!$C$64:$AE$93,27,0)),0,VLOOKUP(E156,'Rennen 1'!$C$64:$AE$93,27,0))</f>
        <v>0</v>
      </c>
      <c r="BS156" s="454">
        <f>IF(ISNA(VLOOKUP(E156,'Rennen 2'!$C$64:$AE$93,27,0)),0,VLOOKUP(E156,'Rennen 2'!$C$64:$AE$93,27,0))</f>
        <v>0</v>
      </c>
      <c r="BT156" s="454">
        <f>IF(ISNA(VLOOKUP(E156,'Rennen 3'!$C$64:$AE$93,27,0)),0,VLOOKUP(E156,'Rennen 3'!$C$64:$AE$93,27,0))</f>
        <v>0</v>
      </c>
      <c r="BU156" s="454">
        <f>IF(ISNA(VLOOKUP(E156,'Rennen 4'!$C$64:$AE$93,27,0)),0,VLOOKUP(E156,'Rennen 4'!$C$64:$AE$93,27,0))</f>
        <v>0</v>
      </c>
      <c r="BV156" s="454">
        <f>IF(ISNA(VLOOKUP(E156,'Rennen 5'!$C$64:$AE$93,27,0)),0,VLOOKUP(E156,'Rennen 5'!$C$64:$AE$93,27,0))</f>
        <v>0</v>
      </c>
      <c r="BW156" s="454">
        <f>IF(ISNA(VLOOKUP(E156,'Rennen 6'!$C$64:$AE$93,27,0)),0,VLOOKUP(E156,'Rennen 6'!$C$64:$AE$93,27,0))</f>
        <v>0</v>
      </c>
      <c r="BX156" s="454">
        <f>IF(ISNA(VLOOKUP(E156,'Rennen 7'!$C$64:$AE$93,27,0)),0,VLOOKUP(E156,'Rennen 7'!$C$64:$AE$93,27,0))</f>
        <v>0</v>
      </c>
      <c r="BY156" s="454">
        <f>IF(ISNA(VLOOKUP(E156,'Rennen 8'!$C$63:$AE$92,27,0)),0,VLOOKUP(E156,'Rennen 8'!$C$63:$AE$92,27,0))</f>
        <v>0</v>
      </c>
      <c r="BZ156" s="458">
        <f t="shared" si="61"/>
        <v>0</v>
      </c>
      <c r="CA156" s="459">
        <f t="shared" si="62"/>
        <v>0</v>
      </c>
      <c r="CB156" s="458">
        <f t="shared" si="63"/>
        <v>0</v>
      </c>
      <c r="CC156" s="452">
        <f t="shared" si="64"/>
        <v>0</v>
      </c>
      <c r="CD156" s="452">
        <f t="shared" si="65"/>
        <v>0</v>
      </c>
      <c r="CE156" s="755"/>
      <c r="CF156" s="755"/>
      <c r="CG156" s="26"/>
      <c r="CH156" s="26"/>
    </row>
    <row r="157" spans="1:89" ht="18" hidden="1" customHeight="1" x14ac:dyDescent="0.3">
      <c r="A157" s="759"/>
      <c r="B157" s="16">
        <v>44</v>
      </c>
      <c r="C157" s="16"/>
      <c r="D157" s="396" t="str">
        <f>VLOOKUP(E157,Fahrer!$B$5:$C$165,2,0)</f>
        <v>Bamberger, Rocky</v>
      </c>
      <c r="E157" s="346">
        <v>137</v>
      </c>
      <c r="F157" s="397">
        <f>IF(ISNA(VLOOKUP(E157,'Rennen 1'!$C$64:$W$93,6,0)),0,VLOOKUP(E157,'Rennen 1'!$C$64:$W$93,6,0))</f>
        <v>0</v>
      </c>
      <c r="G157" s="398">
        <f>IF(ISNA(VLOOKUP(E157,'Rennen 1'!$C$64:$W$93,11,0)),0,VLOOKUP(E157,'Rennen 1'!$C$64:$W$93,11,0))</f>
        <v>0</v>
      </c>
      <c r="H157" s="398">
        <f>IF(ISNA(VLOOKUP(E157,'Rennen 1'!$C$64:$W$93,16,0)),0,VLOOKUP(E157,'Rennen 1'!$C$64:$W$93,16,0))</f>
        <v>0</v>
      </c>
      <c r="I157" s="399">
        <f>IF(ISNA(VLOOKUP(E157,'Rennen 1'!$C$64:$W$93,21,0)),0,VLOOKUP(E157,'Rennen 1'!$C$64:$W$93,21,0))</f>
        <v>0</v>
      </c>
      <c r="J157" s="400">
        <f>IF(ISNA(VLOOKUP(E157,'Rennen 2'!$C$64:$W$93,6,0)),0,VLOOKUP(E157,'Rennen 2'!$C$64:$W$93,6,0))</f>
        <v>0</v>
      </c>
      <c r="K157" s="401">
        <f>IF(ISNA(VLOOKUP(E157,'Rennen 2'!$C$64:$W$93,11,0)),0,VLOOKUP(E157,'Rennen 2'!$C$64:$W$93,11,0))</f>
        <v>0</v>
      </c>
      <c r="L157" s="401">
        <f>IF(ISNA(VLOOKUP(E157,'Rennen 2'!$C$64:$W$93,16,0)),0,VLOOKUP(E157,'Rennen 2'!$C$64:$W$93,16,0))</f>
        <v>0</v>
      </c>
      <c r="M157" s="401">
        <f>IF(ISNA(VLOOKUP(E157,'Rennen 2'!$C$64:$W$93,21,0)),0,VLOOKUP(E157,'Rennen 2'!$C$64:$W$93,21,0))</f>
        <v>0</v>
      </c>
      <c r="N157" s="400">
        <f>IF(ISNA(VLOOKUP(E157,'Rennen 3'!$C$64:$W$93,6,0)),0,VLOOKUP(E157,'Rennen 3'!$C$64:$W$93,6,0))</f>
        <v>0</v>
      </c>
      <c r="O157" s="401">
        <f>IF(ISNA(VLOOKUP(E157,'Rennen 3'!$C$64:$W$93,11,0)),0,VLOOKUP(E157,'Rennen 3'!$C$64:$W$93,11,0))</f>
        <v>0</v>
      </c>
      <c r="P157" s="401">
        <f>IF(ISNA(VLOOKUP(E157,'Rennen 3'!$C$64:$W$93,16,0)),0,VLOOKUP(E157,'Rennen 3'!$C$64:$W$93,16,0))</f>
        <v>0</v>
      </c>
      <c r="Q157" s="402">
        <f>IF(ISNA(VLOOKUP(E157,'Rennen 3'!$C$64:$W$93,21,0)),0,VLOOKUP(E157,'Rennen 3'!$C$64:$W$93,21,0))</f>
        <v>0</v>
      </c>
      <c r="R157" s="400">
        <f>IF(ISNA(VLOOKUP(E157,'Rennen 4'!$C$64:$W$93,6,0)),0,VLOOKUP(E157,'Rennen 4'!$C$64:$W$93,6,0))</f>
        <v>0</v>
      </c>
      <c r="S157" s="401">
        <f>IF(ISNA(VLOOKUP(E157,'Rennen 4'!$C$64:$W$93,11,0)),0,VLOOKUP(E157,'Rennen 4'!$C$64:$W$93,11,0))</f>
        <v>0</v>
      </c>
      <c r="T157" s="401">
        <f>IF(ISNA(VLOOKUP(E157,'Rennen 4'!$C$64:$W$93,16,0)),0,VLOOKUP(E157,'Rennen 4'!$C$64:$W$93,16,0))</f>
        <v>0</v>
      </c>
      <c r="U157" s="402">
        <f>IF(ISNA(VLOOKUP(E157,'Rennen 4'!$C$64:$W$93,21,0)),0,VLOOKUP(E157,'Rennen 4'!$C$64:$W$93,21,0))</f>
        <v>0</v>
      </c>
      <c r="V157" s="400">
        <f>IF(ISNA(VLOOKUP(E157,'Rennen 5'!$C$64:$W$93,6,0)),0,VLOOKUP(E157,'Rennen 5'!$C$64:$W$93,6,0))</f>
        <v>0</v>
      </c>
      <c r="W157" s="401">
        <f>IF(ISNA(VLOOKUP(E157,'Rennen 5'!$C$64:$W$93,11,0)),0,VLOOKUP(E157,'Rennen 5'!$C$64:$W$93,11,0))</f>
        <v>0</v>
      </c>
      <c r="X157" s="401">
        <f>IF(ISNA(VLOOKUP(E157,'Rennen 5'!$C$64:$W$93,16,0)),0,VLOOKUP(E157,'Rennen 5'!$C$64:$W$93,16,0))</f>
        <v>0</v>
      </c>
      <c r="Y157" s="402">
        <f>IF(ISNA(VLOOKUP(E157,'Rennen 5'!$C$64:$W$93,21,0)),0,VLOOKUP(E157,'Rennen 5'!$C$64:$W$93,21,0))</f>
        <v>0</v>
      </c>
      <c r="Z157" s="400">
        <f>IF(ISNA(VLOOKUP(E157,'Rennen 6'!$C$64:$W$93,6,0)),0,VLOOKUP(E157,'Rennen 6'!$C$64:$W$93,6,0))</f>
        <v>0</v>
      </c>
      <c r="AA157" s="401">
        <f>IF(ISNA(VLOOKUP(E157,'Rennen 6'!$C$64:$W$93,11,0)),0,VLOOKUP(E157,'Rennen 6'!$C$64:$W$93,11,0))</f>
        <v>0</v>
      </c>
      <c r="AB157" s="401">
        <f>IF(ISNA(VLOOKUP(E157,'Rennen 6'!$C$64:$W$93,16,0)),0,VLOOKUP(E157,'Rennen 6'!$C$64:$W$93,16,0))</f>
        <v>0</v>
      </c>
      <c r="AC157" s="402">
        <f>IF(ISNA(VLOOKUP(E157,'Rennen 6'!$C$64:$W$93,21,0)),0,VLOOKUP(E157,'Rennen 6'!$C$64:$W$93,21,0))</f>
        <v>0</v>
      </c>
      <c r="AD157" s="400">
        <f>IF(ISNA(VLOOKUP(E157,'Rennen 7'!$C$64:$W$93,6,0)),0,VLOOKUP(E157,'Rennen 7'!$C$64:$W$93,6,0))</f>
        <v>0</v>
      </c>
      <c r="AE157" s="401">
        <f>IF(ISNA(VLOOKUP(E157,'Rennen 7'!$C$64:$W$93,11,0)),0,VLOOKUP(E157,'Rennen 7'!$C$64:$W$93,11,0))</f>
        <v>0</v>
      </c>
      <c r="AF157" s="401">
        <f>IF(ISNA(VLOOKUP(E157,'Rennen 7'!$C$64:$W$93,16,0)),0,VLOOKUP(E157,'Rennen 7'!$C$64:$W$93,16,0))</f>
        <v>0</v>
      </c>
      <c r="AG157" s="402">
        <f>IF(ISNA(VLOOKUP(E157,'Rennen 7'!$C$64:$W$93,21,0)),0,VLOOKUP(E157,'Rennen 7'!$C$64:$W$93,21,0))</f>
        <v>0</v>
      </c>
      <c r="AH157" s="400">
        <f>IF(ISNA(VLOOKUP(E157,'Rennen 8'!$C$63:$W$92,6,0)),0,VLOOKUP(E157,'Rennen 8'!$C$63:$W$92,6,0))</f>
        <v>0</v>
      </c>
      <c r="AI157" s="401">
        <f>IF(ISNA(VLOOKUP(E157,'Rennen 8'!$C$63:$W$92,11,0)),0,VLOOKUP(E157,'Rennen 8'!$C$63:$W$92,11,0))</f>
        <v>0</v>
      </c>
      <c r="AJ157" s="401">
        <f>IF(ISNA(VLOOKUP(E157,'Rennen 8'!$C$63:$W$92,16,0)),0,VLOOKUP(E157,'Rennen 8'!$C$63:$W$92,16,0))</f>
        <v>0</v>
      </c>
      <c r="AK157" s="402">
        <f>IF(ISNA(VLOOKUP(E157,'Rennen 8'!$C$63:$W$92,21,0)),0,VLOOKUP(E157,'Rennen 8'!$C$63:$W$92,21,0))</f>
        <v>0</v>
      </c>
      <c r="AL157" s="403">
        <f>IF(ISNA(VLOOKUP(E157,'Rennen 1'!$C$64:$W$93,5,0)),0,VLOOKUP(E157,'Rennen 1'!$C$64:$W$93,5,0))</f>
        <v>0</v>
      </c>
      <c r="AM157" s="404">
        <f>IF(ISNA(VLOOKUP(E157,'Rennen 1'!$C$64:$W$93,10,0)),0,VLOOKUP(E157,'Rennen 1'!$C$64:$W$93,10,0))</f>
        <v>0</v>
      </c>
      <c r="AN157" s="404">
        <f>IF(ISNA(VLOOKUP(E157,'Rennen 1'!$C$64:$W$93,15,0)),0,VLOOKUP(E157,'Rennen 1'!$C$64:$W$93,15,0))</f>
        <v>0</v>
      </c>
      <c r="AO157" s="405">
        <f>IF(ISNA(VLOOKUP(E157,'Rennen 1'!$C$64:$W$93,20,0)),0,VLOOKUP(E157,'Rennen 1'!$C$64:$W$93,20,0))</f>
        <v>0</v>
      </c>
      <c r="AP157" s="403">
        <f>IF(ISNA(VLOOKUP(E157,'Rennen 2'!$C$64:$W$93,5,0)),0,VLOOKUP(E157,'Rennen 2'!$C$64:$W$93,5,0))</f>
        <v>0</v>
      </c>
      <c r="AQ157" s="404">
        <f>IF(ISNA(VLOOKUP(E157,'Rennen 2'!$C$64:$W$93,10,0)),0,VLOOKUP(E157,'Rennen 2'!$C$64:$W$93,10,0))</f>
        <v>0</v>
      </c>
      <c r="AR157" s="404">
        <f>IF(ISNA(VLOOKUP(E157,'Rennen 2'!$C$64:$W$93,15,0)),0,VLOOKUP(E157,'Rennen 2'!$C$64:$W$93,15,0))</f>
        <v>0</v>
      </c>
      <c r="AS157" s="405">
        <f>IF(ISNA(VLOOKUP(E157,'Rennen 2'!$C$64:$W$93,20,0)),0,VLOOKUP(E157,'Rennen 2'!$C$64:$W$93,20,0))</f>
        <v>0</v>
      </c>
      <c r="AT157" s="403">
        <f>IF(ISNA(VLOOKUP(E157,'Rennen 3'!$C$64:$W$93,5,0)),0,VLOOKUP(E157,'Rennen 3'!$C$64:$W$93,5,0))</f>
        <v>0</v>
      </c>
      <c r="AU157" s="404">
        <f>IF(ISNA(VLOOKUP(E157,'Rennen 3'!$C$64:$W$93,10,0)),0,VLOOKUP(E157,'Rennen 3'!$C$64:$W$93,10,0))</f>
        <v>0</v>
      </c>
      <c r="AV157" s="404">
        <f>IF(ISNA(VLOOKUP(E157,'Rennen 3'!$C$64:$W$93,15,0)),0,VLOOKUP(E157,'Rennen 3'!$C$64:$W$93,15,0))</f>
        <v>0</v>
      </c>
      <c r="AW157" s="405">
        <f>IF(ISNA(VLOOKUP(E157,'Rennen 3'!$C$64:$W$93,20,0)),0,VLOOKUP(E157,'Rennen 3'!$C$64:$W$93,20,0))</f>
        <v>0</v>
      </c>
      <c r="AX157" s="400">
        <f>IF(ISNA(VLOOKUP(E157,'Rennen 4'!$C$64:$W$93,5,0)),0,VLOOKUP(E157,'Rennen 4'!$C$64:$W$93,5,0))</f>
        <v>0</v>
      </c>
      <c r="AY157" s="401">
        <f>IF(ISNA(VLOOKUP(E157,'Rennen 4'!$C$64:$W$93,10,0)),0,VLOOKUP(E157,'Rennen 4'!$C$64:$W$93,10,0))</f>
        <v>0</v>
      </c>
      <c r="AZ157" s="401">
        <f>IF(ISNA(VLOOKUP(E157,'Rennen 4'!$C$64:$W$93,15,0)),0,VLOOKUP(E157,'Rennen 4'!$C$64:$W$93,15,0))</f>
        <v>0</v>
      </c>
      <c r="BA157" s="401">
        <f>IF(ISNA(VLOOKUP(E157,'Rennen 4'!$C$64:$W$93,20,0)),0,VLOOKUP(E157,'Rennen 4'!$C$64:$W$93,20,0))</f>
        <v>0</v>
      </c>
      <c r="BB157" s="400">
        <f>IF(ISNA(VLOOKUP(E157,'Rennen 5'!$C$64:$W$93,5,0)),0,VLOOKUP(E157,'Rennen 5'!$C$64:$W$93,5,0))</f>
        <v>0</v>
      </c>
      <c r="BC157" s="401">
        <f>IF(ISNA(VLOOKUP(E157,'Rennen 5'!$C$64:$W$93,10,0)),0,VLOOKUP(E157,'Rennen 5'!$C$64:$W$93,10,0))</f>
        <v>0</v>
      </c>
      <c r="BD157" s="401">
        <f>IF(ISNA(VLOOKUP(E157,'Rennen 5'!$C$64:$W$93,15,0)),0,VLOOKUP(E157,'Rennen 5'!$C$64:$W$93,15,0))</f>
        <v>0</v>
      </c>
      <c r="BE157" s="402">
        <f>IF(ISNA(VLOOKUP(E157,'Rennen 5'!$C$64:$W$93,20,0)),0,VLOOKUP(E157,'Rennen 5'!$C$64:$W$93,20,0))</f>
        <v>0</v>
      </c>
      <c r="BF157" s="400">
        <f>IF(ISNA(VLOOKUP(E157,'Rennen 6'!$C$64:$W$93,5,0)),0,VLOOKUP(E157,'Rennen 6'!$C$64:$W$93,5,0))</f>
        <v>0</v>
      </c>
      <c r="BG157" s="401">
        <f>IF(ISNA(VLOOKUP(E157,'Rennen 6'!$C$64:$W$93,10,0)),0,VLOOKUP(E157,'Rennen 6'!$C$64:$W$93,10,0))</f>
        <v>0</v>
      </c>
      <c r="BH157" s="401">
        <f>IF(ISNA(VLOOKUP(E157,'Rennen 6'!$C$64:$W$93,15,0)),0,VLOOKUP(E157,'Rennen 6'!$C$64:$W$93,15,0))</f>
        <v>0</v>
      </c>
      <c r="BI157" s="401">
        <f>IF(ISNA(VLOOKUP(E157,'Rennen 6'!$C$64:$W$93,20,0)),0,VLOOKUP(E157,'Rennen 6'!$C$64:$W$93,20,0))</f>
        <v>0</v>
      </c>
      <c r="BJ157" s="400">
        <f>IF(ISNA(VLOOKUP(E157,'Rennen 7'!$C$64:$W$93,5,0)),0,VLOOKUP(E157,'Rennen 7'!$C$64:$W$93,5,0))</f>
        <v>0</v>
      </c>
      <c r="BK157" s="401">
        <f>IF(ISNA(VLOOKUP(E157,'Rennen 7'!$C$64:$W$93,10,0)),0,VLOOKUP(E157,'Rennen 7'!$C$64:$W$93,10,0))</f>
        <v>0</v>
      </c>
      <c r="BL157" s="401">
        <f>IF(ISNA(VLOOKUP(E157,'Rennen 7'!$C$64:$W$93,15,0)),0,VLOOKUP(E157,'Rennen 7'!$C$64:$W$93,15,0))</f>
        <v>0</v>
      </c>
      <c r="BM157" s="402">
        <f>IF(ISNA(VLOOKUP(E157,'Rennen 7'!$C$64:$W$93,20,0)),0,VLOOKUP(E157,'Rennen 7'!$C$64:$W$93,20,0))</f>
        <v>0</v>
      </c>
      <c r="BN157" s="400">
        <f>IF(ISNA(VLOOKUP(E157,'Rennen 8'!$C$63:$W$92,5,0)),0,VLOOKUP(E157,'Rennen 8'!$C$63:$W$92,5,0))</f>
        <v>0</v>
      </c>
      <c r="BO157" s="401">
        <f>IF(ISNA(VLOOKUP(E157,'Rennen 8'!$C$63:$W$92,10,0)),0,VLOOKUP(E157,'Rennen 8'!$C$63:$W$92,10,0))</f>
        <v>0</v>
      </c>
      <c r="BP157" s="401">
        <f>IF(ISNA(VLOOKUP(E157,'Rennen 8'!$C$63:$W$92,15,0)),0,VLOOKUP(E157,'Rennen 8'!$C$63:$W$92,15,0))</f>
        <v>0</v>
      </c>
      <c r="BQ157" s="402">
        <f>IF(ISNA(VLOOKUP(E157,'Rennen 8'!$C$63:$W$92,20,0)),0,VLOOKUP(E157,'Rennen 8'!$C$63:$W$92,20,0))</f>
        <v>0</v>
      </c>
      <c r="BR157" s="406">
        <f>IF(ISNA(VLOOKUP(E157,'Rennen 1'!$C$64:$AE$93,27,0)),0,VLOOKUP(E157,'Rennen 1'!$C$64:$AE$93,27,0))</f>
        <v>0</v>
      </c>
      <c r="BS157" s="402">
        <f>IF(ISNA(VLOOKUP(E157,'Rennen 2'!$C$64:$AE$93,27,0)),0,VLOOKUP(E157,'Rennen 2'!$C$64:$AE$93,27,0))</f>
        <v>0</v>
      </c>
      <c r="BT157" s="402">
        <f>IF(ISNA(VLOOKUP(E157,'Rennen 3'!$C$64:$AE$93,27,0)),0,VLOOKUP(E157,'Rennen 3'!$C$64:$AE$93,27,0))</f>
        <v>0</v>
      </c>
      <c r="BU157" s="402">
        <f>IF(ISNA(VLOOKUP(E157,'Rennen 4'!$C$64:$AE$93,27,0)),0,VLOOKUP(E157,'Rennen 4'!$C$64:$AE$93,27,0))</f>
        <v>0</v>
      </c>
      <c r="BV157" s="402">
        <f>IF(ISNA(VLOOKUP(E157,'Rennen 5'!$C$64:$AE$93,27,0)),0,VLOOKUP(E157,'Rennen 5'!$C$64:$AE$93,27,0))</f>
        <v>0</v>
      </c>
      <c r="BW157" s="402">
        <f>IF(ISNA(VLOOKUP(E157,'Rennen 6'!$C$64:$AE$93,27,0)),0,VLOOKUP(E157,'Rennen 6'!$C$64:$AE$93,27,0))</f>
        <v>0</v>
      </c>
      <c r="BX157" s="402">
        <f>IF(ISNA(VLOOKUP(E157,'Rennen 7'!$C$64:$AE$93,27,0)),0,VLOOKUP(E157,'Rennen 7'!$C$64:$AE$93,27,0))</f>
        <v>0</v>
      </c>
      <c r="BY157" s="402">
        <f>IF(ISNA(VLOOKUP(E157,'Rennen 8'!$C$63:$AE$92,27,0)),0,VLOOKUP(E157,'Rennen 8'!$C$63:$AE$92,27,0))</f>
        <v>0</v>
      </c>
      <c r="BZ157" s="402">
        <f t="shared" si="61"/>
        <v>0</v>
      </c>
      <c r="CA157" s="408">
        <f t="shared" si="62"/>
        <v>0</v>
      </c>
      <c r="CB157" s="406">
        <f t="shared" si="63"/>
        <v>0</v>
      </c>
      <c r="CC157" s="400">
        <f t="shared" si="64"/>
        <v>0</v>
      </c>
      <c r="CD157" s="400">
        <f t="shared" si="65"/>
        <v>0</v>
      </c>
      <c r="CE157" s="755"/>
      <c r="CF157" s="755"/>
      <c r="CG157" s="26"/>
      <c r="CH157" s="26"/>
    </row>
    <row r="158" spans="1:89" ht="18" hidden="1" customHeight="1" x14ac:dyDescent="0.3">
      <c r="A158" s="759"/>
      <c r="B158" s="16">
        <v>45</v>
      </c>
      <c r="C158" s="16"/>
      <c r="D158" s="207" t="str">
        <f>VLOOKUP(E158,Fahrer!$B$5:$C$165,2,0)</f>
        <v>Mutschinski, Ralf</v>
      </c>
      <c r="E158" s="345">
        <v>138</v>
      </c>
      <c r="F158" s="449">
        <f>IF(ISNA(VLOOKUP(E158,'Rennen 1'!$C$64:$W$93,6,0)),0,VLOOKUP(E158,'Rennen 1'!$C$64:$W$93,6,0))</f>
        <v>0</v>
      </c>
      <c r="G158" s="450">
        <f>IF(ISNA(VLOOKUP(E158,'Rennen 1'!$C$64:$W$93,11,0)),0,VLOOKUP(E158,'Rennen 1'!$C$64:$W$93,11,0))</f>
        <v>0</v>
      </c>
      <c r="H158" s="450">
        <f>IF(ISNA(VLOOKUP(E158,'Rennen 1'!$C$64:$W$93,16,0)),0,VLOOKUP(E158,'Rennen 1'!$C$64:$W$93,16,0))</f>
        <v>0</v>
      </c>
      <c r="I158" s="451">
        <f>IF(ISNA(VLOOKUP(E158,'Rennen 1'!$C$64:$W$93,21,0)),0,VLOOKUP(E158,'Rennen 1'!$C$64:$W$93,21,0))</f>
        <v>0</v>
      </c>
      <c r="J158" s="452">
        <f>IF(ISNA(VLOOKUP(E158,'Rennen 2'!$C$64:$W$93,6,0)),0,VLOOKUP(E158,'Rennen 2'!$C$64:$W$93,6,0))</f>
        <v>0</v>
      </c>
      <c r="K158" s="453">
        <f>IF(ISNA(VLOOKUP(E158,'Rennen 2'!$C$64:$W$93,11,0)),0,VLOOKUP(E158,'Rennen 2'!$C$64:$W$93,11,0))</f>
        <v>0</v>
      </c>
      <c r="L158" s="453">
        <f>IF(ISNA(VLOOKUP(E158,'Rennen 2'!$C$64:$W$93,16,0)),0,VLOOKUP(E158,'Rennen 2'!$C$64:$W$93,16,0))</f>
        <v>0</v>
      </c>
      <c r="M158" s="453">
        <f>IF(ISNA(VLOOKUP(E158,'Rennen 2'!$C$64:$W$93,21,0)),0,VLOOKUP(E158,'Rennen 2'!$C$64:$W$93,21,0))</f>
        <v>0</v>
      </c>
      <c r="N158" s="452">
        <f>IF(ISNA(VLOOKUP(E158,'Rennen 3'!$C$64:$W$93,6,0)),0,VLOOKUP(E158,'Rennen 3'!$C$64:$W$93,6,0))</f>
        <v>0</v>
      </c>
      <c r="O158" s="453">
        <f>IF(ISNA(VLOOKUP(E158,'Rennen 3'!$C$64:$W$93,11,0)),0,VLOOKUP(E158,'Rennen 3'!$C$64:$W$93,11,0))</f>
        <v>0</v>
      </c>
      <c r="P158" s="453">
        <f>IF(ISNA(VLOOKUP(E158,'Rennen 3'!$C$64:$W$93,16,0)),0,VLOOKUP(E158,'Rennen 3'!$C$64:$W$93,16,0))</f>
        <v>0</v>
      </c>
      <c r="Q158" s="454">
        <f>IF(ISNA(VLOOKUP(E158,'Rennen 3'!$C$64:$W$93,21,0)),0,VLOOKUP(E158,'Rennen 3'!$C$64:$W$93,21,0))</f>
        <v>0</v>
      </c>
      <c r="R158" s="452">
        <f>IF(ISNA(VLOOKUP(E158,'Rennen 4'!$C$64:$W$93,6,0)),0,VLOOKUP(E158,'Rennen 4'!$C$64:$W$93,6,0))</f>
        <v>0</v>
      </c>
      <c r="S158" s="453">
        <f>IF(ISNA(VLOOKUP(E158,'Rennen 4'!$C$64:$W$93,11,0)),0,VLOOKUP(E158,'Rennen 4'!$C$64:$W$93,11,0))</f>
        <v>0</v>
      </c>
      <c r="T158" s="453">
        <f>IF(ISNA(VLOOKUP(E158,'Rennen 4'!$C$64:$W$93,16,0)),0,VLOOKUP(E158,'Rennen 4'!$C$64:$W$93,16,0))</f>
        <v>0</v>
      </c>
      <c r="U158" s="454">
        <f>IF(ISNA(VLOOKUP(E158,'Rennen 4'!$C$64:$W$93,21,0)),0,VLOOKUP(E158,'Rennen 4'!$C$64:$W$93,21,0))</f>
        <v>0</v>
      </c>
      <c r="V158" s="452">
        <f>IF(ISNA(VLOOKUP(E158,'Rennen 5'!$C$64:$W$93,6,0)),0,VLOOKUP(E158,'Rennen 5'!$C$64:$W$93,6,0))</f>
        <v>0</v>
      </c>
      <c r="W158" s="453">
        <f>IF(ISNA(VLOOKUP(E158,'Rennen 5'!$C$64:$W$93,11,0)),0,VLOOKUP(E158,'Rennen 5'!$C$64:$W$93,11,0))</f>
        <v>0</v>
      </c>
      <c r="X158" s="453">
        <f>IF(ISNA(VLOOKUP(E158,'Rennen 5'!$C$64:$W$93,16,0)),0,VLOOKUP(E158,'Rennen 5'!$C$64:$W$93,16,0))</f>
        <v>0</v>
      </c>
      <c r="Y158" s="454">
        <f>IF(ISNA(VLOOKUP(E158,'Rennen 5'!$C$64:$W$93,21,0)),0,VLOOKUP(E158,'Rennen 5'!$C$64:$W$93,21,0))</f>
        <v>0</v>
      </c>
      <c r="Z158" s="452">
        <f>IF(ISNA(VLOOKUP(E158,'Rennen 6'!$C$64:$W$93,6,0)),0,VLOOKUP(E158,'Rennen 6'!$C$64:$W$93,6,0))</f>
        <v>0</v>
      </c>
      <c r="AA158" s="453">
        <f>IF(ISNA(VLOOKUP(E158,'Rennen 6'!$C$64:$W$93,11,0)),0,VLOOKUP(E158,'Rennen 6'!$C$64:$W$93,11,0))</f>
        <v>0</v>
      </c>
      <c r="AB158" s="453">
        <f>IF(ISNA(VLOOKUP(E158,'Rennen 6'!$C$64:$W$93,16,0)),0,VLOOKUP(E158,'Rennen 6'!$C$64:$W$93,16,0))</f>
        <v>0</v>
      </c>
      <c r="AC158" s="454">
        <f>IF(ISNA(VLOOKUP(E158,'Rennen 6'!$C$64:$W$93,21,0)),0,VLOOKUP(E158,'Rennen 6'!$C$64:$W$93,21,0))</f>
        <v>0</v>
      </c>
      <c r="AD158" s="452">
        <f>IF(ISNA(VLOOKUP(E158,'Rennen 7'!$C$64:$W$93,6,0)),0,VLOOKUP(E158,'Rennen 7'!$C$64:$W$93,6,0))</f>
        <v>0</v>
      </c>
      <c r="AE158" s="453">
        <f>IF(ISNA(VLOOKUP(E158,'Rennen 7'!$C$64:$W$93,11,0)),0,VLOOKUP(E158,'Rennen 7'!$C$64:$W$93,11,0))</f>
        <v>0</v>
      </c>
      <c r="AF158" s="453">
        <f>IF(ISNA(VLOOKUP(E158,'Rennen 7'!$C$64:$W$93,16,0)),0,VLOOKUP(E158,'Rennen 7'!$C$64:$W$93,16,0))</f>
        <v>0</v>
      </c>
      <c r="AG158" s="454">
        <f>IF(ISNA(VLOOKUP(E158,'Rennen 7'!$C$64:$W$93,21,0)),0,VLOOKUP(E158,'Rennen 7'!$C$64:$W$93,21,0))</f>
        <v>0</v>
      </c>
      <c r="AH158" s="452">
        <f>IF(ISNA(VLOOKUP(E158,'Rennen 8'!$C$63:$W$92,6,0)),0,VLOOKUP(E158,'Rennen 8'!$C$63:$W$92,6,0))</f>
        <v>0</v>
      </c>
      <c r="AI158" s="453">
        <f>IF(ISNA(VLOOKUP(E158,'Rennen 8'!$C$63:$W$92,11,0)),0,VLOOKUP(E158,'Rennen 8'!$C$63:$W$92,11,0))</f>
        <v>0</v>
      </c>
      <c r="AJ158" s="453">
        <f>IF(ISNA(VLOOKUP(E158,'Rennen 8'!$C$63:$W$92,16,0)),0,VLOOKUP(E158,'Rennen 8'!$C$63:$W$92,16,0))</f>
        <v>0</v>
      </c>
      <c r="AK158" s="454">
        <f>IF(ISNA(VLOOKUP(E158,'Rennen 8'!$C$63:$W$92,21,0)),0,VLOOKUP(E158,'Rennen 8'!$C$63:$W$92,21,0))</f>
        <v>0</v>
      </c>
      <c r="AL158" s="455">
        <f>IF(ISNA(VLOOKUP(E158,'Rennen 1'!$C$64:$W$93,5,0)),0,VLOOKUP(E158,'Rennen 1'!$C$64:$W$93,5,0))</f>
        <v>0</v>
      </c>
      <c r="AM158" s="456">
        <f>IF(ISNA(VLOOKUP(E158,'Rennen 1'!$C$64:$W$93,10,0)),0,VLOOKUP(E158,'Rennen 1'!$C$64:$W$93,10,0))</f>
        <v>0</v>
      </c>
      <c r="AN158" s="456">
        <f>IF(ISNA(VLOOKUP(E158,'Rennen 1'!$C$64:$W$93,15,0)),0,VLOOKUP(E158,'Rennen 1'!$C$64:$W$93,15,0))</f>
        <v>0</v>
      </c>
      <c r="AO158" s="457">
        <f>IF(ISNA(VLOOKUP(E158,'Rennen 1'!$C$64:$W$93,20,0)),0,VLOOKUP(E158,'Rennen 1'!$C$64:$W$93,20,0))</f>
        <v>0</v>
      </c>
      <c r="AP158" s="455">
        <f>IF(ISNA(VLOOKUP(E158,'Rennen 2'!$C$64:$W$93,5,0)),0,VLOOKUP(E158,'Rennen 2'!$C$64:$W$93,5,0))</f>
        <v>0</v>
      </c>
      <c r="AQ158" s="456">
        <f>IF(ISNA(VLOOKUP(E158,'Rennen 2'!$C$64:$W$93,10,0)),0,VLOOKUP(E158,'Rennen 2'!$C$64:$W$93,10,0))</f>
        <v>0</v>
      </c>
      <c r="AR158" s="456">
        <f>IF(ISNA(VLOOKUP(E158,'Rennen 2'!$C$64:$W$93,15,0)),0,VLOOKUP(E158,'Rennen 2'!$C$64:$W$93,15,0))</f>
        <v>0</v>
      </c>
      <c r="AS158" s="457">
        <f>IF(ISNA(VLOOKUP(E158,'Rennen 2'!$C$64:$W$93,20,0)),0,VLOOKUP(E158,'Rennen 2'!$C$64:$W$93,20,0))</f>
        <v>0</v>
      </c>
      <c r="AT158" s="455">
        <f>IF(ISNA(VLOOKUP(E158,'Rennen 3'!$C$64:$W$93,5,0)),0,VLOOKUP(E158,'Rennen 3'!$C$64:$W$93,5,0))</f>
        <v>0</v>
      </c>
      <c r="AU158" s="456">
        <f>IF(ISNA(VLOOKUP(E158,'Rennen 3'!$C$64:$W$93,10,0)),0,VLOOKUP(E158,'Rennen 3'!$C$64:$W$93,10,0))</f>
        <v>0</v>
      </c>
      <c r="AV158" s="456">
        <f>IF(ISNA(VLOOKUP(E158,'Rennen 3'!$C$64:$W$93,15,0)),0,VLOOKUP(E158,'Rennen 3'!$C$64:$W$93,15,0))</f>
        <v>0</v>
      </c>
      <c r="AW158" s="457">
        <f>IF(ISNA(VLOOKUP(E158,'Rennen 3'!$C$64:$W$93,20,0)),0,VLOOKUP(E158,'Rennen 3'!$C$64:$W$93,20,0))</f>
        <v>0</v>
      </c>
      <c r="AX158" s="452">
        <f>IF(ISNA(VLOOKUP(E158,'Rennen 4'!$C$44:$W$93,5,0)),0,VLOOKUP(E158,'Rennen 4'!$C$64:$W$93,5,0))</f>
        <v>0</v>
      </c>
      <c r="AY158" s="453">
        <f>IF(ISNA(VLOOKUP(E158,'Rennen 4'!$C$64:$W$93,10,0)),0,VLOOKUP(E158,'Rennen 4'!$C$64:$W$93,10,0))</f>
        <v>0</v>
      </c>
      <c r="AZ158" s="453">
        <f>IF(ISNA(VLOOKUP(E158,'Rennen 4'!$C$64:$W$93,15,0)),0,VLOOKUP(E158,'Rennen 4'!$C$64:$W$93,15,0))</f>
        <v>0</v>
      </c>
      <c r="BA158" s="453">
        <f>IF(ISNA(VLOOKUP(E158,'Rennen 4'!$C$64:$W$93,20,0)),0,VLOOKUP(E158,'Rennen 4'!$C$64:$W$93,20,0))</f>
        <v>0</v>
      </c>
      <c r="BB158" s="452">
        <f>IF(ISNA(VLOOKUP(E158,'Rennen 5'!$C$64:$W$93,5,0)),0,VLOOKUP(E158,'Rennen 5'!$C$64:$W$93,5,0))</f>
        <v>0</v>
      </c>
      <c r="BC158" s="453">
        <f>IF(ISNA(VLOOKUP(E158,'Rennen 5'!$C$64:$W$93,10,0)),0,VLOOKUP(E158,'Rennen 5'!$C$64:$W$93,10,0))</f>
        <v>0</v>
      </c>
      <c r="BD158" s="453">
        <f>IF(ISNA(VLOOKUP(E158,'Rennen 5'!$C$64:$W$93,15,0)),0,VLOOKUP(E158,'Rennen 5'!$C$64:$W$93,15,0))</f>
        <v>0</v>
      </c>
      <c r="BE158" s="454">
        <f>IF(ISNA(VLOOKUP(E158,'Rennen 5'!$C$64:$W$93,20,0)),0,VLOOKUP(E158,'Rennen 5'!$C$64:$W$93,20,0))</f>
        <v>0</v>
      </c>
      <c r="BF158" s="452">
        <f>IF(ISNA(VLOOKUP(E158,'Rennen 6'!$C$64:$W$93,5,0)),0,VLOOKUP(E158,'Rennen 6'!$C$64:$W$93,5,0))</f>
        <v>0</v>
      </c>
      <c r="BG158" s="453">
        <f>IF(ISNA(VLOOKUP(E158,'Rennen 6'!$C$64:$W$93,10,0)),0,VLOOKUP(E158,'Rennen 6'!$C$64:$W$93,10,0))</f>
        <v>0</v>
      </c>
      <c r="BH158" s="453">
        <f>IF(ISNA(VLOOKUP(E158,'Rennen 6'!$C$64:$W$93,15,0)),0,VLOOKUP(E158,'Rennen 6'!$C$64:$W$93,15,0))</f>
        <v>0</v>
      </c>
      <c r="BI158" s="453">
        <f>IF(ISNA(VLOOKUP(E158,'Rennen 6'!$C$64:$W$93,20,0)),0,VLOOKUP(E158,'Rennen 6'!$C$64:$W$93,20,0))</f>
        <v>0</v>
      </c>
      <c r="BJ158" s="452">
        <f>IF(ISNA(VLOOKUP(E158,'Rennen 7'!$C$64:$W$93,5,0)),0,VLOOKUP(E158,'Rennen 7'!$C$64:$W$93,5,0))</f>
        <v>0</v>
      </c>
      <c r="BK158" s="453">
        <f>IF(ISNA(VLOOKUP(E158,'Rennen 7'!$C$64:$W$93,10,0)),0,VLOOKUP(E158,'Rennen 7'!$C$64:$W$93,10,0))</f>
        <v>0</v>
      </c>
      <c r="BL158" s="453">
        <f>IF(ISNA(VLOOKUP(E158,'Rennen 7'!$C$64:$W$93,15,0)),0,VLOOKUP(E158,'Rennen 7'!$C$64:$W$93,15,0))</f>
        <v>0</v>
      </c>
      <c r="BM158" s="454">
        <f>IF(ISNA(VLOOKUP(E158,'Rennen 7'!$C$64:$W$93,20,0)),0,VLOOKUP(E158,'Rennen 7'!$C$64:$W$93,20,0))</f>
        <v>0</v>
      </c>
      <c r="BN158" s="452">
        <f>IF(ISNA(VLOOKUP(E158,'Rennen 8'!$C$63:$W$92,5,0)),0,VLOOKUP(E158,'Rennen 8'!$C$63:$W$92,5,0))</f>
        <v>0</v>
      </c>
      <c r="BO158" s="453">
        <f>IF(ISNA(VLOOKUP(E158,'Rennen 8'!$C$63:$W$92,10,0)),0,VLOOKUP(E158,'Rennen 8'!$C$63:$W$92,10,0))</f>
        <v>0</v>
      </c>
      <c r="BP158" s="453">
        <f>IF(ISNA(VLOOKUP(E158,'Rennen 8'!$C$63:$W$92,15,0)),0,VLOOKUP(E158,'Rennen 8'!$C$63:$W$92,15,0))</f>
        <v>0</v>
      </c>
      <c r="BQ158" s="454">
        <f>IF(ISNA(VLOOKUP(E158,'Rennen 8'!$C$63:$W$92,20,0)),0,VLOOKUP(E158,'Rennen 8'!$C$63:$W$92,20,0))</f>
        <v>0</v>
      </c>
      <c r="BR158" s="458">
        <f>IF(ISNA(VLOOKUP(E158,'Rennen 1'!$C$64:$AE$93,27,0)),0,VLOOKUP(E158,'Rennen 1'!$C$64:$AE$93,27,0))</f>
        <v>0</v>
      </c>
      <c r="BS158" s="454">
        <f>IF(ISNA(VLOOKUP(E158,'Rennen 2'!$C$64:$AE$93,27,0)),0,VLOOKUP(E158,'Rennen 2'!$C$64:$AE$93,27,0))</f>
        <v>0</v>
      </c>
      <c r="BT158" s="454">
        <f>IF(ISNA(VLOOKUP(E158,'Rennen 3'!$C$64:$AE$93,27,0)),0,VLOOKUP(E158,'Rennen 3'!$C$64:$AE$93,27,0))</f>
        <v>0</v>
      </c>
      <c r="BU158" s="454">
        <f>IF(ISNA(VLOOKUP(E158,'Rennen 4'!$C$64:$AE$93,27,0)),0,VLOOKUP(E158,'Rennen 4'!$C$64:$AE$93,27,0))</f>
        <v>0</v>
      </c>
      <c r="BV158" s="454">
        <f>IF(ISNA(VLOOKUP(E158,'Rennen 5'!$C$64:$AE$93,27,0)),0,VLOOKUP(E158,'Rennen 5'!$C$64:$AE$93,27,0))</f>
        <v>0</v>
      </c>
      <c r="BW158" s="454">
        <f>IF(ISNA(VLOOKUP(E158,'Rennen 6'!$C$64:$AE$93,27,0)),0,VLOOKUP(E158,'Rennen 6'!$C$64:$AE$93,27,0))</f>
        <v>0</v>
      </c>
      <c r="BX158" s="454">
        <f>IF(ISNA(VLOOKUP(E158,'Rennen 7'!$C$64:$AE$93,27,0)),0,VLOOKUP(E158,'Rennen 7'!$C$64:$AE$93,27,0))</f>
        <v>0</v>
      </c>
      <c r="BY158" s="454">
        <f>IF(ISNA(VLOOKUP(E158,'Rennen 8'!$C$63:$AE$92,27,0)),0,VLOOKUP(E158,'Rennen 8'!$C$63:$AE$92,27,0))</f>
        <v>0</v>
      </c>
      <c r="BZ158" s="458">
        <f t="shared" si="61"/>
        <v>0</v>
      </c>
      <c r="CA158" s="459">
        <f t="shared" si="62"/>
        <v>0</v>
      </c>
      <c r="CB158" s="458">
        <f t="shared" si="63"/>
        <v>0</v>
      </c>
      <c r="CC158" s="452">
        <f t="shared" si="64"/>
        <v>0</v>
      </c>
      <c r="CD158" s="452">
        <f t="shared" si="65"/>
        <v>0</v>
      </c>
      <c r="CE158" s="755"/>
      <c r="CF158" s="755"/>
      <c r="CG158" s="26"/>
      <c r="CH158" s="26"/>
    </row>
    <row r="159" spans="1:89" ht="18" hidden="1" customHeight="1" x14ac:dyDescent="0.3">
      <c r="A159" s="759"/>
      <c r="B159" s="16">
        <v>46</v>
      </c>
      <c r="C159" s="16"/>
      <c r="D159" s="396" t="str">
        <f>VLOOKUP(E159,Fahrer!$B$5:$C$165,2,0)</f>
        <v>Dahm, Frederik</v>
      </c>
      <c r="E159" s="346">
        <v>139</v>
      </c>
      <c r="F159" s="397">
        <f>IF(ISNA(VLOOKUP(E159,'Rennen 1'!$C$64:$W$93,6,0)),0,VLOOKUP(E159,'Rennen 1'!$C$64:$W$93,6,0))</f>
        <v>0</v>
      </c>
      <c r="G159" s="398">
        <f>IF(ISNA(VLOOKUP(E159,'Rennen 1'!$C$64:$W$93,11,0)),0,VLOOKUP(E159,'Rennen 1'!$C$64:$W$93,11,0))</f>
        <v>0</v>
      </c>
      <c r="H159" s="398">
        <f>IF(ISNA(VLOOKUP(E159,'Rennen 1'!$C$64:$W$93,16,0)),0,VLOOKUP(E159,'Rennen 1'!$C$64:$W$93,16,0))</f>
        <v>0</v>
      </c>
      <c r="I159" s="399">
        <f>IF(ISNA(VLOOKUP(E159,'Rennen 1'!$C$64:$W$93,21,0)),0,VLOOKUP(E159,'Rennen 1'!$C$64:$W$93,21,0))</f>
        <v>0</v>
      </c>
      <c r="J159" s="400">
        <f>IF(ISNA(VLOOKUP(E159,'Rennen 2'!$C$64:$W$93,6,0)),0,VLOOKUP(E159,'Rennen 2'!$C$64:$W$93,6,0))</f>
        <v>0</v>
      </c>
      <c r="K159" s="401">
        <f>IF(ISNA(VLOOKUP(E159,'Rennen 2'!$C$64:$W$93,11,0)),0,VLOOKUP(E159,'Rennen 2'!$C$64:$W$93,11,0))</f>
        <v>0</v>
      </c>
      <c r="L159" s="401">
        <f>IF(ISNA(VLOOKUP(E159,'Rennen 2'!$C$64:$W$93,16,0)),0,VLOOKUP(E159,'Rennen 2'!$C$64:$W$93,16,0))</f>
        <v>0</v>
      </c>
      <c r="M159" s="401">
        <f>IF(ISNA(VLOOKUP(E159,'Rennen 2'!$C$64:$W$93,21,0)),0,VLOOKUP(E159,'Rennen 2'!$C$64:$W$93,21,0))</f>
        <v>0</v>
      </c>
      <c r="N159" s="400">
        <f>IF(ISNA(VLOOKUP(E159,'Rennen 3'!$C$64:$W$93,6,0)),0,VLOOKUP(E159,'Rennen 3'!$C$64:$W$93,6,0))</f>
        <v>0</v>
      </c>
      <c r="O159" s="401">
        <f>IF(ISNA(VLOOKUP(E159,'Rennen 3'!$C$64:$W$93,11,0)),0,VLOOKUP(E159,'Rennen 3'!$C$64:$W$93,11,0))</f>
        <v>0</v>
      </c>
      <c r="P159" s="401">
        <f>IF(ISNA(VLOOKUP(E159,'Rennen 3'!$C$64:$W$93,16,0)),0,VLOOKUP(E159,'Rennen 3'!$C$64:$W$93,16,0))</f>
        <v>0</v>
      </c>
      <c r="Q159" s="402">
        <f>IF(ISNA(VLOOKUP(E159,'Rennen 3'!$C$64:$W$93,21,0)),0,VLOOKUP(E159,'Rennen 3'!$C$64:$W$93,21,0))</f>
        <v>0</v>
      </c>
      <c r="R159" s="400">
        <f>IF(ISNA(VLOOKUP(E159,'Rennen 4'!$C$64:$W$93,6,0)),0,VLOOKUP(E159,'Rennen 4'!$C$64:$W$93,6,0))</f>
        <v>0</v>
      </c>
      <c r="S159" s="401">
        <f>IF(ISNA(VLOOKUP(E159,'Rennen 4'!$C$64:$W$93,11,0)),0,VLOOKUP(E159,'Rennen 4'!$C$64:$W$93,11,0))</f>
        <v>0</v>
      </c>
      <c r="T159" s="401">
        <f>IF(ISNA(VLOOKUP(E159,'Rennen 4'!$C$64:$W$93,16,0)),0,VLOOKUP(E159,'Rennen 4'!$C$64:$W$93,16,0))</f>
        <v>0</v>
      </c>
      <c r="U159" s="402">
        <f>IF(ISNA(VLOOKUP(E159,'Rennen 4'!$C$64:$W$93,21,0)),0,VLOOKUP(E159,'Rennen 4'!$C$64:$W$93,21,0))</f>
        <v>0</v>
      </c>
      <c r="V159" s="400">
        <f>IF(ISNA(VLOOKUP(E159,'Rennen 5'!$C$64:$W$93,6,0)),0,VLOOKUP(E159,'Rennen 5'!$C$64:$W$93,6,0))</f>
        <v>0</v>
      </c>
      <c r="W159" s="401">
        <f>IF(ISNA(VLOOKUP(E159,'Rennen 5'!$C$64:$W$93,11,0)),0,VLOOKUP(E159,'Rennen 5'!$C$64:$W$93,11,0))</f>
        <v>0</v>
      </c>
      <c r="X159" s="401">
        <f>IF(ISNA(VLOOKUP(E159,'Rennen 5'!$C$64:$W$93,16,0)),0,VLOOKUP(E159,'Rennen 5'!$C$64:$W$93,16,0))</f>
        <v>0</v>
      </c>
      <c r="Y159" s="402">
        <f>IF(ISNA(VLOOKUP(E159,'Rennen 5'!$C$64:$W$93,21,0)),0,VLOOKUP(E159,'Rennen 5'!$C$64:$W$93,21,0))</f>
        <v>0</v>
      </c>
      <c r="Z159" s="400">
        <f>IF(ISNA(VLOOKUP(E159,'Rennen 6'!$C$64:$W$93,6,0)),0,VLOOKUP(E159,'Rennen 6'!$C$64:$W$93,6,0))</f>
        <v>0</v>
      </c>
      <c r="AA159" s="401">
        <f>IF(ISNA(VLOOKUP(E159,'Rennen 6'!$C$64:$W$93,11,0)),0,VLOOKUP(E159,'Rennen 6'!$C$64:$W$93,11,0))</f>
        <v>0</v>
      </c>
      <c r="AB159" s="401">
        <f>IF(ISNA(VLOOKUP(E159,'Rennen 6'!$C$64:$W$93,16,0)),0,VLOOKUP(E159,'Rennen 6'!$C$64:$W$93,16,0))</f>
        <v>0</v>
      </c>
      <c r="AC159" s="402">
        <f>IF(ISNA(VLOOKUP(E159,'Rennen 6'!$C$64:$W$93,21,0)),0,VLOOKUP(E159,'Rennen 6'!$C$64:$W$93,21,0))</f>
        <v>0</v>
      </c>
      <c r="AD159" s="400">
        <f>IF(ISNA(VLOOKUP(E159,'Rennen 7'!$C$64:$W$93,6,0)),0,VLOOKUP(E159,'Rennen 7'!$C$64:$W$93,6,0))</f>
        <v>0</v>
      </c>
      <c r="AE159" s="401">
        <f>IF(ISNA(VLOOKUP(E159,'Rennen 7'!$C$64:$W$93,11,0)),0,VLOOKUP(E159,'Rennen 7'!$C$64:$W$93,11,0))</f>
        <v>0</v>
      </c>
      <c r="AF159" s="401">
        <f>IF(ISNA(VLOOKUP(E159,'Rennen 7'!$C$64:$W$93,16,0)),0,VLOOKUP(E159,'Rennen 7'!$C$64:$W$93,16,0))</f>
        <v>0</v>
      </c>
      <c r="AG159" s="402">
        <f>IF(ISNA(VLOOKUP(E159,'Rennen 7'!$C$64:$W$93,21,0)),0,VLOOKUP(E159,'Rennen 7'!$C$64:$W$93,21,0))</f>
        <v>0</v>
      </c>
      <c r="AH159" s="400">
        <f>IF(ISNA(VLOOKUP(E159,'Rennen 8'!$C$63:$W$92,6,0)),0,VLOOKUP(E159,'Rennen 8'!$C$63:$W$92,6,0))</f>
        <v>0</v>
      </c>
      <c r="AI159" s="401">
        <f>IF(ISNA(VLOOKUP(E159,'Rennen 8'!$C$63:$W$92,11,0)),0,VLOOKUP(E159,'Rennen 8'!$C$63:$W$92,11,0))</f>
        <v>0</v>
      </c>
      <c r="AJ159" s="401">
        <f>IF(ISNA(VLOOKUP(E159,'Rennen 8'!$C$63:$W$92,16,0)),0,VLOOKUP(E159,'Rennen 8'!$C$63:$W$92,16,0))</f>
        <v>0</v>
      </c>
      <c r="AK159" s="402">
        <f>IF(ISNA(VLOOKUP(E159,'Rennen 8'!$C$63:$W$92,21,0)),0,VLOOKUP(E159,'Rennen 8'!$C$63:$W$92,21,0))</f>
        <v>0</v>
      </c>
      <c r="AL159" s="403">
        <f>IF(ISNA(VLOOKUP(E159,'Rennen 1'!$C$64:$W$93,5,0)),0,VLOOKUP(E159,'Rennen 1'!$C$64:$W$93,5,0))</f>
        <v>0</v>
      </c>
      <c r="AM159" s="404">
        <f>IF(ISNA(VLOOKUP(E159,'Rennen 1'!$C$64:$W$93,10,0)),0,VLOOKUP(E159,'Rennen 1'!$C$64:$W$93,10,0))</f>
        <v>0</v>
      </c>
      <c r="AN159" s="404">
        <f>IF(ISNA(VLOOKUP(E159,'Rennen 1'!$C$64:$W$93,15,0)),0,VLOOKUP(E159,'Rennen 1'!$C$64:$W$93,15,0))</f>
        <v>0</v>
      </c>
      <c r="AO159" s="405">
        <f>IF(ISNA(VLOOKUP(E159,'Rennen 1'!$C$64:$W$93,20,0)),0,VLOOKUP(E159,'Rennen 1'!$C$64:$W$93,20,0))</f>
        <v>0</v>
      </c>
      <c r="AP159" s="403">
        <f>IF(ISNA(VLOOKUP(E159,'Rennen 2'!$C$64:$W$93,5,0)),0,VLOOKUP(E159,'Rennen 2'!$C$64:$W$93,5,0))</f>
        <v>0</v>
      </c>
      <c r="AQ159" s="404">
        <f>IF(ISNA(VLOOKUP(E159,'Rennen 2'!$C$64:$W$93,10,0)),0,VLOOKUP(E159,'Rennen 2'!$C$64:$W$93,10,0))</f>
        <v>0</v>
      </c>
      <c r="AR159" s="404">
        <f>IF(ISNA(VLOOKUP(E159,'Rennen 2'!$C$64:$W$93,15,0)),0,VLOOKUP(E159,'Rennen 2'!$C$64:$W$93,15,0))</f>
        <v>0</v>
      </c>
      <c r="AS159" s="405">
        <f>IF(ISNA(VLOOKUP(E159,'Rennen 2'!$C$64:$W$93,20,0)),0,VLOOKUP(E159,'Rennen 2'!$C$64:$W$93,20,0))</f>
        <v>0</v>
      </c>
      <c r="AT159" s="403">
        <f>IF(ISNA(VLOOKUP(E159,'Rennen 3'!$C$64:$W$93,5,0)),0,VLOOKUP(E159,'Rennen 3'!$C$64:$W$93,5,0))</f>
        <v>0</v>
      </c>
      <c r="AU159" s="404">
        <f>IF(ISNA(VLOOKUP(E159,'Rennen 3'!$C$64:$W$93,10,0)),0,VLOOKUP(E159,'Rennen 3'!$C$64:$W$93,10,0))</f>
        <v>0</v>
      </c>
      <c r="AV159" s="404">
        <f>IF(ISNA(VLOOKUP(E159,'Rennen 3'!$C$64:$W$93,15,0)),0,VLOOKUP(E159,'Rennen 3'!$C$64:$W$93,15,0))</f>
        <v>0</v>
      </c>
      <c r="AW159" s="405">
        <f>IF(ISNA(VLOOKUP(E159,'Rennen 3'!$C$64:$W$93,20,0)),0,VLOOKUP(E159,'Rennen 3'!$C$64:$W$93,20,0))</f>
        <v>0</v>
      </c>
      <c r="AX159" s="400">
        <f>IF(ISNA(VLOOKUP(E159,'Rennen 4'!$C$44:$W$93,5,0)),0,VLOOKUP(E159,'Rennen 4'!$C$64:$W$93,5,0))</f>
        <v>0</v>
      </c>
      <c r="AY159" s="401">
        <f>IF(ISNA(VLOOKUP(E159,'Rennen 4'!$C$64:$W$93,10,0)),0,VLOOKUP(E159,'Rennen 4'!$C$64:$W$93,10,0))</f>
        <v>0</v>
      </c>
      <c r="AZ159" s="401">
        <f>IF(ISNA(VLOOKUP(E159,'Rennen 4'!$C$64:$W$93,15,0)),0,VLOOKUP(E159,'Rennen 4'!$C$64:$W$93,15,0))</f>
        <v>0</v>
      </c>
      <c r="BA159" s="401">
        <f>IF(ISNA(VLOOKUP(E159,'Rennen 4'!$C$64:$W$93,20,0)),0,VLOOKUP(E159,'Rennen 4'!$C$64:$W$93,20,0))</f>
        <v>0</v>
      </c>
      <c r="BB159" s="400">
        <f>IF(ISNA(VLOOKUP(E159,'Rennen 5'!$C$64:$W$93,5,0)),0,VLOOKUP(E159,'Rennen 5'!$C$64:$W$93,5,0))</f>
        <v>0</v>
      </c>
      <c r="BC159" s="401">
        <f>IF(ISNA(VLOOKUP(E159,'Rennen 5'!$C$64:$W$93,10,0)),0,VLOOKUP(E159,'Rennen 5'!$C$64:$W$93,10,0))</f>
        <v>0</v>
      </c>
      <c r="BD159" s="401">
        <f>IF(ISNA(VLOOKUP(E159,'Rennen 5'!$C$64:$W$93,15,0)),0,VLOOKUP(E159,'Rennen 5'!$C$64:$W$93,15,0))</f>
        <v>0</v>
      </c>
      <c r="BE159" s="402">
        <f>IF(ISNA(VLOOKUP(E159,'Rennen 5'!$C$64:$W$93,20,0)),0,VLOOKUP(E159,'Rennen 5'!$C$64:$W$93,20,0))</f>
        <v>0</v>
      </c>
      <c r="BF159" s="400">
        <f>IF(ISNA(VLOOKUP(E159,'Rennen 6'!$C$64:$W$93,5,0)),0,VLOOKUP(E159,'Rennen 6'!$C$64:$W$93,5,0))</f>
        <v>0</v>
      </c>
      <c r="BG159" s="401">
        <f>IF(ISNA(VLOOKUP(E159,'Rennen 6'!$C$64:$W$93,10,0)),0,VLOOKUP(E159,'Rennen 6'!$C$64:$W$93,10,0))</f>
        <v>0</v>
      </c>
      <c r="BH159" s="401">
        <f>IF(ISNA(VLOOKUP(E159,'Rennen 6'!$C$64:$W$93,15,0)),0,VLOOKUP(E159,'Rennen 6'!$C$64:$W$93,15,0))</f>
        <v>0</v>
      </c>
      <c r="BI159" s="401">
        <f>IF(ISNA(VLOOKUP(E159,'Rennen 6'!$C$64:$W$93,20,0)),0,VLOOKUP(E159,'Rennen 6'!$C$64:$W$93,20,0))</f>
        <v>0</v>
      </c>
      <c r="BJ159" s="400">
        <f>IF(ISNA(VLOOKUP(E159,'Rennen 7'!$C$64:$W$93,5,0)),0,VLOOKUP(E159,'Rennen 7'!$C$64:$W$93,5,0))</f>
        <v>0</v>
      </c>
      <c r="BK159" s="401">
        <f>IF(ISNA(VLOOKUP(E159,'Rennen 7'!$C$64:$W$93,10,0)),0,VLOOKUP(E159,'Rennen 7'!$C$64:$W$93,10,0))</f>
        <v>0</v>
      </c>
      <c r="BL159" s="401">
        <f>IF(ISNA(VLOOKUP(E159,'Rennen 7'!$C$64:$W$93,15,0)),0,VLOOKUP(E159,'Rennen 7'!$C$64:$W$93,15,0))</f>
        <v>0</v>
      </c>
      <c r="BM159" s="402">
        <f>IF(ISNA(VLOOKUP(E159,'Rennen 7'!$C$64:$W$93,20,0)),0,VLOOKUP(E159,'Rennen 7'!$C$64:$W$93,20,0))</f>
        <v>0</v>
      </c>
      <c r="BN159" s="400">
        <f>IF(ISNA(VLOOKUP(E159,'Rennen 8'!$C$63:$W$92,5,0)),0,VLOOKUP(E159,'Rennen 8'!$C$63:$W$92,5,0))</f>
        <v>0</v>
      </c>
      <c r="BO159" s="401">
        <f>IF(ISNA(VLOOKUP(E159,'Rennen 8'!$C$63:$W$92,10,0)),0,VLOOKUP(E159,'Rennen 8'!$C$63:$W$92,10,0))</f>
        <v>0</v>
      </c>
      <c r="BP159" s="401">
        <f>IF(ISNA(VLOOKUP(E159,'Rennen 8'!$C$63:$W$92,15,0)),0,VLOOKUP(E159,'Rennen 8'!$C$63:$W$92,15,0))</f>
        <v>0</v>
      </c>
      <c r="BQ159" s="402">
        <f>IF(ISNA(VLOOKUP(E159,'Rennen 8'!$C$63:$W$92,20,0)),0,VLOOKUP(E159,'Rennen 8'!$C$63:$W$92,20,0))</f>
        <v>0</v>
      </c>
      <c r="BR159" s="406">
        <f>IF(ISNA(VLOOKUP(E159,'Rennen 1'!$C$64:$AE$93,27,0)),0,VLOOKUP(E159,'Rennen 1'!$C$64:$AE$93,27,0))</f>
        <v>0</v>
      </c>
      <c r="BS159" s="402">
        <f>IF(ISNA(VLOOKUP(E159,'Rennen 2'!$C$64:$AE$93,27,0)),0,VLOOKUP(E159,'Rennen 2'!$C$64:$AE$93,27,0))</f>
        <v>0</v>
      </c>
      <c r="BT159" s="402">
        <f>IF(ISNA(VLOOKUP(E159,'Rennen 3'!$C$64:$AE$93,27,0)),0,VLOOKUP(E159,'Rennen 3'!$C$64:$AE$93,27,0))</f>
        <v>0</v>
      </c>
      <c r="BU159" s="402">
        <f>IF(ISNA(VLOOKUP(E159,'Rennen 4'!$C$64:$AE$93,27,0)),0,VLOOKUP(E159,'Rennen 4'!$C$64:$AE$93,27,0))</f>
        <v>0</v>
      </c>
      <c r="BV159" s="402">
        <f>IF(ISNA(VLOOKUP(E159,'Rennen 5'!$C$64:$AE$93,27,0)),0,VLOOKUP(E159,'Rennen 5'!$C$64:$AE$93,27,0))</f>
        <v>0</v>
      </c>
      <c r="BW159" s="402">
        <f>IF(ISNA(VLOOKUP(E159,'Rennen 6'!$C$64:$AE$93,27,0)),0,VLOOKUP(E159,'Rennen 6'!$C$64:$AE$93,27,0))</f>
        <v>0</v>
      </c>
      <c r="BX159" s="402">
        <f>IF(ISNA(VLOOKUP(E159,'Rennen 7'!$C$64:$AE$93,27,0)),0,VLOOKUP(E159,'Rennen 7'!$C$64:$AE$93,27,0))</f>
        <v>0</v>
      </c>
      <c r="BY159" s="402">
        <f>IF(ISNA(VLOOKUP(E159,'Rennen 8'!$C$63:$AE$92,27,0)),0,VLOOKUP(E159,'Rennen 8'!$C$63:$AE$92,27,0))</f>
        <v>0</v>
      </c>
      <c r="BZ159" s="402">
        <f t="shared" si="61"/>
        <v>0</v>
      </c>
      <c r="CA159" s="408">
        <f t="shared" si="62"/>
        <v>0</v>
      </c>
      <c r="CB159" s="406">
        <f t="shared" si="63"/>
        <v>0</v>
      </c>
      <c r="CC159" s="400">
        <f t="shared" si="64"/>
        <v>0</v>
      </c>
      <c r="CD159" s="400">
        <f t="shared" si="65"/>
        <v>0</v>
      </c>
      <c r="CE159" s="755"/>
      <c r="CF159" s="755"/>
      <c r="CG159" s="26"/>
      <c r="CH159" s="26"/>
    </row>
    <row r="160" spans="1:89" ht="18" hidden="1" customHeight="1" x14ac:dyDescent="0.3">
      <c r="A160" s="759"/>
      <c r="B160" s="16">
        <v>47</v>
      </c>
      <c r="C160" s="16"/>
      <c r="D160" s="207" t="str">
        <f>VLOOKUP(E160,Fahrer!$B$5:$C$165,2,0)</f>
        <v>Ehrhardt, Lars</v>
      </c>
      <c r="E160" s="346">
        <v>140</v>
      </c>
      <c r="F160" s="449">
        <f>IF(ISNA(VLOOKUP(E160,'Rennen 1'!$C$64:$W$93,6,0)),0,VLOOKUP(E160,'Rennen 1'!$C$64:$W$93,6,0))</f>
        <v>0</v>
      </c>
      <c r="G160" s="450">
        <f>IF(ISNA(VLOOKUP(E160,'Rennen 1'!$C$64:$W$93,11,0)),0,VLOOKUP(E160,'Rennen 1'!$C$64:$W$93,11,0))</f>
        <v>0</v>
      </c>
      <c r="H160" s="450">
        <f>IF(ISNA(VLOOKUP(E160,'Rennen 1'!$C$64:$W$93,16,0)),0,VLOOKUP(E160,'Rennen 1'!$C$64:$W$93,16,0))</f>
        <v>0</v>
      </c>
      <c r="I160" s="451">
        <f>IF(ISNA(VLOOKUP(E160,'Rennen 1'!$C$64:$W$93,21,0)),0,VLOOKUP(E160,'Rennen 1'!$C$64:$W$93,21,0))</f>
        <v>0</v>
      </c>
      <c r="J160" s="452">
        <f>IF(ISNA(VLOOKUP(E160,'Rennen 2'!$C$64:$W$93,6,0)),0,VLOOKUP(E160,'Rennen 2'!$C$64:$W$93,6,0))</f>
        <v>0</v>
      </c>
      <c r="K160" s="453">
        <f>IF(ISNA(VLOOKUP(E160,'Rennen 2'!$C$64:$W$93,11,0)),0,VLOOKUP(E160,'Rennen 2'!$C$64:$W$93,11,0))</f>
        <v>0</v>
      </c>
      <c r="L160" s="453">
        <f>IF(ISNA(VLOOKUP(E160,'Rennen 2'!$C$64:$W$93,16,0)),0,VLOOKUP(E160,'Rennen 2'!$C$64:$W$93,16,0))</f>
        <v>0</v>
      </c>
      <c r="M160" s="453">
        <f>IF(ISNA(VLOOKUP(E160,'Rennen 2'!$C$64:$W$93,21,0)),0,VLOOKUP(E160,'Rennen 2'!$C$64:$W$93,21,0))</f>
        <v>0</v>
      </c>
      <c r="N160" s="452">
        <f>IF(ISNA(VLOOKUP(E160,'Rennen 3'!$C$64:$W$93,6,0)),0,VLOOKUP(E160,'Rennen 3'!$C$64:$W$93,6,0))</f>
        <v>0</v>
      </c>
      <c r="O160" s="453">
        <f>IF(ISNA(VLOOKUP(E160,'Rennen 3'!$C$64:$W$93,11,0)),0,VLOOKUP(E160,'Rennen 3'!$C$64:$W$93,11,0))</f>
        <v>0</v>
      </c>
      <c r="P160" s="453">
        <f>IF(ISNA(VLOOKUP(E160,'Rennen 3'!$C$64:$W$93,16,0)),0,VLOOKUP(E160,'Rennen 3'!$C$64:$W$93,16,0))</f>
        <v>0</v>
      </c>
      <c r="Q160" s="454">
        <f>IF(ISNA(VLOOKUP(E160,'Rennen 3'!$C$64:$W$93,21,0)),0,VLOOKUP(E160,'Rennen 3'!$C$64:$W$93,21,0))</f>
        <v>0</v>
      </c>
      <c r="R160" s="452">
        <f>IF(ISNA(VLOOKUP(E160,'Rennen 4'!$C$64:$W$93,6,0)),0,VLOOKUP(E160,'Rennen 4'!$C$64:$W$93,6,0))</f>
        <v>0</v>
      </c>
      <c r="S160" s="453">
        <f>IF(ISNA(VLOOKUP(E160,'Rennen 4'!$C$64:$W$93,11,0)),0,VLOOKUP(E160,'Rennen 4'!$C$64:$W$93,11,0))</f>
        <v>0</v>
      </c>
      <c r="T160" s="453">
        <f>IF(ISNA(VLOOKUP(E160,'Rennen 4'!$C$64:$W$93,16,0)),0,VLOOKUP(E160,'Rennen 4'!$C$64:$W$93,16,0))</f>
        <v>0</v>
      </c>
      <c r="U160" s="454">
        <f>IF(ISNA(VLOOKUP(E160,'Rennen 4'!$C$64:$W$93,21,0)),0,VLOOKUP(E160,'Rennen 4'!$C$64:$W$93,21,0))</f>
        <v>0</v>
      </c>
      <c r="V160" s="452">
        <f>IF(ISNA(VLOOKUP(E160,'Rennen 5'!$C$64:$W$93,6,0)),0,VLOOKUP(E160,'Rennen 5'!$C$64:$W$93,6,0))</f>
        <v>0</v>
      </c>
      <c r="W160" s="453">
        <f>IF(ISNA(VLOOKUP(E160,'Rennen 5'!$C$64:$W$93,11,0)),0,VLOOKUP(E160,'Rennen 5'!$C$64:$W$93,11,0))</f>
        <v>0</v>
      </c>
      <c r="X160" s="453">
        <f>IF(ISNA(VLOOKUP(E160,'Rennen 5'!$C$64:$W$93,16,0)),0,VLOOKUP(E160,'Rennen 5'!$C$64:$W$93,16,0))</f>
        <v>0</v>
      </c>
      <c r="Y160" s="454">
        <f>IF(ISNA(VLOOKUP(E160,'Rennen 5'!$C$64:$W$93,21,0)),0,VLOOKUP(E160,'Rennen 5'!$C$64:$W$93,21,0))</f>
        <v>0</v>
      </c>
      <c r="Z160" s="452">
        <f>IF(ISNA(VLOOKUP(E160,'Rennen 6'!$C$64:$W$93,6,0)),0,VLOOKUP(E160,'Rennen 6'!$C$64:$W$93,6,0))</f>
        <v>0</v>
      </c>
      <c r="AA160" s="453">
        <f>IF(ISNA(VLOOKUP(E160,'Rennen 6'!$C$64:$W$93,11,0)),0,VLOOKUP(E160,'Rennen 6'!$C$64:$W$93,11,0))</f>
        <v>0</v>
      </c>
      <c r="AB160" s="453">
        <f>IF(ISNA(VLOOKUP(E160,'Rennen 6'!$C$64:$W$93,16,0)),0,VLOOKUP(E160,'Rennen 6'!$C$64:$W$93,16,0))</f>
        <v>0</v>
      </c>
      <c r="AC160" s="454">
        <f>IF(ISNA(VLOOKUP(E160,'Rennen 6'!$C$64:$W$93,21,0)),0,VLOOKUP(E160,'Rennen 6'!$C$64:$W$93,21,0))</f>
        <v>0</v>
      </c>
      <c r="AD160" s="452">
        <f>IF(ISNA(VLOOKUP(E160,'Rennen 7'!$C$64:$W$93,6,0)),0,VLOOKUP(E160,'Rennen 7'!$C$64:$W$93,6,0))</f>
        <v>0</v>
      </c>
      <c r="AE160" s="453">
        <f>IF(ISNA(VLOOKUP(E160,'Rennen 7'!$C$64:$W$93,11,0)),0,VLOOKUP(E160,'Rennen 7'!$C$64:$W$93,11,0))</f>
        <v>0</v>
      </c>
      <c r="AF160" s="453">
        <f>IF(ISNA(VLOOKUP(E160,'Rennen 7'!$C$64:$W$93,16,0)),0,VLOOKUP(E160,'Rennen 7'!$C$64:$W$93,16,0))</f>
        <v>0</v>
      </c>
      <c r="AG160" s="454">
        <f>IF(ISNA(VLOOKUP(E160,'Rennen 7'!$C$64:$W$93,21,0)),0,VLOOKUP(E160,'Rennen 7'!$C$64:$W$93,21,0))</f>
        <v>0</v>
      </c>
      <c r="AH160" s="452">
        <f>IF(ISNA(VLOOKUP(E160,'Rennen 8'!$C$63:$W$92,6,0)),0,VLOOKUP(E160,'Rennen 8'!$C$63:$W$92,6,0))</f>
        <v>0</v>
      </c>
      <c r="AI160" s="453">
        <f>IF(ISNA(VLOOKUP(E160,'Rennen 8'!$C$63:$W$92,11,0)),0,VLOOKUP(E160,'Rennen 8'!$C$63:$W$92,11,0))</f>
        <v>0</v>
      </c>
      <c r="AJ160" s="453">
        <f>IF(ISNA(VLOOKUP(E160,'Rennen 8'!$C$63:$W$92,16,0)),0,VLOOKUP(E160,'Rennen 8'!$C$63:$W$92,16,0))</f>
        <v>0</v>
      </c>
      <c r="AK160" s="454">
        <f>IF(ISNA(VLOOKUP(E160,'Rennen 8'!$C$63:$W$92,21,0)),0,VLOOKUP(E160,'Rennen 8'!$C$63:$W$92,21,0))</f>
        <v>0</v>
      </c>
      <c r="AL160" s="455">
        <f>IF(ISNA(VLOOKUP(E160,'Rennen 1'!$C$64:$W$93,5,0)),0,VLOOKUP(E160,'Rennen 1'!$C$64:$W$93,5,0))</f>
        <v>0</v>
      </c>
      <c r="AM160" s="456">
        <f>IF(ISNA(VLOOKUP(E160,'Rennen 1'!$C$64:$W$93,10,0)),0,VLOOKUP(E160,'Rennen 1'!$C$64:$W$93,10,0))</f>
        <v>0</v>
      </c>
      <c r="AN160" s="456">
        <f>IF(ISNA(VLOOKUP(E160,'Rennen 1'!$C$64:$W$93,15,0)),0,VLOOKUP(E160,'Rennen 1'!$C$64:$W$93,15,0))</f>
        <v>0</v>
      </c>
      <c r="AO160" s="457">
        <f>IF(ISNA(VLOOKUP(E160,'Rennen 1'!$C$64:$W$93,20,0)),0,VLOOKUP(E160,'Rennen 1'!$C$64:$W$93,20,0))</f>
        <v>0</v>
      </c>
      <c r="AP160" s="455">
        <f>IF(ISNA(VLOOKUP(E160,'Rennen 2'!$C$64:$W$93,5,0)),0,VLOOKUP(E160,'Rennen 2'!$C$64:$W$93,5,0))</f>
        <v>0</v>
      </c>
      <c r="AQ160" s="456">
        <f>IF(ISNA(VLOOKUP(E160,'Rennen 2'!$C$64:$W$93,10,0)),0,VLOOKUP(E160,'Rennen 2'!$C$64:$W$93,10,0))</f>
        <v>0</v>
      </c>
      <c r="AR160" s="456">
        <f>IF(ISNA(VLOOKUP(E160,'Rennen 2'!$C$64:$W$93,15,0)),0,VLOOKUP(E160,'Rennen 2'!$C$64:$W$93,15,0))</f>
        <v>0</v>
      </c>
      <c r="AS160" s="457">
        <f>IF(ISNA(VLOOKUP(E160,'Rennen 2'!$C$64:$W$93,20,0)),0,VLOOKUP(E160,'Rennen 2'!$C$64:$W$93,20,0))</f>
        <v>0</v>
      </c>
      <c r="AT160" s="455">
        <f>IF(ISNA(VLOOKUP(E160,'Rennen 3'!$C$64:$W$93,5,0)),0,VLOOKUP(E160,'Rennen 3'!$C$64:$W$93,5,0))</f>
        <v>0</v>
      </c>
      <c r="AU160" s="456">
        <f>IF(ISNA(VLOOKUP(E160,'Rennen 3'!$C$64:$W$93,10,0)),0,VLOOKUP(E160,'Rennen 3'!$C$64:$W$93,10,0))</f>
        <v>0</v>
      </c>
      <c r="AV160" s="456">
        <f>IF(ISNA(VLOOKUP(E160,'Rennen 3'!$C$64:$W$93,15,0)),0,VLOOKUP(E160,'Rennen 3'!$C$64:$W$93,15,0))</f>
        <v>0</v>
      </c>
      <c r="AW160" s="457">
        <f>IF(ISNA(VLOOKUP(E160,'Rennen 3'!$C$64:$W$93,20,0)),0,VLOOKUP(E160,'Rennen 3'!$C$64:$W$93,20,0))</f>
        <v>0</v>
      </c>
      <c r="AX160" s="452">
        <f>IF(ISNA(VLOOKUP(E160,'Rennen 4'!$C$64:$W$93,5,0)),0,VLOOKUP(E160,'Rennen 4'!$C$64:$W$93,5,0))</f>
        <v>0</v>
      </c>
      <c r="AY160" s="453">
        <f>IF(ISNA(VLOOKUP(E160,'Rennen 4'!$C$64:$W$93,10,0)),0,VLOOKUP(E160,'Rennen 4'!$C$64:$W$93,10,0))</f>
        <v>0</v>
      </c>
      <c r="AZ160" s="453">
        <f>IF(ISNA(VLOOKUP(E160,'Rennen 4'!$C$64:$W$93,15,0)),0,VLOOKUP(E160,'Rennen 4'!$C$64:$W$93,15,0))</f>
        <v>0</v>
      </c>
      <c r="BA160" s="453">
        <f>IF(ISNA(VLOOKUP(E160,'Rennen 4'!$C$64:$W$93,20,0)),0,VLOOKUP(E160,'Rennen 4'!$C$64:$W$93,20,0))</f>
        <v>0</v>
      </c>
      <c r="BB160" s="452">
        <f>IF(ISNA(VLOOKUP(E160,'Rennen 5'!$C$64:$W$93,5,0)),0,VLOOKUP(E160,'Rennen 5'!$C$64:$W$93,5,0))</f>
        <v>0</v>
      </c>
      <c r="BC160" s="453">
        <f>IF(ISNA(VLOOKUP(E160,'Rennen 5'!$C$64:$W$93,10,0)),0,VLOOKUP(E160,'Rennen 5'!$C$64:$W$93,10,0))</f>
        <v>0</v>
      </c>
      <c r="BD160" s="453">
        <f>IF(ISNA(VLOOKUP(E160,'Rennen 5'!$C$64:$W$93,15,0)),0,VLOOKUP(E160,'Rennen 5'!$C$64:$W$93,15,0))</f>
        <v>0</v>
      </c>
      <c r="BE160" s="454">
        <f>IF(ISNA(VLOOKUP(E160,'Rennen 5'!$C$64:$W$93,20,0)),0,VLOOKUP(E160,'Rennen 5'!$C$64:$W$93,20,0))</f>
        <v>0</v>
      </c>
      <c r="BF160" s="452">
        <f>IF(ISNA(VLOOKUP(E160,'Rennen 6'!$C$64:$W$93,5,0)),0,VLOOKUP(E160,'Rennen 6'!$C$64:$W$93,5,0))</f>
        <v>0</v>
      </c>
      <c r="BG160" s="453">
        <f>IF(ISNA(VLOOKUP(E160,'Rennen 6'!$C$64:$W$93,10,0)),0,VLOOKUP(E160,'Rennen 6'!$C$64:$W$93,10,0))</f>
        <v>0</v>
      </c>
      <c r="BH160" s="453">
        <f>IF(ISNA(VLOOKUP(E160,'Rennen 6'!$C$64:$W$93,15,0)),0,VLOOKUP(E160,'Rennen 6'!$C$64:$W$93,15,0))</f>
        <v>0</v>
      </c>
      <c r="BI160" s="453">
        <f>IF(ISNA(VLOOKUP(E160,'Rennen 6'!$C$64:$W$93,20,0)),0,VLOOKUP(E160,'Rennen 6'!$C$64:$W$93,20,0))</f>
        <v>0</v>
      </c>
      <c r="BJ160" s="452">
        <f>IF(ISNA(VLOOKUP(E160,'Rennen 7'!$C$64:$W$93,5,0)),0,VLOOKUP(E160,'Rennen 7'!$C$64:$W$93,5,0))</f>
        <v>0</v>
      </c>
      <c r="BK160" s="453">
        <f>IF(ISNA(VLOOKUP(E160,'Rennen 7'!$C$64:$W$93,10,0)),0,VLOOKUP(E160,'Rennen 7'!$C$64:$W$93,10,0))</f>
        <v>0</v>
      </c>
      <c r="BL160" s="453">
        <f>IF(ISNA(VLOOKUP(E160,'Rennen 7'!$C$64:$W$93,15,0)),0,VLOOKUP(E160,'Rennen 7'!$C$64:$W$93,15,0))</f>
        <v>0</v>
      </c>
      <c r="BM160" s="454">
        <f>IF(ISNA(VLOOKUP(E160,'Rennen 7'!$C$64:$W$93,20,0)),0,VLOOKUP(E160,'Rennen 7'!$C$64:$W$93,20,0))</f>
        <v>0</v>
      </c>
      <c r="BN160" s="452">
        <f>IF(ISNA(VLOOKUP(E160,'Rennen 8'!$C$63:$W$92,5,0)),0,VLOOKUP(E160,'Rennen 8'!$C$63:$W$92,5,0))</f>
        <v>0</v>
      </c>
      <c r="BO160" s="453">
        <f>IF(ISNA(VLOOKUP(E160,'Rennen 8'!$C$63:$W$92,10,0)),0,VLOOKUP(E160,'Rennen 8'!$C$63:$W$92,10,0))</f>
        <v>0</v>
      </c>
      <c r="BP160" s="453">
        <f>IF(ISNA(VLOOKUP(E160,'Rennen 8'!$C$63:$W$92,15,0)),0,VLOOKUP(E160,'Rennen 8'!$C$63:$W$92,15,0))</f>
        <v>0</v>
      </c>
      <c r="BQ160" s="454">
        <f>IF(ISNA(VLOOKUP(E160,'Rennen 8'!$C$63:$W$92,20,0)),0,VLOOKUP(E160,'Rennen 8'!$C$63:$W$92,20,0))</f>
        <v>0</v>
      </c>
      <c r="BR160" s="458">
        <f>IF(ISNA(VLOOKUP(E160,'Rennen 1'!$C$64:$AE$93,27,0)),0,VLOOKUP(E160,'Rennen 1'!$C$64:$AE$93,27,0))</f>
        <v>0</v>
      </c>
      <c r="BS160" s="454">
        <f>IF(ISNA(VLOOKUP(E160,'Rennen 2'!$C$64:$AE$93,27,0)),0,VLOOKUP(E160,'Rennen 2'!$C$64:$AE$93,27,0))</f>
        <v>0</v>
      </c>
      <c r="BT160" s="454">
        <f>IF(ISNA(VLOOKUP(E160,'Rennen 3'!$C$64:$AE$93,27,0)),0,VLOOKUP(E160,'Rennen 3'!$C$64:$AE$93,27,0))</f>
        <v>0</v>
      </c>
      <c r="BU160" s="454">
        <f>IF(ISNA(VLOOKUP(E160,'Rennen 4'!$C$64:$AE$93,27,0)),0,VLOOKUP(E160,'Rennen 4'!$C$64:$AE$93,27,0))</f>
        <v>0</v>
      </c>
      <c r="BV160" s="454">
        <f>IF(ISNA(VLOOKUP(E160,'Rennen 5'!$C$64:$AE$93,27,0)),0,VLOOKUP(E160,'Rennen 5'!$C$64:$AE$93,27,0))</f>
        <v>0</v>
      </c>
      <c r="BW160" s="454">
        <f>IF(ISNA(VLOOKUP(E160,'Rennen 6'!$C$64:$AE$93,27,0)),0,VLOOKUP(E160,'Rennen 6'!$C$64:$AE$93,27,0))</f>
        <v>0</v>
      </c>
      <c r="BX160" s="454">
        <f>IF(ISNA(VLOOKUP(E160,'Rennen 7'!$C$64:$AE$93,27,0)),0,VLOOKUP(E160,'Rennen 7'!$C$64:$AE$93,27,0))</f>
        <v>0</v>
      </c>
      <c r="BY160" s="454">
        <f>IF(ISNA(VLOOKUP(E160,'Rennen 8'!$C$63:$AE$92,27,0)),0,VLOOKUP(E160,'Rennen 8'!$C$63:$AE$92,27,0))</f>
        <v>0</v>
      </c>
      <c r="BZ160" s="458">
        <f t="shared" si="61"/>
        <v>0</v>
      </c>
      <c r="CA160" s="459">
        <f t="shared" si="62"/>
        <v>0</v>
      </c>
      <c r="CB160" s="458">
        <f t="shared" si="63"/>
        <v>0</v>
      </c>
      <c r="CC160" s="452">
        <f t="shared" si="64"/>
        <v>0</v>
      </c>
      <c r="CD160" s="452">
        <f t="shared" si="65"/>
        <v>0</v>
      </c>
      <c r="CE160" s="755"/>
      <c r="CF160" s="755"/>
      <c r="CG160" s="26"/>
      <c r="CH160" s="26"/>
    </row>
    <row r="161" spans="1:89" ht="18" hidden="1" customHeight="1" x14ac:dyDescent="0.3">
      <c r="A161" s="759"/>
      <c r="B161" s="16">
        <v>48</v>
      </c>
      <c r="C161" s="16"/>
      <c r="D161" s="396" t="str">
        <f>VLOOKUP(E161,Fahrer!$B$5:$C$165,2,0)</f>
        <v>Dahm, Frederik</v>
      </c>
      <c r="E161" s="345">
        <v>141</v>
      </c>
      <c r="F161" s="397">
        <f>IF(ISNA(VLOOKUP(E161,'Rennen 1'!$C$64:$W$93,6,0)),0,VLOOKUP(E161,'Rennen 1'!$C$64:$W$93,6,0))</f>
        <v>0</v>
      </c>
      <c r="G161" s="398">
        <f>IF(ISNA(VLOOKUP(E161,'Rennen 1'!$C$64:$W$93,11,0)),0,VLOOKUP(E161,'Rennen 1'!$C$64:$W$93,11,0))</f>
        <v>0</v>
      </c>
      <c r="H161" s="398">
        <f>IF(ISNA(VLOOKUP(E161,'Rennen 1'!$C$64:$W$93,16,0)),0,VLOOKUP(E161,'Rennen 1'!$C$64:$W$93,16,0))</f>
        <v>0</v>
      </c>
      <c r="I161" s="399">
        <f>IF(ISNA(VLOOKUP(E161,'Rennen 1'!$C$64:$W$93,21,0)),0,VLOOKUP(E161,'Rennen 1'!$C$64:$W$93,21,0))</f>
        <v>0</v>
      </c>
      <c r="J161" s="400">
        <f>IF(ISNA(VLOOKUP(E161,'Rennen 2'!$C$64:$W$93,6,0)),0,VLOOKUP(E161,'Rennen 2'!$C$64:$W$93,6,0))</f>
        <v>0</v>
      </c>
      <c r="K161" s="401">
        <f>IF(ISNA(VLOOKUP(E161,'Rennen 2'!$C$64:$W$93,11,0)),0,VLOOKUP(E161,'Rennen 2'!$C$64:$W$93,11,0))</f>
        <v>0</v>
      </c>
      <c r="L161" s="401">
        <f>IF(ISNA(VLOOKUP(E161,'Rennen 2'!$C$64:$W$93,16,0)),0,VLOOKUP(E161,'Rennen 2'!$C$64:$W$93,16,0))</f>
        <v>0</v>
      </c>
      <c r="M161" s="401">
        <f>IF(ISNA(VLOOKUP(E161,'Rennen 2'!$C$64:$W$93,21,0)),0,VLOOKUP(E161,'Rennen 2'!$C$64:$W$93,21,0))</f>
        <v>0</v>
      </c>
      <c r="N161" s="400">
        <f>IF(ISNA(VLOOKUP(E161,'Rennen 3'!$C$64:$W$93,6,0)),0,VLOOKUP(E161,'Rennen 3'!$C$64:$W$93,6,0))</f>
        <v>0</v>
      </c>
      <c r="O161" s="401">
        <f>IF(ISNA(VLOOKUP(E161,'Rennen 3'!$C$64:$W$93,11,0)),0,VLOOKUP(E161,'Rennen 3'!$C$64:$W$93,11,0))</f>
        <v>0</v>
      </c>
      <c r="P161" s="401">
        <f>IF(ISNA(VLOOKUP(E161,'Rennen 3'!$C$64:$W$93,16,0)),0,VLOOKUP(E161,'Rennen 3'!$C$64:$W$93,16,0))</f>
        <v>0</v>
      </c>
      <c r="Q161" s="402">
        <f>IF(ISNA(VLOOKUP(E161,'Rennen 3'!$C$64:$W$93,21,0)),0,VLOOKUP(E161,'Rennen 3'!$C$64:$W$93,21,0))</f>
        <v>0</v>
      </c>
      <c r="R161" s="400">
        <f>IF(ISNA(VLOOKUP(E161,'Rennen 4'!$C$64:$W$93,6,0)),0,VLOOKUP(E161,'Rennen 4'!$C$64:$W$93,6,0))</f>
        <v>0</v>
      </c>
      <c r="S161" s="401">
        <f>IF(ISNA(VLOOKUP(E161,'Rennen 4'!$C$64:$W$93,11,0)),0,VLOOKUP(E161,'Rennen 4'!$C$64:$W$93,11,0))</f>
        <v>0</v>
      </c>
      <c r="T161" s="401">
        <f>IF(ISNA(VLOOKUP(E161,'Rennen 4'!$C$64:$W$93,16,0)),0,VLOOKUP(E161,'Rennen 4'!$C$64:$W$93,16,0))</f>
        <v>0</v>
      </c>
      <c r="U161" s="402">
        <f>IF(ISNA(VLOOKUP(E161,'Rennen 4'!$C$64:$W$93,21,0)),0,VLOOKUP(E161,'Rennen 4'!$C$64:$W$93,21,0))</f>
        <v>0</v>
      </c>
      <c r="V161" s="400">
        <f>IF(ISNA(VLOOKUP(E161,'Rennen 5'!$C$64:$W$93,6,0)),0,VLOOKUP(E161,'Rennen 5'!$C$64:$W$93,6,0))</f>
        <v>0</v>
      </c>
      <c r="W161" s="401">
        <f>IF(ISNA(VLOOKUP(E161,'Rennen 5'!$C$64:$W$93,11,0)),0,VLOOKUP(E161,'Rennen 5'!$C$64:$W$93,11,0))</f>
        <v>0</v>
      </c>
      <c r="X161" s="401">
        <f>IF(ISNA(VLOOKUP(E161,'Rennen 5'!$C$64:$W$93,16,0)),0,VLOOKUP(E161,'Rennen 5'!$C$64:$W$93,16,0))</f>
        <v>0</v>
      </c>
      <c r="Y161" s="402">
        <f>IF(ISNA(VLOOKUP(E161,'Rennen 5'!$C$64:$W$93,21,0)),0,VLOOKUP(E161,'Rennen 5'!$C$64:$W$93,21,0))</f>
        <v>0</v>
      </c>
      <c r="Z161" s="400">
        <f>IF(ISNA(VLOOKUP(E161,'Rennen 6'!$C$64:$W$93,6,0)),0,VLOOKUP(E161,'Rennen 6'!$C$64:$W$93,6,0))</f>
        <v>0</v>
      </c>
      <c r="AA161" s="401">
        <f>IF(ISNA(VLOOKUP(E161,'Rennen 6'!$C$64:$W$93,11,0)),0,VLOOKUP(E161,'Rennen 6'!$C$64:$W$93,11,0))</f>
        <v>0</v>
      </c>
      <c r="AB161" s="401">
        <f>IF(ISNA(VLOOKUP(E161,'Rennen 6'!$C$64:$W$93,16,0)),0,VLOOKUP(E161,'Rennen 6'!$C$64:$W$93,16,0))</f>
        <v>0</v>
      </c>
      <c r="AC161" s="402">
        <f>IF(ISNA(VLOOKUP(E161,'Rennen 6'!$C$64:$W$93,21,0)),0,VLOOKUP(E161,'Rennen 6'!$C$64:$W$93,21,0))</f>
        <v>0</v>
      </c>
      <c r="AD161" s="400">
        <f>IF(ISNA(VLOOKUP(E161,'Rennen 7'!$C$64:$W$93,6,0)),0,VLOOKUP(E161,'Rennen 7'!$C$64:$W$93,6,0))</f>
        <v>0</v>
      </c>
      <c r="AE161" s="401">
        <f>IF(ISNA(VLOOKUP(E161,'Rennen 7'!$C$64:$W$93,11,0)),0,VLOOKUP(E161,'Rennen 7'!$C$64:$W$93,11,0))</f>
        <v>0</v>
      </c>
      <c r="AF161" s="401">
        <f>IF(ISNA(VLOOKUP(E161,'Rennen 7'!$C$64:$W$93,16,0)),0,VLOOKUP(E161,'Rennen 7'!$C$64:$W$93,16,0))</f>
        <v>0</v>
      </c>
      <c r="AG161" s="402">
        <f>IF(ISNA(VLOOKUP(E161,'Rennen 7'!$C$64:$W$93,21,0)),0,VLOOKUP(E161,'Rennen 7'!$C$64:$W$93,21,0))</f>
        <v>0</v>
      </c>
      <c r="AH161" s="400">
        <f>IF(ISNA(VLOOKUP(E161,'Rennen 8'!$C$63:$W$92,6,0)),0,VLOOKUP(E161,'Rennen 8'!$C$63:$W$92,6,0))</f>
        <v>0</v>
      </c>
      <c r="AI161" s="401">
        <f>IF(ISNA(VLOOKUP(E161,'Rennen 8'!$C$63:$W$92,11,0)),0,VLOOKUP(E161,'Rennen 8'!$C$63:$W$92,11,0))</f>
        <v>0</v>
      </c>
      <c r="AJ161" s="401">
        <f>IF(ISNA(VLOOKUP(E161,'Rennen 8'!$C$63:$W$92,16,0)),0,VLOOKUP(E161,'Rennen 8'!$C$63:$W$92,16,0))</f>
        <v>0</v>
      </c>
      <c r="AK161" s="402">
        <f>IF(ISNA(VLOOKUP(E161,'Rennen 8'!$C$63:$W$92,21,0)),0,VLOOKUP(E161,'Rennen 8'!$C$63:$W$92,21,0))</f>
        <v>0</v>
      </c>
      <c r="AL161" s="403">
        <f>IF(ISNA(VLOOKUP(E161,'Rennen 1'!$C$64:$W$93,5,0)),0,VLOOKUP(E161,'Rennen 1'!$C$64:$W$93,5,0))</f>
        <v>0</v>
      </c>
      <c r="AM161" s="404">
        <f>IF(ISNA(VLOOKUP(E161,'Rennen 1'!$C$64:$W$93,10,0)),0,VLOOKUP(E161,'Rennen 1'!$C$64:$W$93,10,0))</f>
        <v>0</v>
      </c>
      <c r="AN161" s="404">
        <f>IF(ISNA(VLOOKUP(E161,'Rennen 1'!$C$64:$W$93,15,0)),0,VLOOKUP(E161,'Rennen 1'!$C$64:$W$93,15,0))</f>
        <v>0</v>
      </c>
      <c r="AO161" s="405">
        <f>IF(ISNA(VLOOKUP(E161,'Rennen 1'!$C$64:$W$93,20,0)),0,VLOOKUP(E161,'Rennen 1'!$C$64:$W$93,20,0))</f>
        <v>0</v>
      </c>
      <c r="AP161" s="403">
        <f>IF(ISNA(VLOOKUP(E161,'Rennen 2'!$C$64:$W$93,5,0)),0,VLOOKUP(E161,'Rennen 2'!$C$64:$W$93,5,0))</f>
        <v>0</v>
      </c>
      <c r="AQ161" s="404">
        <f>IF(ISNA(VLOOKUP(E161,'Rennen 2'!$C$64:$W$93,10,0)),0,VLOOKUP(E161,'Rennen 2'!$C$64:$W$93,10,0))</f>
        <v>0</v>
      </c>
      <c r="AR161" s="404">
        <f>IF(ISNA(VLOOKUP(E161,'Rennen 2'!$C$64:$W$93,15,0)),0,VLOOKUP(E161,'Rennen 2'!$C$64:$W$93,15,0))</f>
        <v>0</v>
      </c>
      <c r="AS161" s="405">
        <f>IF(ISNA(VLOOKUP(E161,'Rennen 2'!$C$64:$W$93,20,0)),0,VLOOKUP(E161,'Rennen 2'!$C$64:$W$93,20,0))</f>
        <v>0</v>
      </c>
      <c r="AT161" s="403">
        <f>IF(ISNA(VLOOKUP(E161,'Rennen 3'!$C$64:$W$93,5,0)),0,VLOOKUP(E161,'Rennen 3'!$C$64:$W$93,5,0))</f>
        <v>0</v>
      </c>
      <c r="AU161" s="404">
        <f>IF(ISNA(VLOOKUP(E161,'Rennen 3'!$C$64:$W$93,10,0)),0,VLOOKUP(E161,'Rennen 3'!$C$64:$W$93,10,0))</f>
        <v>0</v>
      </c>
      <c r="AV161" s="404">
        <f>IF(ISNA(VLOOKUP(E161,'Rennen 3'!$C$64:$W$93,15,0)),0,VLOOKUP(E161,'Rennen 3'!$C$64:$W$93,15,0))</f>
        <v>0</v>
      </c>
      <c r="AW161" s="405">
        <f>IF(ISNA(VLOOKUP(E161,'Rennen 3'!$C$64:$W$93,20,0)),0,VLOOKUP(E161,'Rennen 3'!$C$64:$W$93,20,0))</f>
        <v>0</v>
      </c>
      <c r="AX161" s="400">
        <f>IF(ISNA(VLOOKUP(E161,'Rennen 4'!$C$44:$W$93,5,0)),0,VLOOKUP(E161,'Rennen 4'!$C$64:$W$93,5,0))</f>
        <v>0</v>
      </c>
      <c r="AY161" s="401">
        <f>IF(ISNA(VLOOKUP(E161,'Rennen 4'!$C$64:$W$93,10,0)),0,VLOOKUP(E161,'Rennen 4'!$C$64:$W$93,10,0))</f>
        <v>0</v>
      </c>
      <c r="AZ161" s="401">
        <f>IF(ISNA(VLOOKUP(E161,'Rennen 4'!$C$64:$W$93,15,0)),0,VLOOKUP(E161,'Rennen 4'!$C$64:$W$93,15,0))</f>
        <v>0</v>
      </c>
      <c r="BA161" s="401">
        <f>IF(ISNA(VLOOKUP(E161,'Rennen 4'!$C$64:$W$93,20,0)),0,VLOOKUP(E161,'Rennen 4'!$C$64:$W$93,20,0))</f>
        <v>0</v>
      </c>
      <c r="BB161" s="400">
        <f>IF(ISNA(VLOOKUP(E161,'Rennen 5'!$C$64:$W$93,5,0)),0,VLOOKUP(E161,'Rennen 5'!$C$64:$W$93,5,0))</f>
        <v>0</v>
      </c>
      <c r="BC161" s="401">
        <f>IF(ISNA(VLOOKUP(E161,'Rennen 5'!$C$64:$W$93,10,0)),0,VLOOKUP(E161,'Rennen 5'!$C$64:$W$93,10,0))</f>
        <v>0</v>
      </c>
      <c r="BD161" s="401">
        <f>IF(ISNA(VLOOKUP(E161,'Rennen 5'!$C$64:$W$93,15,0)),0,VLOOKUP(E161,'Rennen 5'!$C$64:$W$93,15,0))</f>
        <v>0</v>
      </c>
      <c r="BE161" s="402">
        <f>IF(ISNA(VLOOKUP(E161,'Rennen 5'!$C$64:$W$93,20,0)),0,VLOOKUP(E161,'Rennen 5'!$C$64:$W$93,20,0))</f>
        <v>0</v>
      </c>
      <c r="BF161" s="400">
        <f>IF(ISNA(VLOOKUP(E161,'Rennen 6'!$C$64:$W$93,5,0)),0,VLOOKUP(E161,'Rennen 6'!$C$64:$W$93,5,0))</f>
        <v>0</v>
      </c>
      <c r="BG161" s="401">
        <f>IF(ISNA(VLOOKUP(E161,'Rennen 6'!$C$64:$W$93,10,0)),0,VLOOKUP(E161,'Rennen 6'!$C$64:$W$93,10,0))</f>
        <v>0</v>
      </c>
      <c r="BH161" s="401">
        <f>IF(ISNA(VLOOKUP(E161,'Rennen 6'!$C$64:$W$93,15,0)),0,VLOOKUP(E161,'Rennen 6'!$C$64:$W$93,15,0))</f>
        <v>0</v>
      </c>
      <c r="BI161" s="401">
        <f>IF(ISNA(VLOOKUP(E161,'Rennen 6'!$C$64:$W$93,20,0)),0,VLOOKUP(E161,'Rennen 6'!$C$64:$W$93,20,0))</f>
        <v>0</v>
      </c>
      <c r="BJ161" s="400">
        <f>IF(ISNA(VLOOKUP(E161,'Rennen 7'!$C$64:$W$93,5,0)),0,VLOOKUP(E161,'Rennen 7'!$C$64:$W$93,5,0))</f>
        <v>0</v>
      </c>
      <c r="BK161" s="401">
        <f>IF(ISNA(VLOOKUP(E161,'Rennen 7'!$C$64:$W$93,10,0)),0,VLOOKUP(E161,'Rennen 7'!$C$64:$W$93,10,0))</f>
        <v>0</v>
      </c>
      <c r="BL161" s="401">
        <f>IF(ISNA(VLOOKUP(E161,'Rennen 7'!$C$64:$W$93,15,0)),0,VLOOKUP(E161,'Rennen 7'!$C$64:$W$93,15,0))</f>
        <v>0</v>
      </c>
      <c r="BM161" s="402">
        <f>IF(ISNA(VLOOKUP(E161,'Rennen 7'!$C$64:$W$93,20,0)),0,VLOOKUP(E161,'Rennen 7'!$C$64:$W$93,20,0))</f>
        <v>0</v>
      </c>
      <c r="BN161" s="400">
        <f>IF(ISNA(VLOOKUP(E161,'Rennen 8'!$C$63:$W$92,5,0)),0,VLOOKUP(E161,'Rennen 8'!$C$63:$W$92,5,0))</f>
        <v>0</v>
      </c>
      <c r="BO161" s="401">
        <f>IF(ISNA(VLOOKUP(E161,'Rennen 8'!$C$63:$W$92,10,0)),0,VLOOKUP(E161,'Rennen 8'!$C$63:$W$92,10,0))</f>
        <v>0</v>
      </c>
      <c r="BP161" s="401">
        <f>IF(ISNA(VLOOKUP(E161,'Rennen 8'!$C$63:$W$92,15,0)),0,VLOOKUP(E161,'Rennen 8'!$C$63:$W$92,15,0))</f>
        <v>0</v>
      </c>
      <c r="BQ161" s="402">
        <f>IF(ISNA(VLOOKUP(E161,'Rennen 8'!$C$63:$W$92,20,0)),0,VLOOKUP(E161,'Rennen 8'!$C$63:$W$92,20,0))</f>
        <v>0</v>
      </c>
      <c r="BR161" s="406">
        <f>IF(ISNA(VLOOKUP(E161,'Rennen 1'!$C$64:$AE$93,27,0)),0,VLOOKUP(E161,'Rennen 1'!$C$64:$AE$93,27,0))</f>
        <v>0</v>
      </c>
      <c r="BS161" s="402">
        <f>IF(ISNA(VLOOKUP(E161,'Rennen 2'!$C$64:$AE$93,27,0)),0,VLOOKUP(E161,'Rennen 2'!$C$64:$AE$93,27,0))</f>
        <v>0</v>
      </c>
      <c r="BT161" s="402">
        <f>IF(ISNA(VLOOKUP(E161,'Rennen 3'!$C$64:$AE$93,27,0)),0,VLOOKUP(E161,'Rennen 3'!$C$64:$AE$93,27,0))</f>
        <v>0</v>
      </c>
      <c r="BU161" s="402">
        <f>IF(ISNA(VLOOKUP(E161,'Rennen 4'!$C$64:$AE$93,27,0)),0,VLOOKUP(E161,'Rennen 4'!$C$64:$AE$93,27,0))</f>
        <v>0</v>
      </c>
      <c r="BV161" s="402">
        <f>IF(ISNA(VLOOKUP(E161,'Rennen 5'!$C$64:$AE$93,27,0)),0,VLOOKUP(E161,'Rennen 5'!$C$64:$AE$93,27,0))</f>
        <v>0</v>
      </c>
      <c r="BW161" s="402">
        <f>IF(ISNA(VLOOKUP(E161,'Rennen 6'!$C$64:$AE$93,27,0)),0,VLOOKUP(E161,'Rennen 6'!$C$64:$AE$93,27,0))</f>
        <v>0</v>
      </c>
      <c r="BX161" s="402">
        <f>IF(ISNA(VLOOKUP(E161,'Rennen 7'!$C$64:$AE$93,27,0)),0,VLOOKUP(E161,'Rennen 7'!$C$64:$AE$93,27,0))</f>
        <v>0</v>
      </c>
      <c r="BY161" s="402">
        <f>IF(ISNA(VLOOKUP(E161,'Rennen 8'!$C$63:$AE$92,27,0)),0,VLOOKUP(E161,'Rennen 8'!$C$63:$AE$92,27,0))</f>
        <v>0</v>
      </c>
      <c r="BZ161" s="402">
        <f t="shared" si="61"/>
        <v>0</v>
      </c>
      <c r="CA161" s="408">
        <f t="shared" si="62"/>
        <v>0</v>
      </c>
      <c r="CB161" s="406">
        <f t="shared" si="63"/>
        <v>0</v>
      </c>
      <c r="CC161" s="400">
        <f t="shared" si="64"/>
        <v>0</v>
      </c>
      <c r="CD161" s="400">
        <f t="shared" si="65"/>
        <v>0</v>
      </c>
      <c r="CE161" s="755"/>
      <c r="CF161" s="755"/>
      <c r="CG161" s="26"/>
      <c r="CH161" s="26"/>
    </row>
    <row r="162" spans="1:89" ht="18" hidden="1" customHeight="1" x14ac:dyDescent="0.3">
      <c r="A162" s="759"/>
      <c r="B162" s="16">
        <v>49</v>
      </c>
      <c r="C162" s="16"/>
      <c r="D162" s="207" t="str">
        <f>VLOOKUP(E162,Fahrer!$B$5:$C$165,2,0)</f>
        <v>Wendt, Marco</v>
      </c>
      <c r="E162" s="346">
        <v>142</v>
      </c>
      <c r="F162" s="449">
        <f>IF(ISNA(VLOOKUP(E162,'Rennen 1'!$C$64:$W$93,6,0)),0,VLOOKUP(E162,'Rennen 1'!$C$64:$W$93,6,0))</f>
        <v>0</v>
      </c>
      <c r="G162" s="450">
        <f>IF(ISNA(VLOOKUP(E162,'Rennen 1'!$C$64:$W$93,11,0)),0,VLOOKUP(E162,'Rennen 1'!$C$64:$W$93,11,0))</f>
        <v>0</v>
      </c>
      <c r="H162" s="450">
        <f>IF(ISNA(VLOOKUP(E162,'Rennen 1'!$C$64:$W$93,16,0)),0,VLOOKUP(E162,'Rennen 1'!$C$64:$W$93,16,0))</f>
        <v>0</v>
      </c>
      <c r="I162" s="451">
        <f>IF(ISNA(VLOOKUP(E162,'Rennen 1'!$C$64:$W$93,21,0)),0,VLOOKUP(E162,'Rennen 1'!$C$64:$W$93,21,0))</f>
        <v>0</v>
      </c>
      <c r="J162" s="452">
        <f>IF(ISNA(VLOOKUP(E162,'Rennen 2'!$C$64:$W$93,6,0)),0,VLOOKUP(E162,'Rennen 2'!$C$64:$W$93,6,0))</f>
        <v>0</v>
      </c>
      <c r="K162" s="453">
        <f>IF(ISNA(VLOOKUP(E162,'Rennen 2'!$C$64:$W$93,11,0)),0,VLOOKUP(E162,'Rennen 2'!$C$64:$W$93,11,0))</f>
        <v>0</v>
      </c>
      <c r="L162" s="453">
        <f>IF(ISNA(VLOOKUP(E162,'Rennen 2'!$C$64:$W$93,16,0)),0,VLOOKUP(E162,'Rennen 2'!$C$64:$W$93,16,0))</f>
        <v>0</v>
      </c>
      <c r="M162" s="453">
        <f>IF(ISNA(VLOOKUP(E162,'Rennen 2'!$C$64:$W$93,21,0)),0,VLOOKUP(E162,'Rennen 2'!$C$64:$W$93,21,0))</f>
        <v>0</v>
      </c>
      <c r="N162" s="452">
        <f>IF(ISNA(VLOOKUP(E162,'Rennen 3'!$C$64:$W$93,6,0)),0,VLOOKUP(E162,'Rennen 3'!$C$64:$W$93,6,0))</f>
        <v>0</v>
      </c>
      <c r="O162" s="453">
        <f>IF(ISNA(VLOOKUP(E162,'Rennen 3'!$C$64:$W$93,11,0)),0,VLOOKUP(E162,'Rennen 3'!$C$64:$W$93,11,0))</f>
        <v>0</v>
      </c>
      <c r="P162" s="453">
        <f>IF(ISNA(VLOOKUP(E162,'Rennen 3'!$C$64:$W$93,16,0)),0,VLOOKUP(E162,'Rennen 3'!$C$64:$W$93,16,0))</f>
        <v>0</v>
      </c>
      <c r="Q162" s="454">
        <f>IF(ISNA(VLOOKUP(E162,'Rennen 3'!$C$64:$W$93,21,0)),0,VLOOKUP(E162,'Rennen 3'!$C$64:$W$93,21,0))</f>
        <v>0</v>
      </c>
      <c r="R162" s="452">
        <f>IF(ISNA(VLOOKUP(E162,'Rennen 4'!$C$64:$W$93,6,0)),0,VLOOKUP(E162,'Rennen 4'!$C$64:$W$93,6,0))</f>
        <v>0</v>
      </c>
      <c r="S162" s="453">
        <f>IF(ISNA(VLOOKUP(E162,'Rennen 4'!$C$64:$W$93,11,0)),0,VLOOKUP(E162,'Rennen 4'!$C$64:$W$93,11,0))</f>
        <v>0</v>
      </c>
      <c r="T162" s="453">
        <f>IF(ISNA(VLOOKUP(E162,'Rennen 4'!$C$64:$W$93,16,0)),0,VLOOKUP(E162,'Rennen 4'!$C$64:$W$93,16,0))</f>
        <v>0</v>
      </c>
      <c r="U162" s="454">
        <f>IF(ISNA(VLOOKUP(E162,'Rennen 4'!$C$64:$W$93,21,0)),0,VLOOKUP(E162,'Rennen 4'!$C$64:$W$93,21,0))</f>
        <v>0</v>
      </c>
      <c r="V162" s="452">
        <f>IF(ISNA(VLOOKUP(E162,'Rennen 5'!$C$64:$W$93,6,0)),0,VLOOKUP(E162,'Rennen 5'!$C$64:$W$93,6,0))</f>
        <v>0</v>
      </c>
      <c r="W162" s="453">
        <f>IF(ISNA(VLOOKUP(E162,'Rennen 5'!$C$64:$W$93,11,0)),0,VLOOKUP(E162,'Rennen 5'!$C$64:$W$93,11,0))</f>
        <v>0</v>
      </c>
      <c r="X162" s="453">
        <f>IF(ISNA(VLOOKUP(E162,'Rennen 5'!$C$64:$W$93,16,0)),0,VLOOKUP(E162,'Rennen 5'!$C$64:$W$93,16,0))</f>
        <v>0</v>
      </c>
      <c r="Y162" s="454">
        <f>IF(ISNA(VLOOKUP(E162,'Rennen 5'!$C$64:$W$93,21,0)),0,VLOOKUP(E162,'Rennen 5'!$C$64:$W$93,21,0))</f>
        <v>0</v>
      </c>
      <c r="Z162" s="452">
        <f>IF(ISNA(VLOOKUP(E162,'Rennen 6'!$C$64:$W$93,6,0)),0,VLOOKUP(E162,'Rennen 6'!$C$64:$W$93,6,0))</f>
        <v>0</v>
      </c>
      <c r="AA162" s="453">
        <f>IF(ISNA(VLOOKUP(E162,'Rennen 6'!$C$64:$W$93,11,0)),0,VLOOKUP(E162,'Rennen 6'!$C$64:$W$93,11,0))</f>
        <v>0</v>
      </c>
      <c r="AB162" s="453">
        <f>IF(ISNA(VLOOKUP(E162,'Rennen 6'!$C$64:$W$93,16,0)),0,VLOOKUP(E162,'Rennen 6'!$C$64:$W$93,16,0))</f>
        <v>0</v>
      </c>
      <c r="AC162" s="454">
        <f>IF(ISNA(VLOOKUP(E162,'Rennen 6'!$C$64:$W$93,21,0)),0,VLOOKUP(E162,'Rennen 6'!$C$64:$W$93,21,0))</f>
        <v>0</v>
      </c>
      <c r="AD162" s="452">
        <f>IF(ISNA(VLOOKUP(E162,'Rennen 7'!$C$64:$W$93,6,0)),0,VLOOKUP(E162,'Rennen 7'!$C$64:$W$93,6,0))</f>
        <v>0</v>
      </c>
      <c r="AE162" s="453">
        <f>IF(ISNA(VLOOKUP(E162,'Rennen 7'!$C$64:$W$93,11,0)),0,VLOOKUP(E162,'Rennen 7'!$C$64:$W$93,11,0))</f>
        <v>0</v>
      </c>
      <c r="AF162" s="453">
        <f>IF(ISNA(VLOOKUP(E162,'Rennen 7'!$C$64:$W$93,16,0)),0,VLOOKUP(E162,'Rennen 7'!$C$64:$W$93,16,0))</f>
        <v>0</v>
      </c>
      <c r="AG162" s="454">
        <f>IF(ISNA(VLOOKUP(E162,'Rennen 7'!$C$64:$W$93,21,0)),0,VLOOKUP(E162,'Rennen 7'!$C$64:$W$93,21,0))</f>
        <v>0</v>
      </c>
      <c r="AH162" s="452">
        <f>IF(ISNA(VLOOKUP(E162,'Rennen 8'!$C$63:$W$92,6,0)),0,VLOOKUP(E162,'Rennen 8'!$C$63:$W$92,6,0))</f>
        <v>0</v>
      </c>
      <c r="AI162" s="453">
        <f>IF(ISNA(VLOOKUP(E162,'Rennen 8'!$C$63:$W$92,11,0)),0,VLOOKUP(E162,'Rennen 8'!$C$63:$W$92,11,0))</f>
        <v>0</v>
      </c>
      <c r="AJ162" s="453">
        <f>IF(ISNA(VLOOKUP(E162,'Rennen 8'!$C$63:$W$92,16,0)),0,VLOOKUP(E162,'Rennen 8'!$C$63:$W$92,16,0))</f>
        <v>0</v>
      </c>
      <c r="AK162" s="454">
        <f>IF(ISNA(VLOOKUP(E162,'Rennen 8'!$C$63:$W$92,21,0)),0,VLOOKUP(E162,'Rennen 8'!$C$63:$W$92,21,0))</f>
        <v>0</v>
      </c>
      <c r="AL162" s="455">
        <f>IF(ISNA(VLOOKUP(E162,'Rennen 1'!$C$64:$W$93,5,0)),0,VLOOKUP(E162,'Rennen 1'!$C$64:$W$93,5,0))</f>
        <v>0</v>
      </c>
      <c r="AM162" s="456">
        <f>IF(ISNA(VLOOKUP(E162,'Rennen 1'!$C$64:$W$93,10,0)),0,VLOOKUP(E162,'Rennen 1'!$C$64:$W$93,10,0))</f>
        <v>0</v>
      </c>
      <c r="AN162" s="456">
        <f>IF(ISNA(VLOOKUP(E162,'Rennen 1'!$C$64:$W$93,15,0)),0,VLOOKUP(E162,'Rennen 1'!$C$64:$W$93,15,0))</f>
        <v>0</v>
      </c>
      <c r="AO162" s="457">
        <f>IF(ISNA(VLOOKUP(E162,'Rennen 1'!$C$64:$W$93,20,0)),0,VLOOKUP(E162,'Rennen 1'!$C$64:$W$93,20,0))</f>
        <v>0</v>
      </c>
      <c r="AP162" s="455">
        <f>IF(ISNA(VLOOKUP(E162,'Rennen 2'!$C$64:$W$93,5,0)),0,VLOOKUP(E162,'Rennen 2'!$C$64:$W$93,5,0))</f>
        <v>0</v>
      </c>
      <c r="AQ162" s="456">
        <f>IF(ISNA(VLOOKUP(E162,'Rennen 2'!$C$64:$W$93,10,0)),0,VLOOKUP(E162,'Rennen 2'!$C$64:$W$93,10,0))</f>
        <v>0</v>
      </c>
      <c r="AR162" s="456">
        <f>IF(ISNA(VLOOKUP(E162,'Rennen 2'!$C$64:$W$93,15,0)),0,VLOOKUP(E162,'Rennen 2'!$C$64:$W$93,15,0))</f>
        <v>0</v>
      </c>
      <c r="AS162" s="457">
        <f>IF(ISNA(VLOOKUP(E162,'Rennen 2'!$C$64:$W$93,20,0)),0,VLOOKUP(E162,'Rennen 2'!$C$64:$W$93,20,0))</f>
        <v>0</v>
      </c>
      <c r="AT162" s="455">
        <f>IF(ISNA(VLOOKUP(E162,'Rennen 3'!$C$64:$W$93,5,0)),0,VLOOKUP(E162,'Rennen 3'!$C$64:$W$93,5,0))</f>
        <v>0</v>
      </c>
      <c r="AU162" s="456">
        <f>IF(ISNA(VLOOKUP(E162,'Rennen 3'!$C$64:$W$93,10,0)),0,VLOOKUP(E162,'Rennen 3'!$C$64:$W$93,10,0))</f>
        <v>0</v>
      </c>
      <c r="AV162" s="456">
        <f>IF(ISNA(VLOOKUP(E162,'Rennen 3'!$C$64:$W$93,15,0)),0,VLOOKUP(E162,'Rennen 3'!$C$64:$W$93,15,0))</f>
        <v>0</v>
      </c>
      <c r="AW162" s="457">
        <f>IF(ISNA(VLOOKUP(E162,'Rennen 3'!$C$64:$W$93,20,0)),0,VLOOKUP(E162,'Rennen 3'!$C$64:$W$93,20,0))</f>
        <v>0</v>
      </c>
      <c r="AX162" s="452">
        <f>IF(ISNA(VLOOKUP(E162,'Rennen 4'!$C$44:$W$93,5,0)),0,VLOOKUP(E162,'Rennen 4'!$C$64:$W$93,5,0))</f>
        <v>0</v>
      </c>
      <c r="AY162" s="453">
        <f>IF(ISNA(VLOOKUP(E162,'Rennen 4'!$C$64:$W$93,10,0)),0,VLOOKUP(E162,'Rennen 4'!$C$64:$W$93,10,0))</f>
        <v>0</v>
      </c>
      <c r="AZ162" s="453">
        <f>IF(ISNA(VLOOKUP(E162,'Rennen 4'!$C$64:$W$93,15,0)),0,VLOOKUP(E162,'Rennen 4'!$C$64:$W$93,15,0))</f>
        <v>0</v>
      </c>
      <c r="BA162" s="453">
        <f>IF(ISNA(VLOOKUP(E162,'Rennen 4'!$C$64:$W$93,20,0)),0,VLOOKUP(E162,'Rennen 4'!$C$64:$W$93,20,0))</f>
        <v>0</v>
      </c>
      <c r="BB162" s="452">
        <f>IF(ISNA(VLOOKUP(E162,'Rennen 5'!$C$64:$W$93,5,0)),0,VLOOKUP(E162,'Rennen 5'!$C$64:$W$93,5,0))</f>
        <v>0</v>
      </c>
      <c r="BC162" s="453">
        <f>IF(ISNA(VLOOKUP(E162,'Rennen 5'!$C$64:$W$93,10,0)),0,VLOOKUP(E162,'Rennen 5'!$C$64:$W$93,10,0))</f>
        <v>0</v>
      </c>
      <c r="BD162" s="453">
        <f>IF(ISNA(VLOOKUP(E162,'Rennen 5'!$C$64:$W$93,15,0)),0,VLOOKUP(E162,'Rennen 5'!$C$64:$W$93,15,0))</f>
        <v>0</v>
      </c>
      <c r="BE162" s="454">
        <f>IF(ISNA(VLOOKUP(E162,'Rennen 5'!$C$64:$W$93,20,0)),0,VLOOKUP(E162,'Rennen 5'!$C$64:$W$93,20,0))</f>
        <v>0</v>
      </c>
      <c r="BF162" s="452">
        <f>IF(ISNA(VLOOKUP(E162,'Rennen 6'!$C$64:$W$93,5,0)),0,VLOOKUP(E162,'Rennen 6'!$C$64:$W$93,5,0))</f>
        <v>0</v>
      </c>
      <c r="BG162" s="453">
        <f>IF(ISNA(VLOOKUP(E162,'Rennen 6'!$C$64:$W$93,10,0)),0,VLOOKUP(E162,'Rennen 6'!$C$64:$W$93,10,0))</f>
        <v>0</v>
      </c>
      <c r="BH162" s="453">
        <f>IF(ISNA(VLOOKUP(E162,'Rennen 6'!$C$64:$W$93,15,0)),0,VLOOKUP(E162,'Rennen 6'!$C$64:$W$93,15,0))</f>
        <v>0</v>
      </c>
      <c r="BI162" s="453">
        <f>IF(ISNA(VLOOKUP(E162,'Rennen 6'!$C$64:$W$93,20,0)),0,VLOOKUP(E162,'Rennen 6'!$C$64:$W$93,20,0))</f>
        <v>0</v>
      </c>
      <c r="BJ162" s="452">
        <f>IF(ISNA(VLOOKUP(E162,'Rennen 7'!$C$64:$W$93,5,0)),0,VLOOKUP(E162,'Rennen 7'!$C$64:$W$93,5,0))</f>
        <v>0</v>
      </c>
      <c r="BK162" s="453">
        <f>IF(ISNA(VLOOKUP(E162,'Rennen 7'!$C$64:$W$93,10,0)),0,VLOOKUP(E162,'Rennen 7'!$C$64:$W$93,10,0))</f>
        <v>0</v>
      </c>
      <c r="BL162" s="453">
        <f>IF(ISNA(VLOOKUP(E162,'Rennen 7'!$C$64:$W$93,15,0)),0,VLOOKUP(E162,'Rennen 7'!$C$64:$W$93,15,0))</f>
        <v>0</v>
      </c>
      <c r="BM162" s="454">
        <f>IF(ISNA(VLOOKUP(E162,'Rennen 7'!$C$64:$W$93,20,0)),0,VLOOKUP(E162,'Rennen 7'!$C$64:$W$93,20,0))</f>
        <v>0</v>
      </c>
      <c r="BN162" s="452">
        <f>IF(ISNA(VLOOKUP(E162,'Rennen 8'!$C$63:$W$92,5,0)),0,VLOOKUP(E162,'Rennen 8'!$C$63:$W$92,5,0))</f>
        <v>0</v>
      </c>
      <c r="BO162" s="453">
        <f>IF(ISNA(VLOOKUP(E162,'Rennen 8'!$C$63:$W$92,10,0)),0,VLOOKUP(E162,'Rennen 8'!$C$63:$W$92,10,0))</f>
        <v>0</v>
      </c>
      <c r="BP162" s="453">
        <f>IF(ISNA(VLOOKUP(E162,'Rennen 8'!$C$63:$W$92,15,0)),0,VLOOKUP(E162,'Rennen 8'!$C$63:$W$92,15,0))</f>
        <v>0</v>
      </c>
      <c r="BQ162" s="454">
        <f>IF(ISNA(VLOOKUP(E162,'Rennen 8'!$C$63:$W$92,20,0)),0,VLOOKUP(E162,'Rennen 8'!$C$63:$W$92,20,0))</f>
        <v>0</v>
      </c>
      <c r="BR162" s="458">
        <f>IF(ISNA(VLOOKUP(E162,'Rennen 1'!$C$64:$AE$93,27,0)),0,VLOOKUP(E162,'Rennen 1'!$C$64:$AE$93,27,0))</f>
        <v>0</v>
      </c>
      <c r="BS162" s="454">
        <f>IF(ISNA(VLOOKUP(E162,'Rennen 2'!$C$64:$AE$93,27,0)),0,VLOOKUP(E162,'Rennen 2'!$C$64:$AE$93,27,0))</f>
        <v>0</v>
      </c>
      <c r="BT162" s="454">
        <f>IF(ISNA(VLOOKUP(E162,'Rennen 3'!$C$64:$AE$93,27,0)),0,VLOOKUP(E162,'Rennen 3'!$C$64:$AE$93,27,0))</f>
        <v>0</v>
      </c>
      <c r="BU162" s="454">
        <f>IF(ISNA(VLOOKUP(E162,'Rennen 4'!$C$64:$AE$93,27,0)),0,VLOOKUP(E162,'Rennen 4'!$C$64:$AE$93,27,0))</f>
        <v>0</v>
      </c>
      <c r="BV162" s="454">
        <f>IF(ISNA(VLOOKUP(E162,'Rennen 5'!$C$64:$AE$93,27,0)),0,VLOOKUP(E162,'Rennen 5'!$C$64:$AE$93,27,0))</f>
        <v>0</v>
      </c>
      <c r="BW162" s="454">
        <f>IF(ISNA(VLOOKUP(E162,'Rennen 6'!$C$64:$AE$93,27,0)),0,VLOOKUP(E162,'Rennen 6'!$C$64:$AE$93,27,0))</f>
        <v>0</v>
      </c>
      <c r="BX162" s="454">
        <f>IF(ISNA(VLOOKUP(E162,'Rennen 7'!$C$64:$AE$93,27,0)),0,VLOOKUP(E162,'Rennen 7'!$C$64:$AE$93,27,0))</f>
        <v>0</v>
      </c>
      <c r="BY162" s="454">
        <f>IF(ISNA(VLOOKUP(E162,'Rennen 8'!$C$63:$AE$92,27,0)),0,VLOOKUP(E162,'Rennen 8'!$C$63:$AE$92,27,0))</f>
        <v>0</v>
      </c>
      <c r="BZ162" s="458">
        <f t="shared" si="61"/>
        <v>0</v>
      </c>
      <c r="CA162" s="459">
        <f t="shared" si="62"/>
        <v>0</v>
      </c>
      <c r="CB162" s="458">
        <f t="shared" si="63"/>
        <v>0</v>
      </c>
      <c r="CC162" s="452">
        <f t="shared" si="64"/>
        <v>0</v>
      </c>
      <c r="CD162" s="452">
        <f t="shared" si="65"/>
        <v>0</v>
      </c>
      <c r="CE162" s="755"/>
      <c r="CF162" s="755"/>
      <c r="CG162" s="26"/>
      <c r="CH162" s="26"/>
    </row>
    <row r="163" spans="1:89" ht="18" hidden="1" customHeight="1" x14ac:dyDescent="0.3">
      <c r="A163" s="759"/>
      <c r="B163" s="16">
        <v>50</v>
      </c>
      <c r="C163" s="16"/>
      <c r="D163" s="207" t="str">
        <f>VLOOKUP(E163,Fahrer!$B$5:$C$165,2,0)</f>
        <v>Hahn, Olaf</v>
      </c>
      <c r="E163" s="345">
        <v>144</v>
      </c>
      <c r="F163" s="449">
        <f>IF(ISNA(VLOOKUP(E163,'Rennen 1'!$C$64:$W$93,6,0)),0,VLOOKUP(E163,'Rennen 1'!$C$64:$W$93,6,0))</f>
        <v>0</v>
      </c>
      <c r="G163" s="450">
        <f>IF(ISNA(VLOOKUP(E163,'Rennen 1'!$C$64:$W$93,11,0)),0,VLOOKUP(E163,'Rennen 1'!$C$64:$W$93,11,0))</f>
        <v>0</v>
      </c>
      <c r="H163" s="450">
        <f>IF(ISNA(VLOOKUP(E163,'Rennen 1'!$C$64:$W$93,16,0)),0,VLOOKUP(E163,'Rennen 1'!$C$64:$W$93,16,0))</f>
        <v>0</v>
      </c>
      <c r="I163" s="451">
        <f>IF(ISNA(VLOOKUP(E163,'Rennen 1'!$C$64:$W$93,21,0)),0,VLOOKUP(E163,'Rennen 1'!$C$64:$W$93,21,0))</f>
        <v>0</v>
      </c>
      <c r="J163" s="452">
        <f>IF(ISNA(VLOOKUP(E163,'Rennen 2'!$C$64:$W$93,6,0)),0,VLOOKUP(E163,'Rennen 2'!$C$64:$W$93,6,0))</f>
        <v>0</v>
      </c>
      <c r="K163" s="453">
        <f>IF(ISNA(VLOOKUP(E163,'Rennen 2'!$C$64:$W$93,11,0)),0,VLOOKUP(E163,'Rennen 2'!$C$64:$W$93,11,0))</f>
        <v>0</v>
      </c>
      <c r="L163" s="453">
        <f>IF(ISNA(VLOOKUP(E163,'Rennen 2'!$C$64:$W$93,16,0)),0,VLOOKUP(E163,'Rennen 2'!$C$64:$W$93,16,0))</f>
        <v>0</v>
      </c>
      <c r="M163" s="453">
        <f>IF(ISNA(VLOOKUP(E163,'Rennen 2'!$C$64:$W$93,21,0)),0,VLOOKUP(E163,'Rennen 2'!$C$64:$W$93,21,0))</f>
        <v>0</v>
      </c>
      <c r="N163" s="452">
        <f>IF(ISNA(VLOOKUP(E163,'Rennen 3'!$C$64:$W$93,6,0)),0,VLOOKUP(E163,'Rennen 3'!$C$64:$W$93,6,0))</f>
        <v>0</v>
      </c>
      <c r="O163" s="453">
        <f>IF(ISNA(VLOOKUP(E163,'Rennen 3'!$C$64:$W$93,11,0)),0,VLOOKUP(E163,'Rennen 3'!$C$64:$W$93,11,0))</f>
        <v>0</v>
      </c>
      <c r="P163" s="453">
        <f>IF(ISNA(VLOOKUP(E163,'Rennen 3'!$C$64:$W$93,16,0)),0,VLOOKUP(E163,'Rennen 3'!$C$64:$W$93,16,0))</f>
        <v>0</v>
      </c>
      <c r="Q163" s="454">
        <f>IF(ISNA(VLOOKUP(E163,'Rennen 3'!$C$64:$W$93,21,0)),0,VLOOKUP(E163,'Rennen 3'!$C$64:$W$93,21,0))</f>
        <v>0</v>
      </c>
      <c r="R163" s="452">
        <f>IF(ISNA(VLOOKUP(E163,'Rennen 4'!$C$64:$W$93,6,0)),0,VLOOKUP(E163,'Rennen 4'!$C$64:$W$93,6,0))</f>
        <v>0</v>
      </c>
      <c r="S163" s="453">
        <f>IF(ISNA(VLOOKUP(E163,'Rennen 4'!$C$64:$W$93,11,0)),0,VLOOKUP(E163,'Rennen 4'!$C$64:$W$93,11,0))</f>
        <v>0</v>
      </c>
      <c r="T163" s="453">
        <f>IF(ISNA(VLOOKUP(E163,'Rennen 4'!$C$64:$W$93,16,0)),0,VLOOKUP(E163,'Rennen 4'!$C$64:$W$93,16,0))</f>
        <v>0</v>
      </c>
      <c r="U163" s="454">
        <f>IF(ISNA(VLOOKUP(E163,'Rennen 4'!$C$64:$W$93,21,0)),0,VLOOKUP(E163,'Rennen 4'!$C$64:$W$93,21,0))</f>
        <v>0</v>
      </c>
      <c r="V163" s="452">
        <f>IF(ISNA(VLOOKUP(E163,'Rennen 5'!$C$64:$W$93,6,0)),0,VLOOKUP(E163,'Rennen 5'!$C$64:$W$93,6,0))</f>
        <v>0</v>
      </c>
      <c r="W163" s="453">
        <f>IF(ISNA(VLOOKUP(E163,'Rennen 5'!$C$64:$W$93,11,0)),0,VLOOKUP(E163,'Rennen 5'!$C$64:$W$93,11,0))</f>
        <v>0</v>
      </c>
      <c r="X163" s="453">
        <f>IF(ISNA(VLOOKUP(E163,'Rennen 5'!$C$64:$W$93,16,0)),0,VLOOKUP(E163,'Rennen 5'!$C$64:$W$93,16,0))</f>
        <v>0</v>
      </c>
      <c r="Y163" s="454">
        <f>IF(ISNA(VLOOKUP(E163,'Rennen 5'!$C$64:$W$93,21,0)),0,VLOOKUP(E163,'Rennen 5'!$C$64:$W$93,21,0))</f>
        <v>0</v>
      </c>
      <c r="Z163" s="452">
        <f>IF(ISNA(VLOOKUP(E163,'Rennen 6'!$C$64:$W$93,6,0)),0,VLOOKUP(E163,'Rennen 6'!$C$64:$W$93,6,0))</f>
        <v>0</v>
      </c>
      <c r="AA163" s="453">
        <f>IF(ISNA(VLOOKUP(E163,'Rennen 6'!$C$64:$W$93,11,0)),0,VLOOKUP(E163,'Rennen 6'!$C$64:$W$93,11,0))</f>
        <v>0</v>
      </c>
      <c r="AB163" s="453">
        <f>IF(ISNA(VLOOKUP(E163,'Rennen 6'!$C$64:$W$93,16,0)),0,VLOOKUP(E163,'Rennen 6'!$C$64:$W$93,16,0))</f>
        <v>0</v>
      </c>
      <c r="AC163" s="454">
        <f>IF(ISNA(VLOOKUP(E163,'Rennen 6'!$C$64:$W$93,21,0)),0,VLOOKUP(E163,'Rennen 6'!$C$64:$W$93,21,0))</f>
        <v>0</v>
      </c>
      <c r="AD163" s="452">
        <f>IF(ISNA(VLOOKUP(E163,'Rennen 7'!$C$64:$W$93,6,0)),0,VLOOKUP(E163,'Rennen 7'!$C$64:$W$93,6,0))</f>
        <v>0</v>
      </c>
      <c r="AE163" s="453">
        <f>IF(ISNA(VLOOKUP(E163,'Rennen 7'!$C$64:$W$93,11,0)),0,VLOOKUP(E163,'Rennen 7'!$C$64:$W$93,11,0))</f>
        <v>0</v>
      </c>
      <c r="AF163" s="453">
        <f>IF(ISNA(VLOOKUP(E163,'Rennen 7'!$C$64:$W$93,16,0)),0,VLOOKUP(E163,'Rennen 7'!$C$64:$W$93,16,0))</f>
        <v>0</v>
      </c>
      <c r="AG163" s="454">
        <f>IF(ISNA(VLOOKUP(E163,'Rennen 7'!$C$64:$W$93,21,0)),0,VLOOKUP(E163,'Rennen 7'!$C$64:$W$93,21,0))</f>
        <v>0</v>
      </c>
      <c r="AH163" s="452">
        <f>IF(ISNA(VLOOKUP(E163,'Rennen 8'!$C$63:$W$92,6,0)),0,VLOOKUP(E163,'Rennen 8'!$C$63:$W$92,6,0))</f>
        <v>0</v>
      </c>
      <c r="AI163" s="453">
        <f>IF(ISNA(VLOOKUP(E163,'Rennen 8'!$C$63:$W$92,11,0)),0,VLOOKUP(E163,'Rennen 8'!$C$63:$W$92,11,0))</f>
        <v>0</v>
      </c>
      <c r="AJ163" s="453">
        <f>IF(ISNA(VLOOKUP(E163,'Rennen 8'!$C$63:$W$92,16,0)),0,VLOOKUP(E163,'Rennen 8'!$C$63:$W$92,16,0))</f>
        <v>0</v>
      </c>
      <c r="AK163" s="454">
        <f>IF(ISNA(VLOOKUP(E163,'Rennen 8'!$C$63:$W$92,21,0)),0,VLOOKUP(E163,'Rennen 8'!$C$63:$W$92,21,0))</f>
        <v>0</v>
      </c>
      <c r="AL163" s="455">
        <f>IF(ISNA(VLOOKUP(E163,'Rennen 1'!$C$64:$W$93,5,0)),0,VLOOKUP(E163,'Rennen 1'!$C$64:$W$93,5,0))</f>
        <v>0</v>
      </c>
      <c r="AM163" s="456">
        <f>IF(ISNA(VLOOKUP(E163,'Rennen 1'!$C$64:$W$93,10,0)),0,VLOOKUP(E163,'Rennen 1'!$C$64:$W$93,10,0))</f>
        <v>0</v>
      </c>
      <c r="AN163" s="456">
        <f>IF(ISNA(VLOOKUP(E163,'Rennen 1'!$C$64:$W$93,15,0)),0,VLOOKUP(E163,'Rennen 1'!$C$64:$W$93,15,0))</f>
        <v>0</v>
      </c>
      <c r="AO163" s="457">
        <f>IF(ISNA(VLOOKUP(E163,'Rennen 1'!$C$64:$W$93,20,0)),0,VLOOKUP(E163,'Rennen 1'!$C$64:$W$93,20,0))</f>
        <v>0</v>
      </c>
      <c r="AP163" s="455">
        <f>IF(ISNA(VLOOKUP(E163,'Rennen 2'!$C$64:$W$93,5,0)),0,VLOOKUP(E163,'Rennen 2'!$C$64:$W$93,5,0))</f>
        <v>0</v>
      </c>
      <c r="AQ163" s="456">
        <f>IF(ISNA(VLOOKUP(E163,'Rennen 2'!$C$64:$W$93,10,0)),0,VLOOKUP(E163,'Rennen 2'!$C$64:$W$93,10,0))</f>
        <v>0</v>
      </c>
      <c r="AR163" s="456">
        <f>IF(ISNA(VLOOKUP(E163,'Rennen 2'!$C$64:$W$93,15,0)),0,VLOOKUP(E163,'Rennen 2'!$C$64:$W$93,15,0))</f>
        <v>0</v>
      </c>
      <c r="AS163" s="457">
        <f>IF(ISNA(VLOOKUP(E163,'Rennen 2'!$C$64:$W$93,20,0)),0,VLOOKUP(E163,'Rennen 2'!$C$64:$W$93,20,0))</f>
        <v>0</v>
      </c>
      <c r="AT163" s="455">
        <f>IF(ISNA(VLOOKUP(E163,'Rennen 3'!$C$64:$W$93,5,0)),0,VLOOKUP(E163,'Rennen 3'!$C$64:$W$93,5,0))</f>
        <v>0</v>
      </c>
      <c r="AU163" s="456">
        <f>IF(ISNA(VLOOKUP(E163,'Rennen 3'!$C$64:$W$93,10,0)),0,VLOOKUP(E163,'Rennen 3'!$C$64:$W$93,10,0))</f>
        <v>0</v>
      </c>
      <c r="AV163" s="456">
        <f>IF(ISNA(VLOOKUP(E163,'Rennen 3'!$C$64:$W$93,15,0)),0,VLOOKUP(E163,'Rennen 3'!$C$64:$W$93,15,0))</f>
        <v>0</v>
      </c>
      <c r="AW163" s="457">
        <f>IF(ISNA(VLOOKUP(E163,'Rennen 3'!$C$64:$W$93,20,0)),0,VLOOKUP(E163,'Rennen 3'!$C$64:$W$93,20,0))</f>
        <v>0</v>
      </c>
      <c r="AX163" s="452">
        <f>IF(ISNA(VLOOKUP(E163,'Rennen 4'!$C$64:$W$93,5,0)),0,VLOOKUP(E163,'Rennen 4'!$C$64:$W$93,5,0))</f>
        <v>0</v>
      </c>
      <c r="AY163" s="453">
        <f>IF(ISNA(VLOOKUP(E163,'Rennen 4'!$C$64:$W$93,10,0)),0,VLOOKUP(E163,'Rennen 4'!$C$64:$W$93,10,0))</f>
        <v>0</v>
      </c>
      <c r="AZ163" s="453">
        <f>IF(ISNA(VLOOKUP(E163,'Rennen 4'!$C$64:$W$93,15,0)),0,VLOOKUP(E163,'Rennen 4'!$C$64:$W$93,15,0))</f>
        <v>0</v>
      </c>
      <c r="BA163" s="453">
        <f>IF(ISNA(VLOOKUP(E163,'Rennen 4'!$C$64:$W$93,20,0)),0,VLOOKUP(E163,'Rennen 4'!$C$64:$W$93,20,0))</f>
        <v>0</v>
      </c>
      <c r="BB163" s="452">
        <f>IF(ISNA(VLOOKUP(E163,'Rennen 5'!$C$64:$W$93,5,0)),0,VLOOKUP(E163,'Rennen 5'!$C$64:$W$93,5,0))</f>
        <v>0</v>
      </c>
      <c r="BC163" s="453">
        <f>IF(ISNA(VLOOKUP(E163,'Rennen 5'!$C$64:$W$93,10,0)),0,VLOOKUP(E163,'Rennen 5'!$C$64:$W$93,10,0))</f>
        <v>0</v>
      </c>
      <c r="BD163" s="453">
        <f>IF(ISNA(VLOOKUP(E163,'Rennen 5'!$C$64:$W$93,15,0)),0,VLOOKUP(E163,'Rennen 5'!$C$64:$W$93,15,0))</f>
        <v>0</v>
      </c>
      <c r="BE163" s="454">
        <f>IF(ISNA(VLOOKUP(E163,'Rennen 5'!$C$64:$W$93,20,0)),0,VLOOKUP(E163,'Rennen 5'!$C$64:$W$93,20,0))</f>
        <v>0</v>
      </c>
      <c r="BF163" s="452">
        <f>IF(ISNA(VLOOKUP(E163,'Rennen 6'!$C$64:$W$93,5,0)),0,VLOOKUP(E163,'Rennen 6'!$C$64:$W$93,5,0))</f>
        <v>0</v>
      </c>
      <c r="BG163" s="453">
        <f>IF(ISNA(VLOOKUP(E163,'Rennen 6'!$C$64:$W$93,10,0)),0,VLOOKUP(E163,'Rennen 6'!$C$64:$W$93,10,0))</f>
        <v>0</v>
      </c>
      <c r="BH163" s="453">
        <f>IF(ISNA(VLOOKUP(E163,'Rennen 6'!$C$64:$W$93,15,0)),0,VLOOKUP(E163,'Rennen 6'!$C$64:$W$93,15,0))</f>
        <v>0</v>
      </c>
      <c r="BI163" s="453">
        <f>IF(ISNA(VLOOKUP(E163,'Rennen 6'!$C$64:$W$93,20,0)),0,VLOOKUP(E163,'Rennen 6'!$C$64:$W$93,20,0))</f>
        <v>0</v>
      </c>
      <c r="BJ163" s="452">
        <f>IF(ISNA(VLOOKUP(E163,'Rennen 7'!$C$64:$W$93,5,0)),0,VLOOKUP(E163,'Rennen 7'!$C$64:$W$93,5,0))</f>
        <v>0</v>
      </c>
      <c r="BK163" s="453">
        <f>IF(ISNA(VLOOKUP(E163,'Rennen 7'!$C$64:$W$93,10,0)),0,VLOOKUP(E163,'Rennen 7'!$C$64:$W$93,10,0))</f>
        <v>0</v>
      </c>
      <c r="BL163" s="453">
        <f>IF(ISNA(VLOOKUP(E163,'Rennen 7'!$C$64:$W$93,15,0)),0,VLOOKUP(E163,'Rennen 7'!$C$64:$W$93,15,0))</f>
        <v>0</v>
      </c>
      <c r="BM163" s="454">
        <f>IF(ISNA(VLOOKUP(E163,'Rennen 7'!$C$64:$W$93,20,0)),0,VLOOKUP(E163,'Rennen 7'!$C$64:$W$93,20,0))</f>
        <v>0</v>
      </c>
      <c r="BN163" s="452">
        <f>IF(ISNA(VLOOKUP(E163,'Rennen 8'!$C$63:$W$92,5,0)),0,VLOOKUP(E163,'Rennen 8'!$C$63:$W$92,5,0))</f>
        <v>0</v>
      </c>
      <c r="BO163" s="453">
        <f>IF(ISNA(VLOOKUP(E163,'Rennen 8'!$C$63:$W$92,10,0)),0,VLOOKUP(E163,'Rennen 8'!$C$63:$W$92,10,0))</f>
        <v>0</v>
      </c>
      <c r="BP163" s="453">
        <f>IF(ISNA(VLOOKUP(E163,'Rennen 8'!$C$63:$W$92,15,0)),0,VLOOKUP(E163,'Rennen 8'!$C$63:$W$92,15,0))</f>
        <v>0</v>
      </c>
      <c r="BQ163" s="454">
        <f>IF(ISNA(VLOOKUP(E163,'Rennen 8'!$C$63:$W$92,20,0)),0,VLOOKUP(E163,'Rennen 8'!$C$63:$W$92,20,0))</f>
        <v>0</v>
      </c>
      <c r="BR163" s="458">
        <f>IF(ISNA(VLOOKUP(E163,'Rennen 1'!$C$64:$AE$93,27,0)),0,VLOOKUP(E163,'Rennen 1'!$C$64:$AE$93,27,0))</f>
        <v>0</v>
      </c>
      <c r="BS163" s="454">
        <f>IF(ISNA(VLOOKUP(E163,'Rennen 2'!$C$64:$AE$93,27,0)),0,VLOOKUP(E163,'Rennen 2'!$C$64:$AE$93,27,0))</f>
        <v>0</v>
      </c>
      <c r="BT163" s="454">
        <f>IF(ISNA(VLOOKUP(E163,'Rennen 3'!$C$64:$AE$93,27,0)),0,VLOOKUP(E163,'Rennen 3'!$C$64:$AE$93,27,0))</f>
        <v>0</v>
      </c>
      <c r="BU163" s="454">
        <f>IF(ISNA(VLOOKUP(E163,'Rennen 4'!$C$64:$AE$93,27,0)),0,VLOOKUP(E163,'Rennen 4'!$C$64:$AE$93,27,0))</f>
        <v>0</v>
      </c>
      <c r="BV163" s="454">
        <f>IF(ISNA(VLOOKUP(E163,'Rennen 5'!$C$64:$AE$93,27,0)),0,VLOOKUP(E163,'Rennen 5'!$C$64:$AE$93,27,0))</f>
        <v>0</v>
      </c>
      <c r="BW163" s="454">
        <f>IF(ISNA(VLOOKUP(E163,'Rennen 6'!$C$64:$AE$93,27,0)),0,VLOOKUP(E163,'Rennen 6'!$C$64:$AE$93,27,0))</f>
        <v>0</v>
      </c>
      <c r="BX163" s="454">
        <f>IF(ISNA(VLOOKUP(E163,'Rennen 7'!$C$64:$AE$93,27,0)),0,VLOOKUP(E163,'Rennen 7'!$C$64:$AE$93,27,0))</f>
        <v>0</v>
      </c>
      <c r="BY163" s="454">
        <f>IF(ISNA(VLOOKUP(E163,'Rennen 8'!$C$63:$AE$92,27,0)),0,VLOOKUP(E163,'Rennen 8'!$C$63:$AE$92,27,0))</f>
        <v>0</v>
      </c>
      <c r="BZ163" s="454">
        <f t="shared" si="61"/>
        <v>0</v>
      </c>
      <c r="CA163" s="459">
        <f t="shared" si="62"/>
        <v>0</v>
      </c>
      <c r="CB163" s="458">
        <f t="shared" si="63"/>
        <v>0</v>
      </c>
      <c r="CC163" s="452">
        <f t="shared" si="64"/>
        <v>0</v>
      </c>
      <c r="CD163" s="452">
        <f t="shared" si="65"/>
        <v>0</v>
      </c>
      <c r="CE163" s="755"/>
      <c r="CF163" s="755"/>
      <c r="CG163" s="26"/>
      <c r="CH163" s="26"/>
    </row>
    <row r="164" spans="1:89" ht="18" hidden="1" customHeight="1" x14ac:dyDescent="0.3">
      <c r="A164" s="759"/>
      <c r="B164" s="16">
        <v>51</v>
      </c>
      <c r="C164" s="16"/>
      <c r="D164" s="395" t="str">
        <f>VLOOKUP(E164,Fahrer!$B$5:$C$165,2,0)</f>
        <v>Kuzmenko, Dimitrij</v>
      </c>
      <c r="E164" s="345">
        <v>147</v>
      </c>
      <c r="F164" s="368">
        <f>IF(ISNA(VLOOKUP(E164,'Rennen 1'!$C$64:$W$93,6,0)),0,VLOOKUP(E164,'Rennen 1'!$C$64:$W$93,6,0))</f>
        <v>0</v>
      </c>
      <c r="G164" s="374">
        <f>IF(ISNA(VLOOKUP(E164,'Rennen 1'!$C$64:$W$93,11,0)),0,VLOOKUP(E164,'Rennen 1'!$C$64:$W$93,11,0))</f>
        <v>0</v>
      </c>
      <c r="H164" s="374">
        <f>IF(ISNA(VLOOKUP(E164,'Rennen 1'!$C$64:$W$93,16,0)),0,VLOOKUP(E164,'Rennen 1'!$C$64:$W$93,16,0))</f>
        <v>0</v>
      </c>
      <c r="I164" s="375">
        <f>IF(ISNA(VLOOKUP(E164,'Rennen 1'!$C$64:$W$93,21,0)),0,VLOOKUP(E164,'Rennen 1'!$C$64:$W$93,21,0))</f>
        <v>0</v>
      </c>
      <c r="J164" s="400">
        <f>IF(ISNA(VLOOKUP(E164,'Rennen 2'!$C$64:$W$93,6,0)),0,VLOOKUP(E164,'Rennen 2'!$C$64:$W$93,6,0))</f>
        <v>0</v>
      </c>
      <c r="K164" s="401">
        <f>IF(ISNA(VLOOKUP(E164,'Rennen 2'!$C$64:$W$93,11,0)),0,VLOOKUP(E164,'Rennen 2'!$C$64:$W$93,11,0))</f>
        <v>0</v>
      </c>
      <c r="L164" s="401">
        <f>IF(ISNA(VLOOKUP(E164,'Rennen 2'!$C$64:$W$93,16,0)),0,VLOOKUP(E164,'Rennen 2'!$C$64:$W$93,16,0))</f>
        <v>0</v>
      </c>
      <c r="M164" s="401">
        <f>IF(ISNA(VLOOKUP(E164,'Rennen 2'!$C$64:$W$93,21,0)),0,VLOOKUP(E164,'Rennen 2'!$C$64:$W$93,21,0))</f>
        <v>0</v>
      </c>
      <c r="N164" s="365">
        <f>IF(ISNA(VLOOKUP(E164,'Rennen 3'!$C$64:$W$93,6,0)),0,VLOOKUP(E164,'Rennen 3'!$C$64:$W$93,6,0))</f>
        <v>0</v>
      </c>
      <c r="O164" s="366">
        <f>IF(ISNA(VLOOKUP(E164,'Rennen 3'!$C$64:$W$93,11,0)),0,VLOOKUP(E164,'Rennen 3'!$C$64:$W$93,11,0))</f>
        <v>0</v>
      </c>
      <c r="P164" s="366">
        <f>IF(ISNA(VLOOKUP(E164,'Rennen 3'!$C$64:$W$93,16,0)),0,VLOOKUP(E164,'Rennen 3'!$C$64:$W$93,16,0))</f>
        <v>0</v>
      </c>
      <c r="Q164" s="367">
        <f>IF(ISNA(VLOOKUP(E164,'Rennen 3'!$C$64:$W$93,21,0)),0,VLOOKUP(E164,'Rennen 3'!$C$64:$W$93,21,0))</f>
        <v>0</v>
      </c>
      <c r="R164" s="365">
        <f>IF(ISNA(VLOOKUP(E164,'Rennen 4'!$C$64:$W$93,6,0)),0,VLOOKUP(E164,'Rennen 4'!$C$64:$W$93,6,0))</f>
        <v>0</v>
      </c>
      <c r="S164" s="366">
        <f>IF(ISNA(VLOOKUP(E164,'Rennen 4'!$C$64:$W$93,11,0)),0,VLOOKUP(E164,'Rennen 4'!$C$64:$W$93,11,0))</f>
        <v>0</v>
      </c>
      <c r="T164" s="366">
        <f>IF(ISNA(VLOOKUP(E164,'Rennen 4'!$C$64:$W$93,16,0)),0,VLOOKUP(E164,'Rennen 4'!$C$64:$W$93,16,0))</f>
        <v>0</v>
      </c>
      <c r="U164" s="367">
        <f>IF(ISNA(VLOOKUP(E164,'Rennen 4'!$C$64:$W$93,21,0)),0,VLOOKUP(E164,'Rennen 4'!$C$64:$W$93,21,0))</f>
        <v>0</v>
      </c>
      <c r="V164" s="365">
        <f>IF(ISNA(VLOOKUP(E164,'Rennen 5'!$C$64:$W$93,6,0)),0,VLOOKUP(E164,'Rennen 5'!$C$64:$W$93,6,0))</f>
        <v>0</v>
      </c>
      <c r="W164" s="366">
        <f>IF(ISNA(VLOOKUP(E164,'Rennen 5'!$C$64:$W$93,11,0)),0,VLOOKUP(E164,'Rennen 5'!$C$64:$W$93,11,0))</f>
        <v>0</v>
      </c>
      <c r="X164" s="366">
        <f>IF(ISNA(VLOOKUP(E164,'Rennen 5'!$C$64:$W$93,16,0)),0,VLOOKUP(E164,'Rennen 5'!$C$64:$W$93,16,0))</f>
        <v>0</v>
      </c>
      <c r="Y164" s="367">
        <f>IF(ISNA(VLOOKUP(E164,'Rennen 5'!$C$64:$W$93,21,0)),0,VLOOKUP(E164,'Rennen 5'!$C$64:$W$93,21,0))</f>
        <v>0</v>
      </c>
      <c r="Z164" s="365">
        <f>IF(ISNA(VLOOKUP(E164,'Rennen 6'!$C$64:$W$93,6,0)),0,VLOOKUP(E164,'Rennen 6'!$C$64:$W$93,6,0))</f>
        <v>0</v>
      </c>
      <c r="AA164" s="366">
        <f>IF(ISNA(VLOOKUP(E164,'Rennen 6'!$C$64:$W$93,11,0)),0,VLOOKUP(E164,'Rennen 6'!$C$64:$W$93,11,0))</f>
        <v>0</v>
      </c>
      <c r="AB164" s="366">
        <f>IF(ISNA(VLOOKUP(E164,'Rennen 6'!$C$64:$W$93,16,0)),0,VLOOKUP(E164,'Rennen 6'!$C$64:$W$93,16,0))</f>
        <v>0</v>
      </c>
      <c r="AC164" s="367">
        <f>IF(ISNA(VLOOKUP(E164,'Rennen 6'!$C$64:$W$93,21,0)),0,VLOOKUP(E164,'Rennen 6'!$C$64:$W$93,21,0))</f>
        <v>0</v>
      </c>
      <c r="AD164" s="365">
        <f>IF(ISNA(VLOOKUP(E164,'Rennen 7'!$C$64:$W$93,6,0)),0,VLOOKUP(E164,'Rennen 7'!$C$64:$W$93,6,0))</f>
        <v>0</v>
      </c>
      <c r="AE164" s="366">
        <f>IF(ISNA(VLOOKUP(E164,'Rennen 7'!$C$64:$W$93,11,0)),0,VLOOKUP(E164,'Rennen 7'!$C$64:$W$93,11,0))</f>
        <v>0</v>
      </c>
      <c r="AF164" s="366">
        <f>IF(ISNA(VLOOKUP(E164,'Rennen 7'!$C$64:$W$93,16,0)),0,VLOOKUP(E164,'Rennen 7'!$C$64:$W$93,16,0))</f>
        <v>0</v>
      </c>
      <c r="AG164" s="367">
        <f>IF(ISNA(VLOOKUP(E164,'Rennen 7'!$C$64:$W$93,21,0)),0,VLOOKUP(E164,'Rennen 7'!$C$64:$W$93,21,0))</f>
        <v>0</v>
      </c>
      <c r="AH164" s="400">
        <f>IF(ISNA(VLOOKUP(E164,'Rennen 8'!$C$63:$W$92,6,0)),0,VLOOKUP(E164,'Rennen 8'!$C$63:$W$92,6,0))</f>
        <v>0</v>
      </c>
      <c r="AI164" s="401">
        <f>IF(ISNA(VLOOKUP(E164,'Rennen 8'!$C$63:$W$92,11,0)),0,VLOOKUP(E164,'Rennen 8'!$C$63:$W$92,11,0))</f>
        <v>0</v>
      </c>
      <c r="AJ164" s="401">
        <f>IF(ISNA(VLOOKUP(E164,'Rennen 8'!$C$63:$W$92,16,0)),0,VLOOKUP(E164,'Rennen 8'!$C$63:$W$92,16,0))</f>
        <v>0</v>
      </c>
      <c r="AK164" s="402">
        <f>IF(ISNA(VLOOKUP(E164,'Rennen 8'!$C$63:$W$92,21,0)),0,VLOOKUP(E164,'Rennen 8'!$C$63:$W$92,21,0))</f>
        <v>0</v>
      </c>
      <c r="AL164" s="403">
        <f>IF(ISNA(VLOOKUP(E164,'Rennen 1'!$C$64:$W$93,5,0)),0,VLOOKUP(E164,'Rennen 1'!$C$64:$W$93,5,0))</f>
        <v>0</v>
      </c>
      <c r="AM164" s="404">
        <f>IF(ISNA(VLOOKUP(E164,'Rennen 1'!$C$64:$W$93,10,0)),0,VLOOKUP(E164,'Rennen 1'!$C$64:$W$93,10,0))</f>
        <v>0</v>
      </c>
      <c r="AN164" s="404">
        <f>IF(ISNA(VLOOKUP(E164,'Rennen 1'!$C$64:$W$93,15,0)),0,VLOOKUP(E164,'Rennen 1'!$C$64:$W$93,15,0))</f>
        <v>0</v>
      </c>
      <c r="AO164" s="405">
        <f>IF(ISNA(VLOOKUP(E164,'Rennen 1'!$C$64:$W$93,20,0)),0,VLOOKUP(E164,'Rennen 1'!$C$64:$W$93,20,0))</f>
        <v>0</v>
      </c>
      <c r="AP164" s="403">
        <f>IF(ISNA(VLOOKUP(E164,'Rennen 2'!$C$64:$W$93,5,0)),0,VLOOKUP(E164,'Rennen 2'!$C$64:$W$93,5,0))</f>
        <v>0</v>
      </c>
      <c r="AQ164" s="404">
        <f>IF(ISNA(VLOOKUP(E164,'Rennen 2'!$C$64:$W$93,10,0)),0,VLOOKUP(E164,'Rennen 2'!$C$64:$W$93,10,0))</f>
        <v>0</v>
      </c>
      <c r="AR164" s="404">
        <f>IF(ISNA(VLOOKUP(E164,'Rennen 2'!$C$64:$W$93,15,0)),0,VLOOKUP(E164,'Rennen 2'!$C$64:$W$93,15,0))</f>
        <v>0</v>
      </c>
      <c r="AS164" s="405">
        <f>IF(ISNA(VLOOKUP(E164,'Rennen 2'!$C$64:$W$93,20,0)),0,VLOOKUP(E164,'Rennen 2'!$C$64:$W$93,20,0))</f>
        <v>0</v>
      </c>
      <c r="AT164" s="403">
        <f>IF(ISNA(VLOOKUP(E164,'Rennen 3'!$C$64:$W$93,5,0)),0,VLOOKUP(E164,'Rennen 3'!$C$64:$W$93,5,0))</f>
        <v>0</v>
      </c>
      <c r="AU164" s="404">
        <f>IF(ISNA(VLOOKUP(E164,'Rennen 3'!$C$64:$W$93,10,0)),0,VLOOKUP(E164,'Rennen 3'!$C$64:$W$93,10,0))</f>
        <v>0</v>
      </c>
      <c r="AV164" s="404">
        <f>IF(ISNA(VLOOKUP(E164,'Rennen 3'!$C$64:$W$93,15,0)),0,VLOOKUP(E164,'Rennen 3'!$C$64:$W$93,15,0))</f>
        <v>0</v>
      </c>
      <c r="AW164" s="405">
        <f>IF(ISNA(VLOOKUP(E164,'Rennen 3'!$C$64:$W$93,20,0)),0,VLOOKUP(E164,'Rennen 3'!$C$64:$W$93,20,0))</f>
        <v>0</v>
      </c>
      <c r="AX164" s="400">
        <f>IF(ISNA(VLOOKUP(E164,'Rennen 4'!$C$44:$W$93,5,0)),0,VLOOKUP(E164,'Rennen 4'!$C$64:$W$93,5,0))</f>
        <v>0</v>
      </c>
      <c r="AY164" s="401">
        <f>IF(ISNA(VLOOKUP(E164,'Rennen 4'!$C$64:$W$93,10,0)),0,VLOOKUP(E164,'Rennen 4'!$C$64:$W$93,10,0))</f>
        <v>0</v>
      </c>
      <c r="AZ164" s="401">
        <f>IF(ISNA(VLOOKUP(E164,'Rennen 4'!$C$64:$W$93,15,0)),0,VLOOKUP(E164,'Rennen 4'!$C$64:$W$93,15,0))</f>
        <v>0</v>
      </c>
      <c r="BA164" s="401">
        <f>IF(ISNA(VLOOKUP(E164,'Rennen 4'!$C$64:$W$93,20,0)),0,VLOOKUP(E164,'Rennen 4'!$C$64:$W$93,20,0))</f>
        <v>0</v>
      </c>
      <c r="BB164" s="400">
        <f>IF(ISNA(VLOOKUP(E164,'Rennen 5'!$C$64:$W$93,5,0)),0,VLOOKUP(E164,'Rennen 5'!$C$64:$W$93,5,0))</f>
        <v>0</v>
      </c>
      <c r="BC164" s="401">
        <f>IF(ISNA(VLOOKUP(E164,'Rennen 5'!$C$64:$W$93,10,0)),0,VLOOKUP(E164,'Rennen 5'!$C$64:$W$93,10,0))</f>
        <v>0</v>
      </c>
      <c r="BD164" s="401">
        <f>IF(ISNA(VLOOKUP(E164,'Rennen 5'!$C$64:$W$93,15,0)),0,VLOOKUP(E164,'Rennen 5'!$C$64:$W$93,15,0))</f>
        <v>0</v>
      </c>
      <c r="BE164" s="402">
        <f>IF(ISNA(VLOOKUP(E164,'Rennen 5'!$C$64:$W$93,20,0)),0,VLOOKUP(E164,'Rennen 5'!$C$64:$W$93,20,0))</f>
        <v>0</v>
      </c>
      <c r="BF164" s="400">
        <f>IF(ISNA(VLOOKUP(E164,'Rennen 6'!$C$64:$W$93,5,0)),0,VLOOKUP(E164,'Rennen 6'!$C$64:$W$93,5,0))</f>
        <v>0</v>
      </c>
      <c r="BG164" s="401">
        <f>IF(ISNA(VLOOKUP(E164,'Rennen 6'!$C$64:$W$93,10,0)),0,VLOOKUP(E164,'Rennen 6'!$C$64:$W$93,10,0))</f>
        <v>0</v>
      </c>
      <c r="BH164" s="401">
        <f>IF(ISNA(VLOOKUP(E164,'Rennen 6'!$C$64:$W$93,15,0)),0,VLOOKUP(E164,'Rennen 6'!$C$64:$W$93,15,0))</f>
        <v>0</v>
      </c>
      <c r="BI164" s="401">
        <f>IF(ISNA(VLOOKUP(E164,'Rennen 6'!$C$64:$W$93,20,0)),0,VLOOKUP(E164,'Rennen 6'!$C$64:$W$93,20,0))</f>
        <v>0</v>
      </c>
      <c r="BJ164" s="400">
        <f>IF(ISNA(VLOOKUP(E164,'Rennen 7'!$C$64:$W$93,5,0)),0,VLOOKUP(E164,'Rennen 7'!$C$64:$W$93,5,0))</f>
        <v>0</v>
      </c>
      <c r="BK164" s="401">
        <f>IF(ISNA(VLOOKUP(E164,'Rennen 7'!$C$64:$W$93,10,0)),0,VLOOKUP(E164,'Rennen 7'!$C$64:$W$93,10,0))</f>
        <v>0</v>
      </c>
      <c r="BL164" s="401">
        <f>IF(ISNA(VLOOKUP(E164,'Rennen 7'!$C$64:$W$93,15,0)),0,VLOOKUP(E164,'Rennen 7'!$C$64:$W$93,15,0))</f>
        <v>0</v>
      </c>
      <c r="BM164" s="402">
        <f>IF(ISNA(VLOOKUP(E164,'Rennen 7'!$C$64:$W$93,20,0)),0,VLOOKUP(E164,'Rennen 7'!$C$64:$W$93,20,0))</f>
        <v>0</v>
      </c>
      <c r="BN164" s="400">
        <f>IF(ISNA(VLOOKUP(E164,'Rennen 8'!$C$63:$W$92,5,0)),0,VLOOKUP(E164,'Rennen 8'!$C$63:$W$92,5,0))</f>
        <v>0</v>
      </c>
      <c r="BO164" s="401">
        <f>IF(ISNA(VLOOKUP(E164,'Rennen 8'!$C$63:$W$92,10,0)),0,VLOOKUP(E164,'Rennen 8'!$C$63:$W$92,10,0))</f>
        <v>0</v>
      </c>
      <c r="BP164" s="401">
        <f>IF(ISNA(VLOOKUP(E164,'Rennen 8'!$C$63:$W$92,15,0)),0,VLOOKUP(E164,'Rennen 8'!$C$63:$W$92,15,0))</f>
        <v>0</v>
      </c>
      <c r="BQ164" s="402">
        <f>IF(ISNA(VLOOKUP(E164,'Rennen 8'!$C$63:$W$92,20,0)),0,VLOOKUP(E164,'Rennen 8'!$C$63:$W$92,20,0))</f>
        <v>0</v>
      </c>
      <c r="BR164" s="406">
        <f>IF(ISNA(VLOOKUP(E164,'Rennen 1'!$C$64:$AE$93,27,0)),0,VLOOKUP(E164,'Rennen 1'!$C$64:$AE$93,27,0))</f>
        <v>0</v>
      </c>
      <c r="BS164" s="402">
        <f>IF(ISNA(VLOOKUP(E164,'Rennen 2'!$C$64:$AE$93,27,0)),0,VLOOKUP(E164,'Rennen 2'!$C$64:$AE$93,27,0))</f>
        <v>0</v>
      </c>
      <c r="BT164" s="402">
        <f>IF(ISNA(VLOOKUP(E164,'Rennen 3'!$C$64:$AE$93,27,0)),0,VLOOKUP(E164,'Rennen 3'!$C$64:$AE$93,27,0))</f>
        <v>0</v>
      </c>
      <c r="BU164" s="402">
        <f>IF(ISNA(VLOOKUP(E164,'Rennen 4'!$C$64:$AE$93,27,0)),0,VLOOKUP(E164,'Rennen 4'!$C$64:$AE$93,27,0))</f>
        <v>0</v>
      </c>
      <c r="BV164" s="402">
        <f>IF(ISNA(VLOOKUP(E164,'Rennen 5'!$C$64:$AE$93,27,0)),0,VLOOKUP(E164,'Rennen 5'!$C$64:$AE$93,27,0))</f>
        <v>0</v>
      </c>
      <c r="BW164" s="402">
        <f>IF(ISNA(VLOOKUP(E164,'Rennen 6'!$C$64:$AE$93,27,0)),0,VLOOKUP(E164,'Rennen 6'!$C$64:$AE$93,27,0))</f>
        <v>0</v>
      </c>
      <c r="BX164" s="402">
        <f>IF(ISNA(VLOOKUP(E164,'Rennen 7'!$C$64:$AE$93,27,0)),0,VLOOKUP(E164,'Rennen 7'!$C$64:$AE$93,27,0))</f>
        <v>0</v>
      </c>
      <c r="BY164" s="402">
        <f>IF(ISNA(VLOOKUP(E164,'Rennen 8'!$C$63:$AE$92,27,0)),0,VLOOKUP(E164,'Rennen 8'!$C$63:$AE$92,27,0))</f>
        <v>0</v>
      </c>
      <c r="BZ164" s="406">
        <f t="shared" si="61"/>
        <v>0</v>
      </c>
      <c r="CA164" s="408">
        <f t="shared" si="62"/>
        <v>0</v>
      </c>
      <c r="CB164" s="406">
        <f t="shared" si="63"/>
        <v>0</v>
      </c>
      <c r="CC164" s="400">
        <f t="shared" si="64"/>
        <v>0</v>
      </c>
      <c r="CD164" s="400">
        <f t="shared" si="65"/>
        <v>0</v>
      </c>
      <c r="CE164" s="755"/>
      <c r="CF164" s="755"/>
      <c r="CG164" s="26"/>
      <c r="CH164" s="26"/>
    </row>
    <row r="165" spans="1:89" ht="18" hidden="1" customHeight="1" x14ac:dyDescent="0.3">
      <c r="A165" s="759"/>
      <c r="B165" s="16">
        <v>52</v>
      </c>
      <c r="C165" s="16"/>
      <c r="D165" s="207" t="str">
        <f>VLOOKUP(E165,Fahrer!$B$5:$C$165,2,0)</f>
        <v>Bay, Nathanael</v>
      </c>
      <c r="E165" s="346">
        <v>152</v>
      </c>
      <c r="F165" s="449">
        <f>IF(ISNA(VLOOKUP(E165,'Rennen 1'!$C$64:$W$93,6,0)),0,VLOOKUP(E165,'Rennen 1'!$C$64:$W$93,6,0))</f>
        <v>0</v>
      </c>
      <c r="G165" s="450">
        <f>IF(ISNA(VLOOKUP(E165,'Rennen 1'!$C$64:$W$93,11,0)),0,VLOOKUP(E165,'Rennen 1'!$C$64:$W$93,11,0))</f>
        <v>0</v>
      </c>
      <c r="H165" s="450">
        <f>IF(ISNA(VLOOKUP(E165,'Rennen 1'!$C$64:$W$93,16,0)),0,VLOOKUP(E165,'Rennen 1'!$C$64:$W$93,16,0))</f>
        <v>0</v>
      </c>
      <c r="I165" s="451">
        <f>IF(ISNA(VLOOKUP(E165,'Rennen 1'!$C$64:$W$93,21,0)),0,VLOOKUP(E165,'Rennen 1'!$C$64:$W$93,21,0))</f>
        <v>0</v>
      </c>
      <c r="J165" s="452">
        <f>IF(ISNA(VLOOKUP(E165,'Rennen 2'!$C$64:$W$93,6,0)),0,VLOOKUP(E165,'Rennen 2'!$C$64:$W$93,6,0))</f>
        <v>0</v>
      </c>
      <c r="K165" s="453">
        <f>IF(ISNA(VLOOKUP(E165,'Rennen 2'!$C$64:$W$93,11,0)),0,VLOOKUP(E165,'Rennen 2'!$C$64:$W$93,11,0))</f>
        <v>0</v>
      </c>
      <c r="L165" s="453">
        <f>IF(ISNA(VLOOKUP(E165,'Rennen 2'!$C$64:$W$93,16,0)),0,VLOOKUP(E165,'Rennen 2'!$C$64:$W$93,16,0))</f>
        <v>0</v>
      </c>
      <c r="M165" s="453">
        <f>IF(ISNA(VLOOKUP(E165,'Rennen 2'!$C$64:$W$93,21,0)),0,VLOOKUP(E165,'Rennen 2'!$C$64:$W$93,21,0))</f>
        <v>0</v>
      </c>
      <c r="N165" s="452">
        <f>IF(ISNA(VLOOKUP(E165,'Rennen 3'!$C$64:$W$93,6,0)),0,VLOOKUP(E165,'Rennen 3'!$C$64:$W$93,6,0))</f>
        <v>0</v>
      </c>
      <c r="O165" s="453">
        <f>IF(ISNA(VLOOKUP(E165,'Rennen 3'!$C$64:$W$93,11,0)),0,VLOOKUP(E165,'Rennen 3'!$C$64:$W$93,11,0))</f>
        <v>0</v>
      </c>
      <c r="P165" s="453">
        <f>IF(ISNA(VLOOKUP(E165,'Rennen 3'!$C$64:$W$93,16,0)),0,VLOOKUP(E165,'Rennen 3'!$C$64:$W$93,16,0))</f>
        <v>0</v>
      </c>
      <c r="Q165" s="454">
        <f>IF(ISNA(VLOOKUP(E165,'Rennen 3'!$C$64:$W$93,21,0)),0,VLOOKUP(E165,'Rennen 3'!$C$64:$W$93,21,0))</f>
        <v>0</v>
      </c>
      <c r="R165" s="452">
        <f>IF(ISNA(VLOOKUP(E165,'Rennen 4'!$C$64:$W$93,6,0)),0,VLOOKUP(E165,'Rennen 4'!$C$64:$W$93,6,0))</f>
        <v>0</v>
      </c>
      <c r="S165" s="453">
        <f>IF(ISNA(VLOOKUP(E165,'Rennen 4'!$C$64:$W$93,11,0)),0,VLOOKUP(E165,'Rennen 4'!$C$64:$W$93,11,0))</f>
        <v>0</v>
      </c>
      <c r="T165" s="453">
        <f>IF(ISNA(VLOOKUP(E165,'Rennen 4'!$C$64:$W$93,16,0)),0,VLOOKUP(E165,'Rennen 4'!$C$64:$W$93,16,0))</f>
        <v>0</v>
      </c>
      <c r="U165" s="454">
        <f>IF(ISNA(VLOOKUP(E165,'Rennen 4'!$C$64:$W$93,21,0)),0,VLOOKUP(E165,'Rennen 4'!$C$64:$W$93,21,0))</f>
        <v>0</v>
      </c>
      <c r="V165" s="452">
        <f>IF(ISNA(VLOOKUP(E165,'Rennen 5'!$C$64:$W$93,6,0)),0,VLOOKUP(E165,'Rennen 5'!$C$64:$W$93,6,0))</f>
        <v>0</v>
      </c>
      <c r="W165" s="453">
        <f>IF(ISNA(VLOOKUP(E165,'Rennen 5'!$C$64:$W$93,11,0)),0,VLOOKUP(E165,'Rennen 5'!$C$64:$W$93,11,0))</f>
        <v>0</v>
      </c>
      <c r="X165" s="453">
        <f>IF(ISNA(VLOOKUP(E165,'Rennen 5'!$C$64:$W$93,16,0)),0,VLOOKUP(E165,'Rennen 5'!$C$64:$W$93,16,0))</f>
        <v>0</v>
      </c>
      <c r="Y165" s="454">
        <f>IF(ISNA(VLOOKUP(E165,'Rennen 5'!$C$64:$W$93,21,0)),0,VLOOKUP(E165,'Rennen 5'!$C$64:$W$93,21,0))</f>
        <v>0</v>
      </c>
      <c r="Z165" s="452">
        <f>IF(ISNA(VLOOKUP(E165,'Rennen 6'!$C$64:$W$93,6,0)),0,VLOOKUP(E165,'Rennen 6'!$C$64:$W$93,6,0))</f>
        <v>47</v>
      </c>
      <c r="AA165" s="453">
        <f>IF(ISNA(VLOOKUP(E165,'Rennen 6'!$C$64:$W$93,11,0)),0,VLOOKUP(E165,'Rennen 6'!$C$64:$W$93,11,0))</f>
        <v>46</v>
      </c>
      <c r="AB165" s="453">
        <f>IF(ISNA(VLOOKUP(E165,'Rennen 6'!$C$64:$W$93,16,0)),0,VLOOKUP(E165,'Rennen 6'!$C$64:$W$93,16,0))</f>
        <v>41</v>
      </c>
      <c r="AC165" s="454">
        <f>IF(ISNA(VLOOKUP(E165,'Rennen 6'!$C$64:$W$93,21,0)),0,VLOOKUP(E165,'Rennen 6'!$C$64:$W$93,21,0))</f>
        <v>50</v>
      </c>
      <c r="AD165" s="452">
        <f>IF(ISNA(VLOOKUP(E165,'Rennen 7'!$C$64:$W$93,6,0)),0,VLOOKUP(E165,'Rennen 7'!$C$64:$W$93,6,0))</f>
        <v>0</v>
      </c>
      <c r="AE165" s="453">
        <f>IF(ISNA(VLOOKUP(E165,'Rennen 7'!$C$64:$W$93,11,0)),0,VLOOKUP(E165,'Rennen 7'!$C$64:$W$93,11,0))</f>
        <v>0</v>
      </c>
      <c r="AF165" s="453">
        <f>IF(ISNA(VLOOKUP(E165,'Rennen 7'!$C$64:$W$93,16,0)),0,VLOOKUP(E165,'Rennen 7'!$C$64:$W$93,16,0))</f>
        <v>0</v>
      </c>
      <c r="AG165" s="454">
        <f>IF(ISNA(VLOOKUP(E165,'Rennen 7'!$C$64:$W$93,21,0)),0,VLOOKUP(E165,'Rennen 7'!$C$64:$W$93,21,0))</f>
        <v>0</v>
      </c>
      <c r="AH165" s="452">
        <f>IF(ISNA(VLOOKUP(E165,'Rennen 8'!$C$63:$W$92,6,0)),0,VLOOKUP(E165,'Rennen 8'!$C$63:$W$92,6,0))</f>
        <v>0</v>
      </c>
      <c r="AI165" s="453">
        <f>IF(ISNA(VLOOKUP(E165,'Rennen 8'!$C$63:$W$92,11,0)),0,VLOOKUP(E165,'Rennen 8'!$C$63:$W$92,11,0))</f>
        <v>0</v>
      </c>
      <c r="AJ165" s="453">
        <f>IF(ISNA(VLOOKUP(E165,'Rennen 8'!$C$63:$W$92,16,0)),0,VLOOKUP(E165,'Rennen 8'!$C$63:$W$92,16,0))</f>
        <v>0</v>
      </c>
      <c r="AK165" s="454">
        <f>IF(ISNA(VLOOKUP(E165,'Rennen 8'!$C$63:$W$92,21,0)),0,VLOOKUP(E165,'Rennen 8'!$C$63:$W$92,21,0))</f>
        <v>0</v>
      </c>
      <c r="AL165" s="455">
        <f>IF(ISNA(VLOOKUP(E165,'Rennen 1'!$C$64:$W$93,5,0)),0,VLOOKUP(E165,'Rennen 1'!$C$64:$W$93,5,0))</f>
        <v>0</v>
      </c>
      <c r="AM165" s="456">
        <f>IF(ISNA(VLOOKUP(E165,'Rennen 1'!$C$64:$W$93,10,0)),0,VLOOKUP(E165,'Rennen 1'!$C$64:$W$93,10,0))</f>
        <v>0</v>
      </c>
      <c r="AN165" s="456">
        <f>IF(ISNA(VLOOKUP(E165,'Rennen 1'!$C$64:$W$93,15,0)),0,VLOOKUP(E165,'Rennen 1'!$C$64:$W$93,15,0))</f>
        <v>0</v>
      </c>
      <c r="AO165" s="457">
        <f>IF(ISNA(VLOOKUP(E165,'Rennen 1'!$C$64:$W$93,20,0)),0,VLOOKUP(E165,'Rennen 1'!$C$64:$W$93,20,0))</f>
        <v>0</v>
      </c>
      <c r="AP165" s="455">
        <f>IF(ISNA(VLOOKUP(E165,'Rennen 2'!$C$64:$W$93,5,0)),0,VLOOKUP(E165,'Rennen 2'!$C$64:$W$93,5,0))</f>
        <v>0</v>
      </c>
      <c r="AQ165" s="456">
        <f>IF(ISNA(VLOOKUP(E165,'Rennen 2'!$C$64:$W$93,10,0)),0,VLOOKUP(E165,'Rennen 2'!$C$64:$W$93,10,0))</f>
        <v>0</v>
      </c>
      <c r="AR165" s="456">
        <f>IF(ISNA(VLOOKUP(E165,'Rennen 2'!$C$64:$W$93,15,0)),0,VLOOKUP(E165,'Rennen 2'!$C$64:$W$93,15,0))</f>
        <v>0</v>
      </c>
      <c r="AS165" s="457">
        <f>IF(ISNA(VLOOKUP(E165,'Rennen 2'!$C$64:$W$93,20,0)),0,VLOOKUP(E165,'Rennen 2'!$C$64:$W$93,20,0))</f>
        <v>0</v>
      </c>
      <c r="AT165" s="455">
        <f>IF(ISNA(VLOOKUP(E165,'Rennen 3'!$C$64:$W$93,5,0)),0,VLOOKUP(E165,'Rennen 3'!$C$64:$W$93,5,0))</f>
        <v>0</v>
      </c>
      <c r="AU165" s="456">
        <f>IF(ISNA(VLOOKUP(E165,'Rennen 3'!$C$64:$W$93,10,0)),0,VLOOKUP(E165,'Rennen 3'!$C$64:$W$93,10,0))</f>
        <v>0</v>
      </c>
      <c r="AV165" s="456">
        <f>IF(ISNA(VLOOKUP(E165,'Rennen 3'!$C$64:$W$93,15,0)),0,VLOOKUP(E165,'Rennen 3'!$C$64:$W$93,15,0))</f>
        <v>0</v>
      </c>
      <c r="AW165" s="457">
        <f>IF(ISNA(VLOOKUP(E165,'Rennen 3'!$C$64:$W$93,20,0)),0,VLOOKUP(E165,'Rennen 3'!$C$64:$W$93,20,0))</f>
        <v>0</v>
      </c>
      <c r="AX165" s="452">
        <f>IF(ISNA(VLOOKUP(E165,'Rennen 4'!$C$64:$W$93,5,0)),0,VLOOKUP(E165,'Rennen 4'!$C$64:$W$93,5,0))</f>
        <v>0</v>
      </c>
      <c r="AY165" s="453">
        <f>IF(ISNA(VLOOKUP(E165,'Rennen 4'!$C$64:$W$93,10,0)),0,VLOOKUP(E165,'Rennen 4'!$C$64:$W$93,10,0))</f>
        <v>0</v>
      </c>
      <c r="AZ165" s="453">
        <f>IF(ISNA(VLOOKUP(E165,'Rennen 4'!$C$64:$W$93,15,0)),0,VLOOKUP(E165,'Rennen 4'!$C$64:$W$93,15,0))</f>
        <v>0</v>
      </c>
      <c r="BA165" s="453">
        <f>IF(ISNA(VLOOKUP(E165,'Rennen 4'!$C$64:$W$93,20,0)),0,VLOOKUP(E165,'Rennen 4'!$C$64:$W$93,20,0))</f>
        <v>0</v>
      </c>
      <c r="BB165" s="452">
        <f>IF(ISNA(VLOOKUP(E165,'Rennen 5'!$C$64:$W$93,5,0)),0,VLOOKUP(E165,'Rennen 5'!$C$64:$W$93,5,0))</f>
        <v>0</v>
      </c>
      <c r="BC165" s="453">
        <f>IF(ISNA(VLOOKUP(E165,'Rennen 5'!$C$64:$W$93,10,0)),0,VLOOKUP(E165,'Rennen 5'!$C$64:$W$93,10,0))</f>
        <v>0</v>
      </c>
      <c r="BD165" s="453">
        <f>IF(ISNA(VLOOKUP(E165,'Rennen 5'!$C$64:$W$93,15,0)),0,VLOOKUP(E165,'Rennen 5'!$C$64:$W$93,15,0))</f>
        <v>0</v>
      </c>
      <c r="BE165" s="454">
        <f>IF(ISNA(VLOOKUP(E165,'Rennen 5'!$C$64:$W$93,20,0)),0,VLOOKUP(E165,'Rennen 5'!$C$64:$W$93,20,0))</f>
        <v>0</v>
      </c>
      <c r="BF165" s="452">
        <f>IF(ISNA(VLOOKUP(E165,'Rennen 6'!$C$64:$W$93,5,0)),0,VLOOKUP(E165,'Rennen 6'!$C$64:$W$93,5,0))</f>
        <v>46</v>
      </c>
      <c r="BG165" s="453">
        <f>IF(ISNA(VLOOKUP(E165,'Rennen 6'!$C$64:$W$93,10,0)),0,VLOOKUP(E165,'Rennen 6'!$C$64:$W$93,10,0))</f>
        <v>46</v>
      </c>
      <c r="BH165" s="453">
        <f>IF(ISNA(VLOOKUP(E165,'Rennen 6'!$C$64:$W$93,15,0)),0,VLOOKUP(E165,'Rennen 6'!$C$64:$W$93,15,0))</f>
        <v>41</v>
      </c>
      <c r="BI165" s="453">
        <f>IF(ISNA(VLOOKUP(E165,'Rennen 6'!$C$64:$W$93,20,0)),0,VLOOKUP(E165,'Rennen 6'!$C$64:$W$93,20,0))</f>
        <v>50</v>
      </c>
      <c r="BJ165" s="452">
        <f>IF(ISNA(VLOOKUP(E165,'Rennen 7'!$C$64:$W$93,5,0)),0,VLOOKUP(E165,'Rennen 7'!$C$64:$W$93,5,0))</f>
        <v>0</v>
      </c>
      <c r="BK165" s="453">
        <f>IF(ISNA(VLOOKUP(E165,'Rennen 7'!$C$64:$W$93,10,0)),0,VLOOKUP(E165,'Rennen 7'!$C$64:$W$93,10,0))</f>
        <v>0</v>
      </c>
      <c r="BL165" s="453">
        <f>IF(ISNA(VLOOKUP(E165,'Rennen 7'!$C$64:$W$93,15,0)),0,VLOOKUP(E165,'Rennen 7'!$C$64:$W$93,15,0))</f>
        <v>0</v>
      </c>
      <c r="BM165" s="454">
        <f>IF(ISNA(VLOOKUP(E165,'Rennen 7'!$C$64:$W$93,20,0)),0,VLOOKUP(E165,'Rennen 7'!$C$64:$W$93,20,0))</f>
        <v>0</v>
      </c>
      <c r="BN165" s="452">
        <f>IF(ISNA(VLOOKUP(E165,'Rennen 8'!$C$63:$W$92,5,0)),0,VLOOKUP(E165,'Rennen 8'!$C$63:$W$92,5,0))</f>
        <v>0</v>
      </c>
      <c r="BO165" s="453">
        <f>IF(ISNA(VLOOKUP(E165,'Rennen 8'!$C$63:$W$92,10,0)),0,VLOOKUP(E165,'Rennen 8'!$C$63:$W$92,10,0))</f>
        <v>0</v>
      </c>
      <c r="BP165" s="453">
        <f>IF(ISNA(VLOOKUP(E165,'Rennen 8'!$C$63:$W$92,15,0)),0,VLOOKUP(E165,'Rennen 8'!$C$63:$W$92,15,0))</f>
        <v>0</v>
      </c>
      <c r="BQ165" s="454">
        <f>IF(ISNA(VLOOKUP(E165,'Rennen 8'!$C$63:$W$92,20,0)),0,VLOOKUP(E165,'Rennen 8'!$C$63:$W$92,20,0))</f>
        <v>0</v>
      </c>
      <c r="BR165" s="458">
        <f>IF(ISNA(VLOOKUP(E165,'Rennen 1'!$C$64:$AE$93,27,0)),0,VLOOKUP(E165,'Rennen 1'!$C$64:$AE$93,27,0))</f>
        <v>0</v>
      </c>
      <c r="BS165" s="454">
        <f>IF(ISNA(VLOOKUP(E165,'Rennen 2'!$C$64:$AE$93,27,0)),0,VLOOKUP(E165,'Rennen 2'!$C$64:$AE$93,27,0))</f>
        <v>0</v>
      </c>
      <c r="BT165" s="454">
        <f>IF(ISNA(VLOOKUP(E165,'Rennen 3'!$C$64:$AE$93,27,0)),0,VLOOKUP(E165,'Rennen 3'!$C$64:$AE$93,27,0))</f>
        <v>0</v>
      </c>
      <c r="BU165" s="454">
        <f>IF(ISNA(VLOOKUP(E165,'Rennen 4'!$C$64:$AE$93,27,0)),0,VLOOKUP(E165,'Rennen 4'!$C$64:$AE$93,27,0))</f>
        <v>0</v>
      </c>
      <c r="BV165" s="454">
        <f>IF(ISNA(VLOOKUP(E165,'Rennen 5'!$C$64:$AE$93,27,0)),0,VLOOKUP(E165,'Rennen 5'!$C$64:$AE$93,27,0))</f>
        <v>0</v>
      </c>
      <c r="BW165" s="454">
        <f>IF(ISNA(VLOOKUP(E165,'Rennen 6'!$C$64:$AE$93,27,0)),0,VLOOKUP(E165,'Rennen 6'!$C$64:$AE$93,27,0))</f>
        <v>1</v>
      </c>
      <c r="BX165" s="454">
        <f>IF(ISNA(VLOOKUP(E165,'Rennen 7'!$C$64:$AE$93,27,0)),0,VLOOKUP(E165,'Rennen 7'!$C$64:$AE$93,27,0))</f>
        <v>0</v>
      </c>
      <c r="BY165" s="454">
        <f>IF(ISNA(VLOOKUP(E165,'Rennen 8'!$C$63:$AE$92,27,0)),0,VLOOKUP(E165,'Rennen 8'!$C$63:$AE$92,27,0))</f>
        <v>0</v>
      </c>
      <c r="BZ165" s="454">
        <f t="shared" ref="BZ165:BZ173" si="66">SUM(BR165:BY165)</f>
        <v>1</v>
      </c>
      <c r="CA165" s="459">
        <f t="shared" ref="CA165:CA173" si="67">LARGE(AL165:BQ165,1)+LARGE(AL165:BQ165,2)+LARGE(AL165:BQ165,3)+LARGE(AL165:BQ165,4)+LARGE(AL165:BQ165,5)+LARGE(AL165:BQ165,6)+LARGE(AL165:BQ165,7)+LARGE(AL165:BQ165,8)+LARGE(AL165:BQ165,9)+LARGE(AL165:BQ165,10)+LARGE(AL165:BQ165,11)+LARGE(AL165:BQ165,12)+LARGE(AL165:BQ165,13)+LARGE(AL165:BQ165,14)+LARGE(AL165:BQ165,15)+LARGE(AL165:BQ165,16)+LARGE(AL165:BQ165,17)+LARGE(AL165:BQ165,18)+LARGE(AL165:BQ165,19)+LARGE(AL165:BQ165,20)+LARGE(AL165:BQ165,21)+LARGE(AL165:BQ165,22)</f>
        <v>183</v>
      </c>
      <c r="CB165" s="458">
        <f t="shared" si="63"/>
        <v>184</v>
      </c>
      <c r="CC165" s="452">
        <f t="shared" ref="CC165:CC173" si="68">LARGE(AL165:BQ165,1)+LARGE(AL165:BQ165,2)+LARGE(AL165:BQ165,3)+LARGE(AL165:BQ165,4)+LARGE(AL165:BQ165,5)+LARGE(AL165:BQ165,6)+LARGE(AL165:BQ165,7)+LARGE(AL165:BQ165,8)+LARGE(AL165:BQ165,9)+LARGE(AL165:BQ165,10)+LARGE(AL165:BQ165,11)+LARGE(AL165:BQ165,12)+LARGE(AL165:BQ165,13)+LARGE(AL165:BQ165,14)+LARGE(AL165:BQ165,15)+LARGE(AL165:BQ165,16)+LARGE(AL165:BQ165,17)+LARGE(AL165:BQ165,18)+LARGE(AL165:BQ165,19)+LARGE(AL165:BQ165,20)+LARGE(AL165:BQ165,21)+LARGE(AL165:BQ165,22)</f>
        <v>183</v>
      </c>
      <c r="CD165" s="452">
        <f t="shared" ref="CD165:CD173" si="69">(BZ165+CC165)</f>
        <v>184</v>
      </c>
      <c r="CE165" s="755"/>
      <c r="CF165" s="755"/>
      <c r="CG165" s="26"/>
      <c r="CH165" s="26"/>
    </row>
    <row r="166" spans="1:89" ht="18" hidden="1" customHeight="1" x14ac:dyDescent="0.3">
      <c r="A166" s="759"/>
      <c r="B166" s="16">
        <v>53</v>
      </c>
      <c r="C166" s="16"/>
      <c r="D166" s="395" t="str">
        <f>VLOOKUP(E166,Fahrer!$B$5:$C$165,2,0)</f>
        <v>Quax, Dennis</v>
      </c>
      <c r="E166" s="345">
        <v>153</v>
      </c>
      <c r="F166" s="368">
        <f>IF(ISNA(VLOOKUP(E166,'Rennen 1'!$C$64:$W$93,6,0)),0,VLOOKUP(E166,'Rennen 1'!$C$64:$W$93,6,0))</f>
        <v>0</v>
      </c>
      <c r="G166" s="374">
        <f>IF(ISNA(VLOOKUP(E166,'Rennen 1'!$C$64:$W$93,11,0)),0,VLOOKUP(E166,'Rennen 1'!$C$64:$W$93,11,0))</f>
        <v>0</v>
      </c>
      <c r="H166" s="374">
        <f>IF(ISNA(VLOOKUP(E166,'Rennen 1'!$C$64:$W$93,16,0)),0,VLOOKUP(E166,'Rennen 1'!$C$64:$W$93,16,0))</f>
        <v>0</v>
      </c>
      <c r="I166" s="375">
        <f>IF(ISNA(VLOOKUP(E166,'Rennen 1'!$C$64:$W$93,21,0)),0,VLOOKUP(E166,'Rennen 1'!$C$64:$W$93,21,0))</f>
        <v>0</v>
      </c>
      <c r="J166" s="400">
        <f>IF(ISNA(VLOOKUP(E166,'Rennen 2'!$C$64:$W$93,6,0)),0,VLOOKUP(E166,'Rennen 2'!$C$64:$W$93,6,0))</f>
        <v>0</v>
      </c>
      <c r="K166" s="401">
        <f>IF(ISNA(VLOOKUP(E166,'Rennen 2'!$C$64:$W$93,11,0)),0,VLOOKUP(E166,'Rennen 2'!$C$64:$W$93,11,0))</f>
        <v>0</v>
      </c>
      <c r="L166" s="401">
        <f>IF(ISNA(VLOOKUP(E166,'Rennen 2'!$C$64:$W$93,16,0)),0,VLOOKUP(E166,'Rennen 2'!$C$64:$W$93,16,0))</f>
        <v>0</v>
      </c>
      <c r="M166" s="401">
        <f>IF(ISNA(VLOOKUP(E166,'Rennen 2'!$C$64:$W$93,21,0)),0,VLOOKUP(E166,'Rennen 2'!$C$64:$W$93,21,0))</f>
        <v>0</v>
      </c>
      <c r="N166" s="365">
        <f>IF(ISNA(VLOOKUP(E166,'Rennen 3'!$C$64:$W$93,6,0)),0,VLOOKUP(E166,'Rennen 3'!$C$64:$W$93,6,0))</f>
        <v>0</v>
      </c>
      <c r="O166" s="366">
        <f>IF(ISNA(VLOOKUP(E166,'Rennen 3'!$C$64:$W$93,11,0)),0,VLOOKUP(E166,'Rennen 3'!$C$64:$W$93,11,0))</f>
        <v>0</v>
      </c>
      <c r="P166" s="366">
        <f>IF(ISNA(VLOOKUP(E166,'Rennen 3'!$C$64:$W$93,16,0)),0,VLOOKUP(E166,'Rennen 3'!$C$64:$W$93,16,0))</f>
        <v>0</v>
      </c>
      <c r="Q166" s="367">
        <f>IF(ISNA(VLOOKUP(E166,'Rennen 3'!$C$64:$W$93,21,0)),0,VLOOKUP(E166,'Rennen 3'!$C$64:$W$93,21,0))</f>
        <v>0</v>
      </c>
      <c r="R166" s="365">
        <f>IF(ISNA(VLOOKUP(E166,'Rennen 4'!$C$64:$W$93,6,0)),0,VLOOKUP(E166,'Rennen 4'!$C$64:$W$93,6,0))</f>
        <v>0</v>
      </c>
      <c r="S166" s="366">
        <f>IF(ISNA(VLOOKUP(E166,'Rennen 4'!$C$64:$W$93,11,0)),0,VLOOKUP(E166,'Rennen 4'!$C$64:$W$93,11,0))</f>
        <v>0</v>
      </c>
      <c r="T166" s="366">
        <f>IF(ISNA(VLOOKUP(E166,'Rennen 4'!$C$64:$W$93,16,0)),0,VLOOKUP(E166,'Rennen 4'!$C$64:$W$93,16,0))</f>
        <v>0</v>
      </c>
      <c r="U166" s="367">
        <f>IF(ISNA(VLOOKUP(E166,'Rennen 4'!$C$64:$W$93,21,0)),0,VLOOKUP(E166,'Rennen 4'!$C$64:$W$93,21,0))</f>
        <v>0</v>
      </c>
      <c r="V166" s="365">
        <f>IF(ISNA(VLOOKUP(E166,'Rennen 5'!$C$64:$W$93,6,0)),0,VLOOKUP(E166,'Rennen 5'!$C$64:$W$93,6,0))</f>
        <v>0</v>
      </c>
      <c r="W166" s="366">
        <f>IF(ISNA(VLOOKUP(E166,'Rennen 5'!$C$64:$W$93,11,0)),0,VLOOKUP(E166,'Rennen 5'!$C$64:$W$93,11,0))</f>
        <v>0</v>
      </c>
      <c r="X166" s="366">
        <f>IF(ISNA(VLOOKUP(E166,'Rennen 5'!$C$64:$W$93,16,0)),0,VLOOKUP(E166,'Rennen 5'!$C$64:$W$93,16,0))</f>
        <v>0</v>
      </c>
      <c r="Y166" s="367">
        <f>IF(ISNA(VLOOKUP(E166,'Rennen 5'!$C$64:$W$93,21,0)),0,VLOOKUP(E166,'Rennen 5'!$C$64:$W$93,21,0))</f>
        <v>0</v>
      </c>
      <c r="Z166" s="365">
        <f>IF(ISNA(VLOOKUP(E166,'Rennen 6'!$C$64:$W$93,6,0)),0,VLOOKUP(E166,'Rennen 6'!$C$64:$W$93,6,0))</f>
        <v>28</v>
      </c>
      <c r="AA166" s="366">
        <f>IF(ISNA(VLOOKUP(E166,'Rennen 6'!$C$64:$W$93,11,0)),0,VLOOKUP(E166,'Rennen 6'!$C$64:$W$93,11,0))</f>
        <v>45</v>
      </c>
      <c r="AB166" s="366">
        <f>IF(ISNA(VLOOKUP(E166,'Rennen 6'!$C$64:$W$93,16,0)),0,VLOOKUP(E166,'Rennen 6'!$C$64:$W$93,16,0))</f>
        <v>37</v>
      </c>
      <c r="AC166" s="367">
        <f>IF(ISNA(VLOOKUP(E166,'Rennen 6'!$C$64:$W$93,21,0)),0,VLOOKUP(E166,'Rennen 6'!$C$64:$W$93,21,0))</f>
        <v>27</v>
      </c>
      <c r="AD166" s="365">
        <f>IF(ISNA(VLOOKUP(E166,'Rennen 7'!$C$64:$W$93,6,0)),0,VLOOKUP(E166,'Rennen 7'!$C$64:$W$93,6,0))</f>
        <v>0</v>
      </c>
      <c r="AE166" s="366">
        <f>IF(ISNA(VLOOKUP(E166,'Rennen 7'!$C$64:$W$93,11,0)),0,VLOOKUP(E166,'Rennen 7'!$C$64:$W$93,11,0))</f>
        <v>0</v>
      </c>
      <c r="AF166" s="366">
        <f>IF(ISNA(VLOOKUP(E166,'Rennen 7'!$C$64:$W$93,16,0)),0,VLOOKUP(E166,'Rennen 7'!$C$64:$W$93,16,0))</f>
        <v>0</v>
      </c>
      <c r="AG166" s="367">
        <f>IF(ISNA(VLOOKUP(E166,'Rennen 7'!$C$64:$W$93,21,0)),0,VLOOKUP(E166,'Rennen 7'!$C$64:$W$93,21,0))</f>
        <v>0</v>
      </c>
      <c r="AH166" s="400">
        <f>IF(ISNA(VLOOKUP(E166,'Rennen 8'!$C$63:$W$92,6,0)),0,VLOOKUP(E166,'Rennen 8'!$C$63:$W$92,6,0))</f>
        <v>31</v>
      </c>
      <c r="AI166" s="401">
        <f>IF(ISNA(VLOOKUP(E166,'Rennen 8'!$C$63:$W$92,11,0)),0,VLOOKUP(E166,'Rennen 8'!$C$63:$W$92,11,0))</f>
        <v>28</v>
      </c>
      <c r="AJ166" s="401">
        <f>IF(ISNA(VLOOKUP(E166,'Rennen 8'!$C$63:$W$92,16,0)),0,VLOOKUP(E166,'Rennen 8'!$C$63:$W$92,16,0))</f>
        <v>27</v>
      </c>
      <c r="AK166" s="402">
        <f>IF(ISNA(VLOOKUP(E166,'Rennen 8'!$C$63:$W$92,21,0)),0,VLOOKUP(E166,'Rennen 8'!$C$63:$W$92,21,0))</f>
        <v>41</v>
      </c>
      <c r="AL166" s="403">
        <f>IF(ISNA(VLOOKUP(E166,'Rennen 1'!$C$64:$W$93,5,0)),0,VLOOKUP(E166,'Rennen 1'!$C$64:$W$93,5,0))</f>
        <v>0</v>
      </c>
      <c r="AM166" s="404">
        <f>IF(ISNA(VLOOKUP(E166,'Rennen 1'!$C$64:$W$93,10,0)),0,VLOOKUP(E166,'Rennen 1'!$C$64:$W$93,10,0))</f>
        <v>0</v>
      </c>
      <c r="AN166" s="404">
        <f>IF(ISNA(VLOOKUP(E166,'Rennen 1'!$C$64:$W$93,15,0)),0,VLOOKUP(E166,'Rennen 1'!$C$64:$W$93,15,0))</f>
        <v>0</v>
      </c>
      <c r="AO166" s="405">
        <f>IF(ISNA(VLOOKUP(E166,'Rennen 1'!$C$64:$W$93,20,0)),0,VLOOKUP(E166,'Rennen 1'!$C$64:$W$93,20,0))</f>
        <v>0</v>
      </c>
      <c r="AP166" s="403">
        <f>IF(ISNA(VLOOKUP(E166,'Rennen 2'!$C$64:$W$93,5,0)),0,VLOOKUP(E166,'Rennen 2'!$C$64:$W$93,5,0))</f>
        <v>0</v>
      </c>
      <c r="AQ166" s="404">
        <f>IF(ISNA(VLOOKUP(E166,'Rennen 2'!$C$64:$W$93,10,0)),0,VLOOKUP(E166,'Rennen 2'!$C$64:$W$93,10,0))</f>
        <v>0</v>
      </c>
      <c r="AR166" s="404">
        <f>IF(ISNA(VLOOKUP(E166,'Rennen 2'!$C$64:$W$93,15,0)),0,VLOOKUP(E166,'Rennen 2'!$C$64:$W$93,15,0))</f>
        <v>0</v>
      </c>
      <c r="AS166" s="405">
        <f>IF(ISNA(VLOOKUP(E166,'Rennen 2'!$C$64:$W$93,20,0)),0,VLOOKUP(E166,'Rennen 2'!$C$64:$W$93,20,0))</f>
        <v>0</v>
      </c>
      <c r="AT166" s="403">
        <f>IF(ISNA(VLOOKUP(E166,'Rennen 3'!$C$64:$W$93,5,0)),0,VLOOKUP(E166,'Rennen 3'!$C$64:$W$93,5,0))</f>
        <v>0</v>
      </c>
      <c r="AU166" s="404">
        <f>IF(ISNA(VLOOKUP(E166,'Rennen 3'!$C$64:$W$93,10,0)),0,VLOOKUP(E166,'Rennen 3'!$C$64:$W$93,10,0))</f>
        <v>0</v>
      </c>
      <c r="AV166" s="404">
        <f>IF(ISNA(VLOOKUP(E166,'Rennen 3'!$C$64:$W$93,15,0)),0,VLOOKUP(E166,'Rennen 3'!$C$64:$W$93,15,0))</f>
        <v>0</v>
      </c>
      <c r="AW166" s="405">
        <f>IF(ISNA(VLOOKUP(E166,'Rennen 3'!$C$64:$W$93,20,0)),0,VLOOKUP(E166,'Rennen 3'!$C$64:$W$93,20,0))</f>
        <v>0</v>
      </c>
      <c r="AX166" s="400">
        <f>IF(ISNA(VLOOKUP(E166,'Rennen 4'!$C$44:$W$93,5,0)),0,VLOOKUP(E166,'Rennen 4'!$C$64:$W$93,5,0))</f>
        <v>0</v>
      </c>
      <c r="AY166" s="401">
        <f>IF(ISNA(VLOOKUP(E166,'Rennen 4'!$C$64:$W$93,10,0)),0,VLOOKUP(E166,'Rennen 4'!$C$64:$W$93,10,0))</f>
        <v>0</v>
      </c>
      <c r="AZ166" s="401">
        <f>IF(ISNA(VLOOKUP(E166,'Rennen 4'!$C$64:$W$93,15,0)),0,VLOOKUP(E166,'Rennen 4'!$C$64:$W$93,15,0))</f>
        <v>0</v>
      </c>
      <c r="BA166" s="401">
        <f>IF(ISNA(VLOOKUP(E166,'Rennen 4'!$C$64:$W$93,20,0)),0,VLOOKUP(E166,'Rennen 4'!$C$64:$W$93,20,0))</f>
        <v>0</v>
      </c>
      <c r="BB166" s="400">
        <f>IF(ISNA(VLOOKUP(E166,'Rennen 5'!$C$64:$W$93,5,0)),0,VLOOKUP(E166,'Rennen 5'!$C$64:$W$93,5,0))</f>
        <v>0</v>
      </c>
      <c r="BC166" s="401">
        <f>IF(ISNA(VLOOKUP(E166,'Rennen 5'!$C$64:$W$93,10,0)),0,VLOOKUP(E166,'Rennen 5'!$C$64:$W$93,10,0))</f>
        <v>0</v>
      </c>
      <c r="BD166" s="401">
        <f>IF(ISNA(VLOOKUP(E166,'Rennen 5'!$C$64:$W$93,15,0)),0,VLOOKUP(E166,'Rennen 5'!$C$64:$W$93,15,0))</f>
        <v>0</v>
      </c>
      <c r="BE166" s="402">
        <f>IF(ISNA(VLOOKUP(E166,'Rennen 5'!$C$64:$W$93,20,0)),0,VLOOKUP(E166,'Rennen 5'!$C$64:$W$93,20,0))</f>
        <v>0</v>
      </c>
      <c r="BF166" s="400">
        <f>IF(ISNA(VLOOKUP(E166,'Rennen 6'!$C$64:$W$93,5,0)),0,VLOOKUP(E166,'Rennen 6'!$C$64:$W$93,5,0))</f>
        <v>28</v>
      </c>
      <c r="BG166" s="401">
        <f>IF(ISNA(VLOOKUP(E166,'Rennen 6'!$C$64:$W$93,10,0)),0,VLOOKUP(E166,'Rennen 6'!$C$64:$W$93,10,0))</f>
        <v>43</v>
      </c>
      <c r="BH166" s="401">
        <f>IF(ISNA(VLOOKUP(E166,'Rennen 6'!$C$64:$W$93,15,0)),0,VLOOKUP(E166,'Rennen 6'!$C$64:$W$93,15,0))</f>
        <v>37</v>
      </c>
      <c r="BI166" s="401">
        <f>IF(ISNA(VLOOKUP(E166,'Rennen 6'!$C$64:$W$93,20,0)),0,VLOOKUP(E166,'Rennen 6'!$C$64:$W$93,20,0))</f>
        <v>27</v>
      </c>
      <c r="BJ166" s="400">
        <f>IF(ISNA(VLOOKUP(E166,'Rennen 7'!$C$64:$W$93,5,0)),0,VLOOKUP(E166,'Rennen 7'!$C$64:$W$93,5,0))</f>
        <v>0</v>
      </c>
      <c r="BK166" s="401">
        <f>IF(ISNA(VLOOKUP(E166,'Rennen 7'!$C$64:$W$93,10,0)),0,VLOOKUP(E166,'Rennen 7'!$C$64:$W$93,10,0))</f>
        <v>0</v>
      </c>
      <c r="BL166" s="401">
        <f>IF(ISNA(VLOOKUP(E166,'Rennen 7'!$C$64:$W$93,15,0)),0,VLOOKUP(E166,'Rennen 7'!$C$64:$W$93,15,0))</f>
        <v>0</v>
      </c>
      <c r="BM166" s="402">
        <f>IF(ISNA(VLOOKUP(E166,'Rennen 7'!$C$64:$W$93,20,0)),0,VLOOKUP(E166,'Rennen 7'!$C$64:$W$93,20,0))</f>
        <v>0</v>
      </c>
      <c r="BN166" s="400">
        <f>IF(ISNA(VLOOKUP(E166,'Rennen 8'!$C$63:$W$92,5,0)),0,VLOOKUP(E166,'Rennen 8'!$C$63:$W$92,5,0))</f>
        <v>31</v>
      </c>
      <c r="BO166" s="401">
        <f>IF(ISNA(VLOOKUP(E166,'Rennen 8'!$C$63:$W$92,10,0)),0,VLOOKUP(E166,'Rennen 8'!$C$63:$W$92,10,0))</f>
        <v>28</v>
      </c>
      <c r="BP166" s="401">
        <f>IF(ISNA(VLOOKUP(E166,'Rennen 8'!$C$63:$W$92,15,0)),0,VLOOKUP(E166,'Rennen 8'!$C$63:$W$92,15,0))</f>
        <v>27</v>
      </c>
      <c r="BQ166" s="402">
        <f>IF(ISNA(VLOOKUP(E166,'Rennen 8'!$C$63:$W$92,20,0)),0,VLOOKUP(E166,'Rennen 8'!$C$63:$W$92,20,0))</f>
        <v>39</v>
      </c>
      <c r="BR166" s="406">
        <f>IF(ISNA(VLOOKUP(E166,'Rennen 1'!$C$64:$AE$93,27,0)),0,VLOOKUP(E166,'Rennen 1'!$C$64:$AE$93,27,0))</f>
        <v>0</v>
      </c>
      <c r="BS166" s="402">
        <f>IF(ISNA(VLOOKUP(E166,'Rennen 2'!$C$64:$AE$93,27,0)),0,VLOOKUP(E166,'Rennen 2'!$C$64:$AE$93,27,0))</f>
        <v>0</v>
      </c>
      <c r="BT166" s="402">
        <f>IF(ISNA(VLOOKUP(E166,'Rennen 3'!$C$64:$AE$93,27,0)),0,VLOOKUP(E166,'Rennen 3'!$C$64:$AE$93,27,0))</f>
        <v>0</v>
      </c>
      <c r="BU166" s="402">
        <f>IF(ISNA(VLOOKUP(E166,'Rennen 4'!$C$64:$AE$93,27,0)),0,VLOOKUP(E166,'Rennen 4'!$C$64:$AE$93,27,0))</f>
        <v>0</v>
      </c>
      <c r="BV166" s="402">
        <f>IF(ISNA(VLOOKUP(E166,'Rennen 5'!$C$64:$AE$93,27,0)),0,VLOOKUP(E166,'Rennen 5'!$C$64:$AE$93,27,0))</f>
        <v>0</v>
      </c>
      <c r="BW166" s="402">
        <f>IF(ISNA(VLOOKUP(E166,'Rennen 6'!$C$64:$AE$93,27,0)),0,VLOOKUP(E166,'Rennen 6'!$C$64:$AE$93,27,0))</f>
        <v>2</v>
      </c>
      <c r="BX166" s="402">
        <f>IF(ISNA(VLOOKUP(E166,'Rennen 7'!$C$64:$AE$93,27,0)),0,VLOOKUP(E166,'Rennen 7'!$C$64:$AE$93,27,0))</f>
        <v>0</v>
      </c>
      <c r="BY166" s="402">
        <f>IF(ISNA(VLOOKUP(E166,'Rennen 8'!$C$63:$AE$92,27,0)),0,VLOOKUP(E166,'Rennen 8'!$C$63:$AE$92,27,0))</f>
        <v>2</v>
      </c>
      <c r="BZ166" s="406">
        <f t="shared" si="66"/>
        <v>4</v>
      </c>
      <c r="CA166" s="408">
        <f t="shared" si="67"/>
        <v>260</v>
      </c>
      <c r="CB166" s="406">
        <f t="shared" si="63"/>
        <v>264</v>
      </c>
      <c r="CC166" s="400">
        <f t="shared" si="68"/>
        <v>260</v>
      </c>
      <c r="CD166" s="400">
        <f t="shared" si="69"/>
        <v>264</v>
      </c>
      <c r="CE166" s="755"/>
      <c r="CF166" s="755"/>
      <c r="CG166" s="26"/>
      <c r="CH166" s="26"/>
    </row>
    <row r="167" spans="1:89" ht="18" hidden="1" customHeight="1" x14ac:dyDescent="0.3">
      <c r="A167" s="759"/>
      <c r="B167" s="16">
        <v>54</v>
      </c>
      <c r="C167" s="16"/>
      <c r="D167" s="207" t="str">
        <f>VLOOKUP(E167,Fahrer!$B$5:$C$165,2,0)</f>
        <v>Habekost, Jens</v>
      </c>
      <c r="E167" s="346">
        <v>154</v>
      </c>
      <c r="F167" s="449">
        <f>IF(ISNA(VLOOKUP(E167,'Rennen 1'!$C$64:$W$93,6,0)),0,VLOOKUP(E167,'Rennen 1'!$C$64:$W$93,6,0))</f>
        <v>0</v>
      </c>
      <c r="G167" s="450">
        <f>IF(ISNA(VLOOKUP(E167,'Rennen 1'!$C$64:$W$93,11,0)),0,VLOOKUP(E167,'Rennen 1'!$C$64:$W$93,11,0))</f>
        <v>0</v>
      </c>
      <c r="H167" s="450">
        <f>IF(ISNA(VLOOKUP(E167,'Rennen 1'!$C$64:$W$93,16,0)),0,VLOOKUP(E167,'Rennen 1'!$C$64:$W$93,16,0))</f>
        <v>0</v>
      </c>
      <c r="I167" s="451">
        <f>IF(ISNA(VLOOKUP(E167,'Rennen 1'!$C$64:$W$93,21,0)),0,VLOOKUP(E167,'Rennen 1'!$C$64:$W$93,21,0))</f>
        <v>0</v>
      </c>
      <c r="J167" s="452">
        <f>IF(ISNA(VLOOKUP(E167,'Rennen 2'!$C$64:$W$93,6,0)),0,VLOOKUP(E167,'Rennen 2'!$C$64:$W$93,6,0))</f>
        <v>0</v>
      </c>
      <c r="K167" s="453">
        <f>IF(ISNA(VLOOKUP(E167,'Rennen 2'!$C$64:$W$93,11,0)),0,VLOOKUP(E167,'Rennen 2'!$C$64:$W$93,11,0))</f>
        <v>0</v>
      </c>
      <c r="L167" s="453">
        <f>IF(ISNA(VLOOKUP(E167,'Rennen 2'!$C$64:$W$93,16,0)),0,VLOOKUP(E167,'Rennen 2'!$C$64:$W$93,16,0))</f>
        <v>0</v>
      </c>
      <c r="M167" s="453">
        <f>IF(ISNA(VLOOKUP(E167,'Rennen 2'!$C$64:$W$93,21,0)),0,VLOOKUP(E167,'Rennen 2'!$C$64:$W$93,21,0))</f>
        <v>0</v>
      </c>
      <c r="N167" s="452">
        <f>IF(ISNA(VLOOKUP(E167,'Rennen 3'!$C$64:$W$93,6,0)),0,VLOOKUP(E167,'Rennen 3'!$C$64:$W$93,6,0))</f>
        <v>0</v>
      </c>
      <c r="O167" s="453">
        <f>IF(ISNA(VLOOKUP(E167,'Rennen 3'!$C$64:$W$93,11,0)),0,VLOOKUP(E167,'Rennen 3'!$C$64:$W$93,11,0))</f>
        <v>0</v>
      </c>
      <c r="P167" s="453">
        <f>IF(ISNA(VLOOKUP(E167,'Rennen 3'!$C$64:$W$93,16,0)),0,VLOOKUP(E167,'Rennen 3'!$C$64:$W$93,16,0))</f>
        <v>0</v>
      </c>
      <c r="Q167" s="454">
        <f>IF(ISNA(VLOOKUP(E167,'Rennen 3'!$C$64:$W$93,21,0)),0,VLOOKUP(E167,'Rennen 3'!$C$64:$W$93,21,0))</f>
        <v>0</v>
      </c>
      <c r="R167" s="452">
        <f>IF(ISNA(VLOOKUP(E167,'Rennen 4'!$C$64:$W$93,6,0)),0,VLOOKUP(E167,'Rennen 4'!$C$64:$W$93,6,0))</f>
        <v>0</v>
      </c>
      <c r="S167" s="453">
        <f>IF(ISNA(VLOOKUP(E167,'Rennen 4'!$C$64:$W$93,11,0)),0,VLOOKUP(E167,'Rennen 4'!$C$64:$W$93,11,0))</f>
        <v>0</v>
      </c>
      <c r="T167" s="453">
        <f>IF(ISNA(VLOOKUP(E167,'Rennen 4'!$C$64:$W$93,16,0)),0,VLOOKUP(E167,'Rennen 4'!$C$64:$W$93,16,0))</f>
        <v>0</v>
      </c>
      <c r="U167" s="454">
        <f>IF(ISNA(VLOOKUP(E167,'Rennen 4'!$C$64:$W$93,21,0)),0,VLOOKUP(E167,'Rennen 4'!$C$64:$W$93,21,0))</f>
        <v>0</v>
      </c>
      <c r="V167" s="452">
        <f>IF(ISNA(VLOOKUP(E167,'Rennen 5'!$C$64:$W$93,6,0)),0,VLOOKUP(E167,'Rennen 5'!$C$64:$W$93,6,0))</f>
        <v>0</v>
      </c>
      <c r="W167" s="453">
        <f>IF(ISNA(VLOOKUP(E167,'Rennen 5'!$C$64:$W$93,11,0)),0,VLOOKUP(E167,'Rennen 5'!$C$64:$W$93,11,0))</f>
        <v>0</v>
      </c>
      <c r="X167" s="453">
        <f>IF(ISNA(VLOOKUP(E167,'Rennen 5'!$C$64:$W$93,16,0)),0,VLOOKUP(E167,'Rennen 5'!$C$64:$W$93,16,0))</f>
        <v>0</v>
      </c>
      <c r="Y167" s="454">
        <f>IF(ISNA(VLOOKUP(E167,'Rennen 5'!$C$64:$W$93,21,0)),0,VLOOKUP(E167,'Rennen 5'!$C$64:$W$93,21,0))</f>
        <v>0</v>
      </c>
      <c r="Z167" s="452">
        <f>IF(ISNA(VLOOKUP(E167,'Rennen 6'!$C$64:$W$93,6,0)),0,VLOOKUP(E167,'Rennen 6'!$C$64:$W$93,6,0))</f>
        <v>37</v>
      </c>
      <c r="AA167" s="453">
        <f>IF(ISNA(VLOOKUP(E167,'Rennen 6'!$C$64:$W$93,11,0)),0,VLOOKUP(E167,'Rennen 6'!$C$64:$W$93,11,0))</f>
        <v>27</v>
      </c>
      <c r="AB167" s="453">
        <f>IF(ISNA(VLOOKUP(E167,'Rennen 6'!$C$64:$W$93,16,0)),0,VLOOKUP(E167,'Rennen 6'!$C$64:$W$93,16,0))</f>
        <v>27</v>
      </c>
      <c r="AC167" s="454">
        <f>IF(ISNA(VLOOKUP(E167,'Rennen 6'!$C$64:$W$93,21,0)),0,VLOOKUP(E167,'Rennen 6'!$C$64:$W$93,21,0))</f>
        <v>31</v>
      </c>
      <c r="AD167" s="452">
        <f>IF(ISNA(VLOOKUP(E167,'Rennen 7'!$C$64:$W$93,6,0)),0,VLOOKUP(E167,'Rennen 7'!$C$64:$W$93,6,0))</f>
        <v>0</v>
      </c>
      <c r="AE167" s="453">
        <f>IF(ISNA(VLOOKUP(E167,'Rennen 7'!$C$64:$W$93,11,0)),0,VLOOKUP(E167,'Rennen 7'!$C$64:$W$93,11,0))</f>
        <v>0</v>
      </c>
      <c r="AF167" s="453">
        <f>IF(ISNA(VLOOKUP(E167,'Rennen 7'!$C$64:$W$93,16,0)),0,VLOOKUP(E167,'Rennen 7'!$C$64:$W$93,16,0))</f>
        <v>0</v>
      </c>
      <c r="AG167" s="454">
        <f>IF(ISNA(VLOOKUP(E167,'Rennen 7'!$C$64:$W$93,21,0)),0,VLOOKUP(E167,'Rennen 7'!$C$64:$W$93,21,0))</f>
        <v>0</v>
      </c>
      <c r="AH167" s="452">
        <f>IF(ISNA(VLOOKUP(E167,'Rennen 8'!$C$63:$W$92,6,0)),0,VLOOKUP(E167,'Rennen 8'!$C$63:$W$92,6,0))</f>
        <v>29</v>
      </c>
      <c r="AI167" s="453">
        <f>IF(ISNA(VLOOKUP(E167,'Rennen 8'!$C$63:$W$92,11,0)),0,VLOOKUP(E167,'Rennen 8'!$C$63:$W$92,11,0))</f>
        <v>33</v>
      </c>
      <c r="AJ167" s="453">
        <f>IF(ISNA(VLOOKUP(E167,'Rennen 8'!$C$63:$W$92,16,0)),0,VLOOKUP(E167,'Rennen 8'!$C$63:$W$92,16,0))</f>
        <v>28</v>
      </c>
      <c r="AK167" s="454">
        <f>IF(ISNA(VLOOKUP(E167,'Rennen 8'!$C$63:$W$92,21,0)),0,VLOOKUP(E167,'Rennen 8'!$C$63:$W$92,21,0))</f>
        <v>28</v>
      </c>
      <c r="AL167" s="455">
        <f>IF(ISNA(VLOOKUP(E167,'Rennen 1'!$C$64:$W$93,5,0)),0,VLOOKUP(E167,'Rennen 1'!$C$64:$W$93,5,0))</f>
        <v>0</v>
      </c>
      <c r="AM167" s="456">
        <f>IF(ISNA(VLOOKUP(E167,'Rennen 1'!$C$64:$W$93,10,0)),0,VLOOKUP(E167,'Rennen 1'!$C$64:$W$93,10,0))</f>
        <v>0</v>
      </c>
      <c r="AN167" s="456">
        <f>IF(ISNA(VLOOKUP(E167,'Rennen 1'!$C$64:$W$93,15,0)),0,VLOOKUP(E167,'Rennen 1'!$C$64:$W$93,15,0))</f>
        <v>0</v>
      </c>
      <c r="AO167" s="457">
        <f>IF(ISNA(VLOOKUP(E167,'Rennen 1'!$C$64:$W$93,20,0)),0,VLOOKUP(E167,'Rennen 1'!$C$64:$W$93,20,0))</f>
        <v>0</v>
      </c>
      <c r="AP167" s="455">
        <f>IF(ISNA(VLOOKUP(E167,'Rennen 2'!$C$64:$W$93,5,0)),0,VLOOKUP(E167,'Rennen 2'!$C$64:$W$93,5,0))</f>
        <v>0</v>
      </c>
      <c r="AQ167" s="456">
        <f>IF(ISNA(VLOOKUP(E167,'Rennen 2'!$C$64:$W$93,10,0)),0,VLOOKUP(E167,'Rennen 2'!$C$64:$W$93,10,0))</f>
        <v>0</v>
      </c>
      <c r="AR167" s="456">
        <f>IF(ISNA(VLOOKUP(E167,'Rennen 2'!$C$64:$W$93,15,0)),0,VLOOKUP(E167,'Rennen 2'!$C$64:$W$93,15,0))</f>
        <v>0</v>
      </c>
      <c r="AS167" s="457">
        <f>IF(ISNA(VLOOKUP(E167,'Rennen 2'!$C$64:$W$93,20,0)),0,VLOOKUP(E167,'Rennen 2'!$C$64:$W$93,20,0))</f>
        <v>0</v>
      </c>
      <c r="AT167" s="455">
        <f>IF(ISNA(VLOOKUP(E167,'Rennen 3'!$C$64:$W$93,5,0)),0,VLOOKUP(E167,'Rennen 3'!$C$64:$W$93,5,0))</f>
        <v>0</v>
      </c>
      <c r="AU167" s="456">
        <f>IF(ISNA(VLOOKUP(E167,'Rennen 3'!$C$64:$W$93,10,0)),0,VLOOKUP(E167,'Rennen 3'!$C$64:$W$93,10,0))</f>
        <v>0</v>
      </c>
      <c r="AV167" s="456">
        <f>IF(ISNA(VLOOKUP(E167,'Rennen 3'!$C$64:$W$93,15,0)),0,VLOOKUP(E167,'Rennen 3'!$C$64:$W$93,15,0))</f>
        <v>0</v>
      </c>
      <c r="AW167" s="457">
        <f>IF(ISNA(VLOOKUP(E167,'Rennen 3'!$C$64:$W$93,20,0)),0,VLOOKUP(E167,'Rennen 3'!$C$64:$W$93,20,0))</f>
        <v>0</v>
      </c>
      <c r="AX167" s="452">
        <f>IF(ISNA(VLOOKUP(E167,'Rennen 4'!$C$64:$W$93,5,0)),0,VLOOKUP(E167,'Rennen 4'!$C$64:$W$93,5,0))</f>
        <v>0</v>
      </c>
      <c r="AY167" s="453">
        <f>IF(ISNA(VLOOKUP(E167,'Rennen 4'!$C$64:$W$93,10,0)),0,VLOOKUP(E167,'Rennen 4'!$C$64:$W$93,10,0))</f>
        <v>0</v>
      </c>
      <c r="AZ167" s="453">
        <f>IF(ISNA(VLOOKUP(E167,'Rennen 4'!$C$64:$W$93,15,0)),0,VLOOKUP(E167,'Rennen 4'!$C$64:$W$93,15,0))</f>
        <v>0</v>
      </c>
      <c r="BA167" s="453">
        <f>IF(ISNA(VLOOKUP(E167,'Rennen 4'!$C$64:$W$93,20,0)),0,VLOOKUP(E167,'Rennen 4'!$C$64:$W$93,20,0))</f>
        <v>0</v>
      </c>
      <c r="BB167" s="452">
        <f>IF(ISNA(VLOOKUP(E167,'Rennen 5'!$C$64:$W$93,5,0)),0,VLOOKUP(E167,'Rennen 5'!$C$64:$W$93,5,0))</f>
        <v>0</v>
      </c>
      <c r="BC167" s="453">
        <f>IF(ISNA(VLOOKUP(E167,'Rennen 5'!$C$64:$W$93,10,0)),0,VLOOKUP(E167,'Rennen 5'!$C$64:$W$93,10,0))</f>
        <v>0</v>
      </c>
      <c r="BD167" s="453">
        <f>IF(ISNA(VLOOKUP(E167,'Rennen 5'!$C$64:$W$93,15,0)),0,VLOOKUP(E167,'Rennen 5'!$C$64:$W$93,15,0))</f>
        <v>0</v>
      </c>
      <c r="BE167" s="454">
        <f>IF(ISNA(VLOOKUP(E167,'Rennen 5'!$C$64:$W$93,20,0)),0,VLOOKUP(E167,'Rennen 5'!$C$64:$W$93,20,0))</f>
        <v>0</v>
      </c>
      <c r="BF167" s="452">
        <f>IF(ISNA(VLOOKUP(E167,'Rennen 6'!$C$64:$W$93,5,0)),0,VLOOKUP(E167,'Rennen 6'!$C$64:$W$93,5,0))</f>
        <v>37</v>
      </c>
      <c r="BG167" s="453">
        <f>IF(ISNA(VLOOKUP(E167,'Rennen 6'!$C$64:$W$93,10,0)),0,VLOOKUP(E167,'Rennen 6'!$C$64:$W$93,10,0))</f>
        <v>27</v>
      </c>
      <c r="BH167" s="453">
        <f>IF(ISNA(VLOOKUP(E167,'Rennen 6'!$C$64:$W$93,15,0)),0,VLOOKUP(E167,'Rennen 6'!$C$64:$W$93,15,0))</f>
        <v>27</v>
      </c>
      <c r="BI167" s="453">
        <f>IF(ISNA(VLOOKUP(E167,'Rennen 6'!$C$64:$W$93,20,0)),0,VLOOKUP(E167,'Rennen 6'!$C$64:$W$93,20,0))</f>
        <v>31</v>
      </c>
      <c r="BJ167" s="452">
        <f>IF(ISNA(VLOOKUP(E167,'Rennen 7'!$C$64:$W$93,5,0)),0,VLOOKUP(E167,'Rennen 7'!$C$64:$W$93,5,0))</f>
        <v>0</v>
      </c>
      <c r="BK167" s="453">
        <f>IF(ISNA(VLOOKUP(E167,'Rennen 7'!$C$64:$W$93,10,0)),0,VLOOKUP(E167,'Rennen 7'!$C$64:$W$93,10,0))</f>
        <v>0</v>
      </c>
      <c r="BL167" s="453">
        <f>IF(ISNA(VLOOKUP(E167,'Rennen 7'!$C$64:$W$93,15,0)),0,VLOOKUP(E167,'Rennen 7'!$C$64:$W$93,15,0))</f>
        <v>0</v>
      </c>
      <c r="BM167" s="454">
        <f>IF(ISNA(VLOOKUP(E167,'Rennen 7'!$C$64:$W$93,20,0)),0,VLOOKUP(E167,'Rennen 7'!$C$64:$W$93,20,0))</f>
        <v>0</v>
      </c>
      <c r="BN167" s="452">
        <f>IF(ISNA(VLOOKUP(E167,'Rennen 8'!$C$63:$W$92,5,0)),0,VLOOKUP(E167,'Rennen 8'!$C$63:$W$92,5,0))</f>
        <v>29</v>
      </c>
      <c r="BO167" s="453">
        <f>IF(ISNA(VLOOKUP(E167,'Rennen 8'!$C$63:$W$92,10,0)),0,VLOOKUP(E167,'Rennen 8'!$C$63:$W$92,10,0))</f>
        <v>33</v>
      </c>
      <c r="BP167" s="453">
        <f>IF(ISNA(VLOOKUP(E167,'Rennen 8'!$C$63:$W$92,15,0)),0,VLOOKUP(E167,'Rennen 8'!$C$63:$W$92,15,0))</f>
        <v>28</v>
      </c>
      <c r="BQ167" s="454">
        <f>IF(ISNA(VLOOKUP(E167,'Rennen 8'!$C$63:$W$92,20,0)),0,VLOOKUP(E167,'Rennen 8'!$C$63:$W$92,20,0))</f>
        <v>28</v>
      </c>
      <c r="BR167" s="458">
        <f>IF(ISNA(VLOOKUP(E167,'Rennen 1'!$C$64:$AE$93,27,0)),0,VLOOKUP(E167,'Rennen 1'!$C$64:$AE$93,27,0))</f>
        <v>0</v>
      </c>
      <c r="BS167" s="454">
        <f>IF(ISNA(VLOOKUP(E167,'Rennen 2'!$C$64:$AE$93,27,0)),0,VLOOKUP(E167,'Rennen 2'!$C$64:$AE$93,27,0))</f>
        <v>0</v>
      </c>
      <c r="BT167" s="454">
        <f>IF(ISNA(VLOOKUP(E167,'Rennen 3'!$C$64:$AE$93,27,0)),0,VLOOKUP(E167,'Rennen 3'!$C$64:$AE$93,27,0))</f>
        <v>0</v>
      </c>
      <c r="BU167" s="454">
        <f>IF(ISNA(VLOOKUP(E167,'Rennen 4'!$C$64:$AE$93,27,0)),0,VLOOKUP(E167,'Rennen 4'!$C$64:$AE$93,27,0))</f>
        <v>0</v>
      </c>
      <c r="BV167" s="454">
        <f>IF(ISNA(VLOOKUP(E167,'Rennen 5'!$C$64:$AE$93,27,0)),0,VLOOKUP(E167,'Rennen 5'!$C$64:$AE$93,27,0))</f>
        <v>0</v>
      </c>
      <c r="BW167" s="454">
        <f>IF(ISNA(VLOOKUP(E167,'Rennen 6'!$C$64:$AE$93,27,0)),0,VLOOKUP(E167,'Rennen 6'!$C$64:$AE$93,27,0))</f>
        <v>0</v>
      </c>
      <c r="BX167" s="454">
        <f>IF(ISNA(VLOOKUP(E167,'Rennen 7'!$C$64:$AE$93,27,0)),0,VLOOKUP(E167,'Rennen 7'!$C$64:$AE$93,27,0))</f>
        <v>0</v>
      </c>
      <c r="BY167" s="454">
        <f>IF(ISNA(VLOOKUP(E167,'Rennen 8'!$C$63:$AE$92,27,0)),0,VLOOKUP(E167,'Rennen 8'!$C$63:$AE$92,27,0))</f>
        <v>0</v>
      </c>
      <c r="BZ167" s="454">
        <f t="shared" si="66"/>
        <v>0</v>
      </c>
      <c r="CA167" s="459">
        <f t="shared" si="67"/>
        <v>240</v>
      </c>
      <c r="CB167" s="458">
        <f t="shared" si="63"/>
        <v>240</v>
      </c>
      <c r="CC167" s="452">
        <f t="shared" si="68"/>
        <v>240</v>
      </c>
      <c r="CD167" s="452">
        <f t="shared" si="69"/>
        <v>240</v>
      </c>
      <c r="CE167" s="755"/>
      <c r="CF167" s="755"/>
      <c r="CG167" s="26"/>
      <c r="CH167" s="26"/>
    </row>
    <row r="168" spans="1:89" ht="18" hidden="1" customHeight="1" x14ac:dyDescent="0.3">
      <c r="A168" s="759"/>
      <c r="B168" s="16">
        <v>55</v>
      </c>
      <c r="C168" s="16"/>
      <c r="D168" s="395" t="str">
        <f>VLOOKUP(E168,Fahrer!$B$5:$C$165,2,0)</f>
        <v>Graf, Arne</v>
      </c>
      <c r="E168" s="346">
        <v>155</v>
      </c>
      <c r="F168" s="368">
        <f>IF(ISNA(VLOOKUP(E168,'Rennen 1'!$C$64:$W$93,6,0)),0,VLOOKUP(E168,'Rennen 1'!$C$64:$W$93,6,0))</f>
        <v>0</v>
      </c>
      <c r="G168" s="374">
        <f>IF(ISNA(VLOOKUP(E168,'Rennen 1'!$C$64:$W$93,11,0)),0,VLOOKUP(E168,'Rennen 1'!$C$64:$W$93,11,0))</f>
        <v>0</v>
      </c>
      <c r="H168" s="374">
        <f>IF(ISNA(VLOOKUP(E168,'Rennen 1'!$C$64:$W$93,16,0)),0,VLOOKUP(E168,'Rennen 1'!$C$64:$W$93,16,0))</f>
        <v>0</v>
      </c>
      <c r="I168" s="375">
        <f>IF(ISNA(VLOOKUP(E168,'Rennen 1'!$C$64:$W$93,21,0)),0,VLOOKUP(E168,'Rennen 1'!$C$64:$W$93,21,0))</f>
        <v>0</v>
      </c>
      <c r="J168" s="400">
        <f>IF(ISNA(VLOOKUP(E168,'Rennen 2'!$C$64:$W$93,6,0)),0,VLOOKUP(E168,'Rennen 2'!$C$64:$W$93,6,0))</f>
        <v>0</v>
      </c>
      <c r="K168" s="401">
        <f>IF(ISNA(VLOOKUP(E168,'Rennen 2'!$C$64:$W$93,11,0)),0,VLOOKUP(E168,'Rennen 2'!$C$64:$W$93,11,0))</f>
        <v>0</v>
      </c>
      <c r="L168" s="401">
        <f>IF(ISNA(VLOOKUP(E168,'Rennen 2'!$C$64:$W$93,16,0)),0,VLOOKUP(E168,'Rennen 2'!$C$64:$W$93,16,0))</f>
        <v>0</v>
      </c>
      <c r="M168" s="401">
        <f>IF(ISNA(VLOOKUP(E168,'Rennen 2'!$C$64:$W$93,21,0)),0,VLOOKUP(E168,'Rennen 2'!$C$64:$W$93,21,0))</f>
        <v>0</v>
      </c>
      <c r="N168" s="365">
        <f>IF(ISNA(VLOOKUP(E168,'Rennen 3'!$C$64:$W$93,6,0)),0,VLOOKUP(E168,'Rennen 3'!$C$64:$W$93,6,0))</f>
        <v>0</v>
      </c>
      <c r="O168" s="366">
        <f>IF(ISNA(VLOOKUP(E168,'Rennen 3'!$C$64:$W$93,11,0)),0,VLOOKUP(E168,'Rennen 3'!$C$64:$W$93,11,0))</f>
        <v>0</v>
      </c>
      <c r="P168" s="366">
        <f>IF(ISNA(VLOOKUP(E168,'Rennen 3'!$C$64:$W$93,16,0)),0,VLOOKUP(E168,'Rennen 3'!$C$64:$W$93,16,0))</f>
        <v>0</v>
      </c>
      <c r="Q168" s="367">
        <f>IF(ISNA(VLOOKUP(E168,'Rennen 3'!$C$64:$W$93,21,0)),0,VLOOKUP(E168,'Rennen 3'!$C$64:$W$93,21,0))</f>
        <v>0</v>
      </c>
      <c r="R168" s="365">
        <f>IF(ISNA(VLOOKUP(E168,'Rennen 4'!$C$64:$W$93,6,0)),0,VLOOKUP(E168,'Rennen 4'!$C$64:$W$93,6,0))</f>
        <v>0</v>
      </c>
      <c r="S168" s="366">
        <f>IF(ISNA(VLOOKUP(E168,'Rennen 4'!$C$64:$W$93,11,0)),0,VLOOKUP(E168,'Rennen 4'!$C$64:$W$93,11,0))</f>
        <v>0</v>
      </c>
      <c r="T168" s="366">
        <f>IF(ISNA(VLOOKUP(E168,'Rennen 4'!$C$64:$W$93,16,0)),0,VLOOKUP(E168,'Rennen 4'!$C$64:$W$93,16,0))</f>
        <v>0</v>
      </c>
      <c r="U168" s="367">
        <f>IF(ISNA(VLOOKUP(E168,'Rennen 4'!$C$64:$W$93,21,0)),0,VLOOKUP(E168,'Rennen 4'!$C$64:$W$93,21,0))</f>
        <v>0</v>
      </c>
      <c r="V168" s="365">
        <f>IF(ISNA(VLOOKUP(E168,'Rennen 5'!$C$64:$W$93,6,0)),0,VLOOKUP(E168,'Rennen 5'!$C$64:$W$93,6,0))</f>
        <v>0</v>
      </c>
      <c r="W168" s="366">
        <f>IF(ISNA(VLOOKUP(E168,'Rennen 5'!$C$64:$W$93,11,0)),0,VLOOKUP(E168,'Rennen 5'!$C$64:$W$93,11,0))</f>
        <v>0</v>
      </c>
      <c r="X168" s="366">
        <f>IF(ISNA(VLOOKUP(E168,'Rennen 5'!$C$64:$W$93,16,0)),0,VLOOKUP(E168,'Rennen 5'!$C$64:$W$93,16,0))</f>
        <v>0</v>
      </c>
      <c r="Y168" s="367">
        <f>IF(ISNA(VLOOKUP(E168,'Rennen 5'!$C$64:$W$93,21,0)),0,VLOOKUP(E168,'Rennen 5'!$C$64:$W$93,21,0))</f>
        <v>0</v>
      </c>
      <c r="Z168" s="365">
        <f>IF(ISNA(VLOOKUP(E168,'Rennen 6'!$C$64:$W$93,6,0)),0,VLOOKUP(E168,'Rennen 6'!$C$64:$W$93,6,0))</f>
        <v>27</v>
      </c>
      <c r="AA168" s="366">
        <f>IF(ISNA(VLOOKUP(E168,'Rennen 6'!$C$64:$W$93,11,0)),0,VLOOKUP(E168,'Rennen 6'!$C$64:$W$93,11,0))</f>
        <v>0</v>
      </c>
      <c r="AB168" s="366">
        <f>IF(ISNA(VLOOKUP(E168,'Rennen 6'!$C$64:$W$93,16,0)),0,VLOOKUP(E168,'Rennen 6'!$C$64:$W$93,16,0))</f>
        <v>39</v>
      </c>
      <c r="AC168" s="367">
        <f>IF(ISNA(VLOOKUP(E168,'Rennen 6'!$C$64:$W$93,21,0)),0,VLOOKUP(E168,'Rennen 6'!$C$64:$W$93,21,0))</f>
        <v>35</v>
      </c>
      <c r="AD168" s="365">
        <f>IF(ISNA(VLOOKUP(E168,'Rennen 7'!$C$64:$W$93,6,0)),0,VLOOKUP(E168,'Rennen 7'!$C$64:$W$93,6,0))</f>
        <v>0</v>
      </c>
      <c r="AE168" s="366">
        <f>IF(ISNA(VLOOKUP(E168,'Rennen 7'!$C$64:$W$93,11,0)),0,VLOOKUP(E168,'Rennen 7'!$C$64:$W$93,11,0))</f>
        <v>0</v>
      </c>
      <c r="AF168" s="366">
        <f>IF(ISNA(VLOOKUP(E168,'Rennen 7'!$C$64:$W$93,16,0)),0,VLOOKUP(E168,'Rennen 7'!$C$64:$W$93,16,0))</f>
        <v>0</v>
      </c>
      <c r="AG168" s="367">
        <f>IF(ISNA(VLOOKUP(E168,'Rennen 7'!$C$64:$W$93,21,0)),0,VLOOKUP(E168,'Rennen 7'!$C$64:$W$93,21,0))</f>
        <v>0</v>
      </c>
      <c r="AH168" s="400">
        <f>IF(ISNA(VLOOKUP(E168,'Rennen 8'!$C$63:$W$92,6,0)),0,VLOOKUP(E168,'Rennen 8'!$C$63:$W$92,6,0))</f>
        <v>35</v>
      </c>
      <c r="AI168" s="401">
        <f>IF(ISNA(VLOOKUP(E168,'Rennen 8'!$C$63:$W$92,11,0)),0,VLOOKUP(E168,'Rennen 8'!$C$63:$W$92,11,0))</f>
        <v>43</v>
      </c>
      <c r="AJ168" s="401">
        <f>IF(ISNA(VLOOKUP(E168,'Rennen 8'!$C$63:$W$92,16,0)),0,VLOOKUP(E168,'Rennen 8'!$C$63:$W$92,16,0))</f>
        <v>35</v>
      </c>
      <c r="AK168" s="402">
        <f>IF(ISNA(VLOOKUP(E168,'Rennen 8'!$C$63:$W$92,21,0)),0,VLOOKUP(E168,'Rennen 8'!$C$63:$W$92,21,0))</f>
        <v>29</v>
      </c>
      <c r="AL168" s="403">
        <f>IF(ISNA(VLOOKUP(E168,'Rennen 1'!$C$64:$W$93,5,0)),0,VLOOKUP(E168,'Rennen 1'!$C$64:$W$93,5,0))</f>
        <v>0</v>
      </c>
      <c r="AM168" s="404">
        <f>IF(ISNA(VLOOKUP(E168,'Rennen 1'!$C$64:$W$93,10,0)),0,VLOOKUP(E168,'Rennen 1'!$C$64:$W$93,10,0))</f>
        <v>0</v>
      </c>
      <c r="AN168" s="404">
        <f>IF(ISNA(VLOOKUP(E168,'Rennen 1'!$C$64:$W$93,15,0)),0,VLOOKUP(E168,'Rennen 1'!$C$64:$W$93,15,0))</f>
        <v>0</v>
      </c>
      <c r="AO168" s="405">
        <f>IF(ISNA(VLOOKUP(E168,'Rennen 1'!$C$64:$W$93,20,0)),0,VLOOKUP(E168,'Rennen 1'!$C$64:$W$93,20,0))</f>
        <v>0</v>
      </c>
      <c r="AP168" s="403">
        <f>IF(ISNA(VLOOKUP(E168,'Rennen 2'!$C$64:$W$93,5,0)),0,VLOOKUP(E168,'Rennen 2'!$C$64:$W$93,5,0))</f>
        <v>0</v>
      </c>
      <c r="AQ168" s="404">
        <f>IF(ISNA(VLOOKUP(E168,'Rennen 2'!$C$64:$W$93,10,0)),0,VLOOKUP(E168,'Rennen 2'!$C$64:$W$93,10,0))</f>
        <v>0</v>
      </c>
      <c r="AR168" s="404">
        <f>IF(ISNA(VLOOKUP(E168,'Rennen 2'!$C$64:$W$93,15,0)),0,VLOOKUP(E168,'Rennen 2'!$C$64:$W$93,15,0))</f>
        <v>0</v>
      </c>
      <c r="AS168" s="405">
        <f>IF(ISNA(VLOOKUP(E168,'Rennen 2'!$C$64:$W$93,20,0)),0,VLOOKUP(E168,'Rennen 2'!$C$64:$W$93,20,0))</f>
        <v>0</v>
      </c>
      <c r="AT168" s="403">
        <f>IF(ISNA(VLOOKUP(E168,'Rennen 3'!$C$64:$W$93,5,0)),0,VLOOKUP(E168,'Rennen 3'!$C$64:$W$93,5,0))</f>
        <v>0</v>
      </c>
      <c r="AU168" s="404">
        <f>IF(ISNA(VLOOKUP(E168,'Rennen 3'!$C$64:$W$93,10,0)),0,VLOOKUP(E168,'Rennen 3'!$C$64:$W$93,10,0))</f>
        <v>0</v>
      </c>
      <c r="AV168" s="404">
        <f>IF(ISNA(VLOOKUP(E168,'Rennen 3'!$C$64:$W$93,15,0)),0,VLOOKUP(E168,'Rennen 3'!$C$64:$W$93,15,0))</f>
        <v>0</v>
      </c>
      <c r="AW168" s="405">
        <f>IF(ISNA(VLOOKUP(E168,'Rennen 3'!$C$64:$W$93,20,0)),0,VLOOKUP(E168,'Rennen 3'!$C$64:$W$93,20,0))</f>
        <v>0</v>
      </c>
      <c r="AX168" s="400">
        <f>IF(ISNA(VLOOKUP(E168,'Rennen 4'!$C$44:$W$93,5,0)),0,VLOOKUP(E168,'Rennen 4'!$C$64:$W$93,5,0))</f>
        <v>0</v>
      </c>
      <c r="AY168" s="401">
        <f>IF(ISNA(VLOOKUP(E168,'Rennen 4'!$C$64:$W$93,10,0)),0,VLOOKUP(E168,'Rennen 4'!$C$64:$W$93,10,0))</f>
        <v>0</v>
      </c>
      <c r="AZ168" s="401">
        <f>IF(ISNA(VLOOKUP(E168,'Rennen 4'!$C$64:$W$93,15,0)),0,VLOOKUP(E168,'Rennen 4'!$C$64:$W$93,15,0))</f>
        <v>0</v>
      </c>
      <c r="BA168" s="401">
        <f>IF(ISNA(VLOOKUP(E168,'Rennen 4'!$C$64:$W$93,20,0)),0,VLOOKUP(E168,'Rennen 4'!$C$64:$W$93,20,0))</f>
        <v>0</v>
      </c>
      <c r="BB168" s="400">
        <f>IF(ISNA(VLOOKUP(E168,'Rennen 5'!$C$64:$W$93,5,0)),0,VLOOKUP(E168,'Rennen 5'!$C$64:$W$93,5,0))</f>
        <v>0</v>
      </c>
      <c r="BC168" s="401">
        <f>IF(ISNA(VLOOKUP(E168,'Rennen 5'!$C$64:$W$93,10,0)),0,VLOOKUP(E168,'Rennen 5'!$C$64:$W$93,10,0))</f>
        <v>0</v>
      </c>
      <c r="BD168" s="401">
        <f>IF(ISNA(VLOOKUP(E168,'Rennen 5'!$C$64:$W$93,15,0)),0,VLOOKUP(E168,'Rennen 5'!$C$64:$W$93,15,0))</f>
        <v>0</v>
      </c>
      <c r="BE168" s="402">
        <f>IF(ISNA(VLOOKUP(E168,'Rennen 5'!$C$64:$W$93,20,0)),0,VLOOKUP(E168,'Rennen 5'!$C$64:$W$93,20,0))</f>
        <v>0</v>
      </c>
      <c r="BF168" s="400">
        <f>IF(ISNA(VLOOKUP(E168,'Rennen 6'!$C$64:$W$93,5,0)),0,VLOOKUP(E168,'Rennen 6'!$C$64:$W$93,5,0))</f>
        <v>27</v>
      </c>
      <c r="BG168" s="401">
        <f>IF(ISNA(VLOOKUP(E168,'Rennen 6'!$C$64:$W$93,10,0)),0,VLOOKUP(E168,'Rennen 6'!$C$64:$W$93,10,0))</f>
        <v>0</v>
      </c>
      <c r="BH168" s="401">
        <f>IF(ISNA(VLOOKUP(E168,'Rennen 6'!$C$64:$W$93,15,0)),0,VLOOKUP(E168,'Rennen 6'!$C$64:$W$93,15,0))</f>
        <v>39</v>
      </c>
      <c r="BI168" s="401">
        <f>IF(ISNA(VLOOKUP(E168,'Rennen 6'!$C$64:$W$93,20,0)),0,VLOOKUP(E168,'Rennen 6'!$C$64:$W$93,20,0))</f>
        <v>35</v>
      </c>
      <c r="BJ168" s="400">
        <f>IF(ISNA(VLOOKUP(E168,'Rennen 7'!$C$64:$W$93,5,0)),0,VLOOKUP(E168,'Rennen 7'!$C$64:$W$93,5,0))</f>
        <v>0</v>
      </c>
      <c r="BK168" s="401">
        <f>IF(ISNA(VLOOKUP(E168,'Rennen 7'!$C$64:$W$93,10,0)),0,VLOOKUP(E168,'Rennen 7'!$C$64:$W$93,10,0))</f>
        <v>0</v>
      </c>
      <c r="BL168" s="401">
        <f>IF(ISNA(VLOOKUP(E168,'Rennen 7'!$C$64:$W$93,15,0)),0,VLOOKUP(E168,'Rennen 7'!$C$64:$W$93,15,0))</f>
        <v>0</v>
      </c>
      <c r="BM168" s="402">
        <f>IF(ISNA(VLOOKUP(E168,'Rennen 7'!$C$64:$W$93,20,0)),0,VLOOKUP(E168,'Rennen 7'!$C$64:$W$93,20,0))</f>
        <v>0</v>
      </c>
      <c r="BN168" s="400">
        <f>IF(ISNA(VLOOKUP(E168,'Rennen 8'!$C$63:$W$92,5,0)),0,VLOOKUP(E168,'Rennen 8'!$C$63:$W$92,5,0))</f>
        <v>35</v>
      </c>
      <c r="BO168" s="401">
        <f>IF(ISNA(VLOOKUP(E168,'Rennen 8'!$C$63:$W$92,10,0)),0,VLOOKUP(E168,'Rennen 8'!$C$63:$W$92,10,0))</f>
        <v>43</v>
      </c>
      <c r="BP168" s="401">
        <f>IF(ISNA(VLOOKUP(E168,'Rennen 8'!$C$63:$W$92,15,0)),0,VLOOKUP(E168,'Rennen 8'!$C$63:$W$92,15,0))</f>
        <v>35</v>
      </c>
      <c r="BQ168" s="402">
        <f>IF(ISNA(VLOOKUP(E168,'Rennen 8'!$C$63:$W$92,20,0)),0,VLOOKUP(E168,'Rennen 8'!$C$63:$W$92,20,0))</f>
        <v>29</v>
      </c>
      <c r="BR168" s="406">
        <f>IF(ISNA(VLOOKUP(E168,'Rennen 1'!$C$64:$AE$93,27,0)),0,VLOOKUP(E168,'Rennen 1'!$C$64:$AE$93,27,0))</f>
        <v>0</v>
      </c>
      <c r="BS168" s="402">
        <f>IF(ISNA(VLOOKUP(E168,'Rennen 2'!$C$64:$AE$93,27,0)),0,VLOOKUP(E168,'Rennen 2'!$C$64:$AE$93,27,0))</f>
        <v>0</v>
      </c>
      <c r="BT168" s="402">
        <f>IF(ISNA(VLOOKUP(E168,'Rennen 3'!$C$64:$AE$93,27,0)),0,VLOOKUP(E168,'Rennen 3'!$C$64:$AE$93,27,0))</f>
        <v>0</v>
      </c>
      <c r="BU168" s="402">
        <f>IF(ISNA(VLOOKUP(E168,'Rennen 4'!$C$64:$AE$93,27,0)),0,VLOOKUP(E168,'Rennen 4'!$C$64:$AE$93,27,0))</f>
        <v>0</v>
      </c>
      <c r="BV168" s="402">
        <f>IF(ISNA(VLOOKUP(E168,'Rennen 5'!$C$64:$AE$93,27,0)),0,VLOOKUP(E168,'Rennen 5'!$C$64:$AE$93,27,0))</f>
        <v>0</v>
      </c>
      <c r="BW168" s="402">
        <f>IF(ISNA(VLOOKUP(E168,'Rennen 6'!$C$64:$AE$93,27,0)),0,VLOOKUP(E168,'Rennen 6'!$C$64:$AE$93,27,0))</f>
        <v>0</v>
      </c>
      <c r="BX168" s="402">
        <f>IF(ISNA(VLOOKUP(E168,'Rennen 7'!$C$64:$AE$93,27,0)),0,VLOOKUP(E168,'Rennen 7'!$C$64:$AE$93,27,0))</f>
        <v>0</v>
      </c>
      <c r="BY168" s="402">
        <f>IF(ISNA(VLOOKUP(E168,'Rennen 8'!$C$63:$AE$92,27,0)),0,VLOOKUP(E168,'Rennen 8'!$C$63:$AE$92,27,0))</f>
        <v>0</v>
      </c>
      <c r="BZ168" s="406">
        <f t="shared" si="66"/>
        <v>0</v>
      </c>
      <c r="CA168" s="408">
        <f t="shared" si="67"/>
        <v>243</v>
      </c>
      <c r="CB168" s="406">
        <f t="shared" si="63"/>
        <v>243</v>
      </c>
      <c r="CC168" s="400">
        <f t="shared" si="68"/>
        <v>243</v>
      </c>
      <c r="CD168" s="400">
        <f t="shared" si="69"/>
        <v>243</v>
      </c>
      <c r="CE168" s="755"/>
      <c r="CF168" s="755"/>
      <c r="CG168" s="26"/>
      <c r="CH168" s="26"/>
    </row>
    <row r="169" spans="1:89" ht="18" hidden="1" customHeight="1" x14ac:dyDescent="0.3">
      <c r="A169" s="759"/>
      <c r="B169" s="16">
        <v>56</v>
      </c>
      <c r="C169" s="16"/>
      <c r="D169" s="207" t="str">
        <f>VLOOKUP(E169,Fahrer!$B$5:$C$165,2,0)</f>
        <v>Schultz, Alex</v>
      </c>
      <c r="E169" s="345">
        <v>156</v>
      </c>
      <c r="F169" s="449">
        <f>IF(ISNA(VLOOKUP(E169,'Rennen 1'!$C$64:$W$93,6,0)),0,VLOOKUP(E169,'Rennen 1'!$C$64:$W$93,6,0))</f>
        <v>0</v>
      </c>
      <c r="G169" s="450">
        <f>IF(ISNA(VLOOKUP(E169,'Rennen 1'!$C$64:$W$93,11,0)),0,VLOOKUP(E169,'Rennen 1'!$C$64:$W$93,11,0))</f>
        <v>0</v>
      </c>
      <c r="H169" s="450">
        <f>IF(ISNA(VLOOKUP(E169,'Rennen 1'!$C$64:$W$93,16,0)),0,VLOOKUP(E169,'Rennen 1'!$C$64:$W$93,16,0))</f>
        <v>0</v>
      </c>
      <c r="I169" s="451">
        <f>IF(ISNA(VLOOKUP(E169,'Rennen 1'!$C$64:$W$93,21,0)),0,VLOOKUP(E169,'Rennen 1'!$C$64:$W$93,21,0))</f>
        <v>0</v>
      </c>
      <c r="J169" s="452">
        <f>IF(ISNA(VLOOKUP(E169,'Rennen 2'!$C$64:$W$93,6,0)),0,VLOOKUP(E169,'Rennen 2'!$C$64:$W$93,6,0))</f>
        <v>0</v>
      </c>
      <c r="K169" s="453">
        <f>IF(ISNA(VLOOKUP(E169,'Rennen 2'!$C$64:$W$93,11,0)),0,VLOOKUP(E169,'Rennen 2'!$C$64:$W$93,11,0))</f>
        <v>0</v>
      </c>
      <c r="L169" s="453">
        <f>IF(ISNA(VLOOKUP(E169,'Rennen 2'!$C$64:$W$93,16,0)),0,VLOOKUP(E169,'Rennen 2'!$C$64:$W$93,16,0))</f>
        <v>0</v>
      </c>
      <c r="M169" s="453">
        <f>IF(ISNA(VLOOKUP(E169,'Rennen 2'!$C$64:$W$93,21,0)),0,VLOOKUP(E169,'Rennen 2'!$C$64:$W$93,21,0))</f>
        <v>0</v>
      </c>
      <c r="N169" s="452">
        <f>IF(ISNA(VLOOKUP(E169,'Rennen 3'!$C$64:$W$93,6,0)),0,VLOOKUP(E169,'Rennen 3'!$C$64:$W$93,6,0))</f>
        <v>0</v>
      </c>
      <c r="O169" s="453">
        <f>IF(ISNA(VLOOKUP(E169,'Rennen 3'!$C$64:$W$93,11,0)),0,VLOOKUP(E169,'Rennen 3'!$C$64:$W$93,11,0))</f>
        <v>0</v>
      </c>
      <c r="P169" s="453">
        <f>IF(ISNA(VLOOKUP(E169,'Rennen 3'!$C$64:$W$93,16,0)),0,VLOOKUP(E169,'Rennen 3'!$C$64:$W$93,16,0))</f>
        <v>0</v>
      </c>
      <c r="Q169" s="454">
        <f>IF(ISNA(VLOOKUP(E169,'Rennen 3'!$C$64:$W$93,21,0)),0,VLOOKUP(E169,'Rennen 3'!$C$64:$W$93,21,0))</f>
        <v>0</v>
      </c>
      <c r="R169" s="452">
        <f>IF(ISNA(VLOOKUP(E169,'Rennen 4'!$C$64:$W$93,6,0)),0,VLOOKUP(E169,'Rennen 4'!$C$64:$W$93,6,0))</f>
        <v>0</v>
      </c>
      <c r="S169" s="453">
        <f>IF(ISNA(VLOOKUP(E169,'Rennen 4'!$C$64:$W$93,11,0)),0,VLOOKUP(E169,'Rennen 4'!$C$64:$W$93,11,0))</f>
        <v>0</v>
      </c>
      <c r="T169" s="453">
        <f>IF(ISNA(VLOOKUP(E169,'Rennen 4'!$C$64:$W$93,16,0)),0,VLOOKUP(E169,'Rennen 4'!$C$64:$W$93,16,0))</f>
        <v>0</v>
      </c>
      <c r="U169" s="454">
        <f>IF(ISNA(VLOOKUP(E169,'Rennen 4'!$C$64:$W$93,21,0)),0,VLOOKUP(E169,'Rennen 4'!$C$64:$W$93,21,0))</f>
        <v>0</v>
      </c>
      <c r="V169" s="452">
        <f>IF(ISNA(VLOOKUP(E169,'Rennen 5'!$C$64:$W$93,6,0)),0,VLOOKUP(E169,'Rennen 5'!$C$64:$W$93,6,0))</f>
        <v>0</v>
      </c>
      <c r="W169" s="453">
        <f>IF(ISNA(VLOOKUP(E169,'Rennen 5'!$C$64:$W$93,11,0)),0,VLOOKUP(E169,'Rennen 5'!$C$64:$W$93,11,0))</f>
        <v>0</v>
      </c>
      <c r="X169" s="453">
        <f>IF(ISNA(VLOOKUP(E169,'Rennen 5'!$C$64:$W$93,16,0)),0,VLOOKUP(E169,'Rennen 5'!$C$64:$W$93,16,0))</f>
        <v>0</v>
      </c>
      <c r="Y169" s="454">
        <f>IF(ISNA(VLOOKUP(E169,'Rennen 5'!$C$64:$W$93,21,0)),0,VLOOKUP(E169,'Rennen 5'!$C$64:$W$93,21,0))</f>
        <v>0</v>
      </c>
      <c r="Z169" s="452">
        <f>IF(ISNA(VLOOKUP(E169,'Rennen 6'!$C$64:$W$93,6,0)),0,VLOOKUP(E169,'Rennen 6'!$C$64:$W$93,6,0))</f>
        <v>0</v>
      </c>
      <c r="AA169" s="453">
        <f>IF(ISNA(VLOOKUP(E169,'Rennen 6'!$C$64:$W$93,11,0)),0,VLOOKUP(E169,'Rennen 6'!$C$64:$W$93,11,0))</f>
        <v>0</v>
      </c>
      <c r="AB169" s="453">
        <f>IF(ISNA(VLOOKUP(E169,'Rennen 6'!$C$64:$W$93,16,0)),0,VLOOKUP(E169,'Rennen 6'!$C$64:$W$93,16,0))</f>
        <v>0</v>
      </c>
      <c r="AC169" s="454">
        <f>IF(ISNA(VLOOKUP(E169,'Rennen 6'!$C$64:$W$93,21,0)),0,VLOOKUP(E169,'Rennen 6'!$C$64:$W$93,21,0))</f>
        <v>0</v>
      </c>
      <c r="AD169" s="452">
        <f>IF(ISNA(VLOOKUP(E169,'Rennen 7'!$C$64:$W$93,6,0)),0,VLOOKUP(E169,'Rennen 7'!$C$64:$W$93,6,0))</f>
        <v>0</v>
      </c>
      <c r="AE169" s="453">
        <f>IF(ISNA(VLOOKUP(E169,'Rennen 7'!$C$64:$W$93,11,0)),0,VLOOKUP(E169,'Rennen 7'!$C$64:$W$93,11,0))</f>
        <v>0</v>
      </c>
      <c r="AF169" s="453">
        <f>IF(ISNA(VLOOKUP(E169,'Rennen 7'!$C$64:$W$93,16,0)),0,VLOOKUP(E169,'Rennen 7'!$C$64:$W$93,16,0))</f>
        <v>0</v>
      </c>
      <c r="AG169" s="454">
        <f>IF(ISNA(VLOOKUP(E169,'Rennen 7'!$C$64:$W$93,21,0)),0,VLOOKUP(E169,'Rennen 7'!$C$64:$W$93,21,0))</f>
        <v>0</v>
      </c>
      <c r="AH169" s="452">
        <f>IF(ISNA(VLOOKUP(E169,'Rennen 8'!$C$63:$W$92,6,0)),0,VLOOKUP(E169,'Rennen 8'!$C$63:$W$92,6,0))</f>
        <v>0</v>
      </c>
      <c r="AI169" s="453">
        <f>IF(ISNA(VLOOKUP(E169,'Rennen 8'!$C$63:$W$92,11,0)),0,VLOOKUP(E169,'Rennen 8'!$C$63:$W$92,11,0))</f>
        <v>0</v>
      </c>
      <c r="AJ169" s="453">
        <f>IF(ISNA(VLOOKUP(E169,'Rennen 8'!$C$63:$W$92,16,0)),0,VLOOKUP(E169,'Rennen 8'!$C$63:$W$92,16,0))</f>
        <v>0</v>
      </c>
      <c r="AK169" s="454">
        <f>IF(ISNA(VLOOKUP(E169,'Rennen 8'!$C$63:$W$92,21,0)),0,VLOOKUP(E169,'Rennen 8'!$C$63:$W$92,21,0))</f>
        <v>0</v>
      </c>
      <c r="AL169" s="455">
        <f>IF(ISNA(VLOOKUP(E169,'Rennen 1'!$C$64:$W$93,5,0)),0,VLOOKUP(E169,'Rennen 1'!$C$64:$W$93,5,0))</f>
        <v>0</v>
      </c>
      <c r="AM169" s="456">
        <f>IF(ISNA(VLOOKUP(E169,'Rennen 1'!$C$64:$W$93,10,0)),0,VLOOKUP(E169,'Rennen 1'!$C$64:$W$93,10,0))</f>
        <v>0</v>
      </c>
      <c r="AN169" s="456">
        <f>IF(ISNA(VLOOKUP(E169,'Rennen 1'!$C$64:$W$93,15,0)),0,VLOOKUP(E169,'Rennen 1'!$C$64:$W$93,15,0))</f>
        <v>0</v>
      </c>
      <c r="AO169" s="457">
        <f>IF(ISNA(VLOOKUP(E169,'Rennen 1'!$C$64:$W$93,20,0)),0,VLOOKUP(E169,'Rennen 1'!$C$64:$W$93,20,0))</f>
        <v>0</v>
      </c>
      <c r="AP169" s="455">
        <f>IF(ISNA(VLOOKUP(E169,'Rennen 2'!$C$64:$W$93,5,0)),0,VLOOKUP(E169,'Rennen 2'!$C$64:$W$93,5,0))</f>
        <v>0</v>
      </c>
      <c r="AQ169" s="456">
        <f>IF(ISNA(VLOOKUP(E169,'Rennen 2'!$C$64:$W$93,10,0)),0,VLOOKUP(E169,'Rennen 2'!$C$64:$W$93,10,0))</f>
        <v>0</v>
      </c>
      <c r="AR169" s="456">
        <f>IF(ISNA(VLOOKUP(E169,'Rennen 2'!$C$64:$W$93,15,0)),0,VLOOKUP(E169,'Rennen 2'!$C$64:$W$93,15,0))</f>
        <v>0</v>
      </c>
      <c r="AS169" s="457">
        <f>IF(ISNA(VLOOKUP(E169,'Rennen 2'!$C$64:$W$93,20,0)),0,VLOOKUP(E169,'Rennen 2'!$C$64:$W$93,20,0))</f>
        <v>0</v>
      </c>
      <c r="AT169" s="455">
        <f>IF(ISNA(VLOOKUP(E169,'Rennen 3'!$C$64:$W$93,5,0)),0,VLOOKUP(E169,'Rennen 3'!$C$64:$W$93,5,0))</f>
        <v>0</v>
      </c>
      <c r="AU169" s="456">
        <f>IF(ISNA(VLOOKUP(E169,'Rennen 3'!$C$64:$W$93,10,0)),0,VLOOKUP(E169,'Rennen 3'!$C$64:$W$93,10,0))</f>
        <v>0</v>
      </c>
      <c r="AV169" s="456">
        <f>IF(ISNA(VLOOKUP(E169,'Rennen 3'!$C$64:$W$93,15,0)),0,VLOOKUP(E169,'Rennen 3'!$C$64:$W$93,15,0))</f>
        <v>0</v>
      </c>
      <c r="AW169" s="457">
        <f>IF(ISNA(VLOOKUP(E169,'Rennen 3'!$C$64:$W$93,20,0)),0,VLOOKUP(E169,'Rennen 3'!$C$64:$W$93,20,0))</f>
        <v>0</v>
      </c>
      <c r="AX169" s="452">
        <f>IF(ISNA(VLOOKUP(E169,'Rennen 4'!$C$64:$W$93,5,0)),0,VLOOKUP(E169,'Rennen 4'!$C$64:$W$93,5,0))</f>
        <v>0</v>
      </c>
      <c r="AY169" s="453">
        <f>IF(ISNA(VLOOKUP(E169,'Rennen 4'!$C$64:$W$93,10,0)),0,VLOOKUP(E169,'Rennen 4'!$C$64:$W$93,10,0))</f>
        <v>0</v>
      </c>
      <c r="AZ169" s="453">
        <f>IF(ISNA(VLOOKUP(E169,'Rennen 4'!$C$64:$W$93,15,0)),0,VLOOKUP(E169,'Rennen 4'!$C$64:$W$93,15,0))</f>
        <v>0</v>
      </c>
      <c r="BA169" s="453">
        <f>IF(ISNA(VLOOKUP(E169,'Rennen 4'!$C$64:$W$93,20,0)),0,VLOOKUP(E169,'Rennen 4'!$C$64:$W$93,20,0))</f>
        <v>0</v>
      </c>
      <c r="BB169" s="452">
        <f>IF(ISNA(VLOOKUP(E169,'Rennen 5'!$C$64:$W$93,5,0)),0,VLOOKUP(E169,'Rennen 5'!$C$64:$W$93,5,0))</f>
        <v>0</v>
      </c>
      <c r="BC169" s="453">
        <f>IF(ISNA(VLOOKUP(E169,'Rennen 5'!$C$64:$W$93,10,0)),0,VLOOKUP(E169,'Rennen 5'!$C$64:$W$93,10,0))</f>
        <v>0</v>
      </c>
      <c r="BD169" s="453">
        <f>IF(ISNA(VLOOKUP(E169,'Rennen 5'!$C$64:$W$93,15,0)),0,VLOOKUP(E169,'Rennen 5'!$C$64:$W$93,15,0))</f>
        <v>0</v>
      </c>
      <c r="BE169" s="454">
        <f>IF(ISNA(VLOOKUP(E169,'Rennen 5'!$C$64:$W$93,20,0)),0,VLOOKUP(E169,'Rennen 5'!$C$64:$W$93,20,0))</f>
        <v>0</v>
      </c>
      <c r="BF169" s="452">
        <f>IF(ISNA(VLOOKUP(E169,'Rennen 6'!$C$64:$W$93,5,0)),0,VLOOKUP(E169,'Rennen 6'!$C$64:$W$93,5,0))</f>
        <v>0</v>
      </c>
      <c r="BG169" s="453">
        <f>IF(ISNA(VLOOKUP(E169,'Rennen 6'!$C$64:$W$93,10,0)),0,VLOOKUP(E169,'Rennen 6'!$C$64:$W$93,10,0))</f>
        <v>0</v>
      </c>
      <c r="BH169" s="453">
        <f>IF(ISNA(VLOOKUP(E169,'Rennen 6'!$C$64:$W$93,15,0)),0,VLOOKUP(E169,'Rennen 6'!$C$64:$W$93,15,0))</f>
        <v>0</v>
      </c>
      <c r="BI169" s="453">
        <f>IF(ISNA(VLOOKUP(E169,'Rennen 6'!$C$64:$W$93,20,0)),0,VLOOKUP(E169,'Rennen 6'!$C$64:$W$93,20,0))</f>
        <v>0</v>
      </c>
      <c r="BJ169" s="452">
        <f>IF(ISNA(VLOOKUP(E169,'Rennen 7'!$C$64:$W$93,5,0)),0,VLOOKUP(E169,'Rennen 7'!$C$64:$W$93,5,0))</f>
        <v>0</v>
      </c>
      <c r="BK169" s="453">
        <f>IF(ISNA(VLOOKUP(E169,'Rennen 7'!$C$64:$W$93,10,0)),0,VLOOKUP(E169,'Rennen 7'!$C$64:$W$93,10,0))</f>
        <v>0</v>
      </c>
      <c r="BL169" s="453">
        <f>IF(ISNA(VLOOKUP(E169,'Rennen 7'!$C$64:$W$93,15,0)),0,VLOOKUP(E169,'Rennen 7'!$C$64:$W$93,15,0))</f>
        <v>0</v>
      </c>
      <c r="BM169" s="454">
        <f>IF(ISNA(VLOOKUP(E169,'Rennen 7'!$C$64:$W$93,20,0)),0,VLOOKUP(E169,'Rennen 7'!$C$64:$W$93,20,0))</f>
        <v>0</v>
      </c>
      <c r="BN169" s="452">
        <f>IF(ISNA(VLOOKUP(E169,'Rennen 8'!$C$63:$W$92,5,0)),0,VLOOKUP(E169,'Rennen 8'!$C$63:$W$92,5,0))</f>
        <v>0</v>
      </c>
      <c r="BO169" s="453">
        <f>IF(ISNA(VLOOKUP(E169,'Rennen 8'!$C$63:$W$92,10,0)),0,VLOOKUP(E169,'Rennen 8'!$C$63:$W$92,10,0))</f>
        <v>0</v>
      </c>
      <c r="BP169" s="453">
        <f>IF(ISNA(VLOOKUP(E169,'Rennen 8'!$C$63:$W$92,15,0)),0,VLOOKUP(E169,'Rennen 8'!$C$63:$W$92,15,0))</f>
        <v>0</v>
      </c>
      <c r="BQ169" s="454">
        <f>IF(ISNA(VLOOKUP(E169,'Rennen 8'!$C$63:$W$92,20,0)),0,VLOOKUP(E169,'Rennen 8'!$C$63:$W$92,20,0))</f>
        <v>0</v>
      </c>
      <c r="BR169" s="458">
        <f>IF(ISNA(VLOOKUP(E169,'Rennen 1'!$C$64:$AE$93,27,0)),0,VLOOKUP(E169,'Rennen 1'!$C$64:$AE$93,27,0))</f>
        <v>0</v>
      </c>
      <c r="BS169" s="454">
        <f>IF(ISNA(VLOOKUP(E169,'Rennen 2'!$C$64:$AE$93,27,0)),0,VLOOKUP(E169,'Rennen 2'!$C$64:$AE$93,27,0))</f>
        <v>0</v>
      </c>
      <c r="BT169" s="454">
        <f>IF(ISNA(VLOOKUP(E169,'Rennen 3'!$C$64:$AE$93,27,0)),0,VLOOKUP(E169,'Rennen 3'!$C$64:$AE$93,27,0))</f>
        <v>0</v>
      </c>
      <c r="BU169" s="454">
        <f>IF(ISNA(VLOOKUP(E169,'Rennen 4'!$C$64:$AE$93,27,0)),0,VLOOKUP(E169,'Rennen 4'!$C$64:$AE$93,27,0))</f>
        <v>0</v>
      </c>
      <c r="BV169" s="454">
        <f>IF(ISNA(VLOOKUP(E169,'Rennen 5'!$C$64:$AE$93,27,0)),0,VLOOKUP(E169,'Rennen 5'!$C$64:$AE$93,27,0))</f>
        <v>0</v>
      </c>
      <c r="BW169" s="454">
        <f>IF(ISNA(VLOOKUP(E169,'Rennen 6'!$C$64:$AE$93,27,0)),0,VLOOKUP(E169,'Rennen 6'!$C$64:$AE$93,27,0))</f>
        <v>0</v>
      </c>
      <c r="BX169" s="454">
        <f>IF(ISNA(VLOOKUP(E169,'Rennen 7'!$C$64:$AE$93,27,0)),0,VLOOKUP(E169,'Rennen 7'!$C$64:$AE$93,27,0))</f>
        <v>0</v>
      </c>
      <c r="BY169" s="454">
        <f>IF(ISNA(VLOOKUP(E169,'Rennen 8'!$C$63:$AE$92,27,0)),0,VLOOKUP(E169,'Rennen 8'!$C$63:$AE$92,27,0))</f>
        <v>0</v>
      </c>
      <c r="BZ169" s="454">
        <f t="shared" si="66"/>
        <v>0</v>
      </c>
      <c r="CA169" s="459">
        <f t="shared" si="67"/>
        <v>0</v>
      </c>
      <c r="CB169" s="458">
        <f t="shared" si="63"/>
        <v>0</v>
      </c>
      <c r="CC169" s="452">
        <f t="shared" si="68"/>
        <v>0</v>
      </c>
      <c r="CD169" s="452">
        <f t="shared" si="69"/>
        <v>0</v>
      </c>
      <c r="CE169" s="755"/>
      <c r="CF169" s="755"/>
      <c r="CG169" s="26"/>
      <c r="CH169" s="26"/>
    </row>
    <row r="170" spans="1:89" ht="18" hidden="1" customHeight="1" x14ac:dyDescent="0.3">
      <c r="A170" s="759"/>
      <c r="B170" s="16">
        <v>57</v>
      </c>
      <c r="C170" s="16"/>
      <c r="D170" s="395" t="str">
        <f>VLOOKUP(E170,Fahrer!$B$5:$C$165,2,0)</f>
        <v>Schlegelmilch, Volker</v>
      </c>
      <c r="E170" s="346">
        <v>157</v>
      </c>
      <c r="F170" s="368">
        <f>IF(ISNA(VLOOKUP(E170,'Rennen 1'!$C$64:$W$93,6,0)),0,VLOOKUP(E170,'Rennen 1'!$C$64:$W$93,6,0))</f>
        <v>0</v>
      </c>
      <c r="G170" s="374">
        <f>IF(ISNA(VLOOKUP(E170,'Rennen 1'!$C$64:$W$93,11,0)),0,VLOOKUP(E170,'Rennen 1'!$C$64:$W$93,11,0))</f>
        <v>0</v>
      </c>
      <c r="H170" s="374">
        <f>IF(ISNA(VLOOKUP(E170,'Rennen 1'!$C$64:$W$93,16,0)),0,VLOOKUP(E170,'Rennen 1'!$C$64:$W$93,16,0))</f>
        <v>0</v>
      </c>
      <c r="I170" s="375">
        <f>IF(ISNA(VLOOKUP(E170,'Rennen 1'!$C$64:$W$93,21,0)),0,VLOOKUP(E170,'Rennen 1'!$C$64:$W$93,21,0))</f>
        <v>0</v>
      </c>
      <c r="J170" s="400">
        <f>IF(ISNA(VLOOKUP(E170,'Rennen 2'!$C$64:$W$93,6,0)),0,VLOOKUP(E170,'Rennen 2'!$C$64:$W$93,6,0))</f>
        <v>0</v>
      </c>
      <c r="K170" s="401">
        <f>IF(ISNA(VLOOKUP(E170,'Rennen 2'!$C$64:$W$93,11,0)),0,VLOOKUP(E170,'Rennen 2'!$C$64:$W$93,11,0))</f>
        <v>0</v>
      </c>
      <c r="L170" s="401">
        <f>IF(ISNA(VLOOKUP(E170,'Rennen 2'!$C$64:$W$93,16,0)),0,VLOOKUP(E170,'Rennen 2'!$C$64:$W$93,16,0))</f>
        <v>0</v>
      </c>
      <c r="M170" s="401">
        <f>IF(ISNA(VLOOKUP(E170,'Rennen 2'!$C$64:$W$93,21,0)),0,VLOOKUP(E170,'Rennen 2'!$C$64:$W$93,21,0))</f>
        <v>0</v>
      </c>
      <c r="N170" s="365">
        <f>IF(ISNA(VLOOKUP(E170,'Rennen 3'!$C$64:$W$93,6,0)),0,VLOOKUP(E170,'Rennen 3'!$C$64:$W$93,6,0))</f>
        <v>0</v>
      </c>
      <c r="O170" s="366">
        <f>IF(ISNA(VLOOKUP(E170,'Rennen 3'!$C$64:$W$93,11,0)),0,VLOOKUP(E170,'Rennen 3'!$C$64:$W$93,11,0))</f>
        <v>0</v>
      </c>
      <c r="P170" s="366">
        <f>IF(ISNA(VLOOKUP(E170,'Rennen 3'!$C$64:$W$93,16,0)),0,VLOOKUP(E170,'Rennen 3'!$C$64:$W$93,16,0))</f>
        <v>0</v>
      </c>
      <c r="Q170" s="367">
        <f>IF(ISNA(VLOOKUP(E170,'Rennen 3'!$C$64:$W$93,21,0)),0,VLOOKUP(E170,'Rennen 3'!$C$64:$W$93,21,0))</f>
        <v>0</v>
      </c>
      <c r="R170" s="365">
        <f>IF(ISNA(VLOOKUP(E170,'Rennen 4'!$C$64:$W$93,6,0)),0,VLOOKUP(E170,'Rennen 4'!$C$64:$W$93,6,0))</f>
        <v>0</v>
      </c>
      <c r="S170" s="366">
        <f>IF(ISNA(VLOOKUP(E170,'Rennen 4'!$C$64:$W$93,11,0)),0,VLOOKUP(E170,'Rennen 4'!$C$64:$W$93,11,0))</f>
        <v>0</v>
      </c>
      <c r="T170" s="366">
        <f>IF(ISNA(VLOOKUP(E170,'Rennen 4'!$C$64:$W$93,16,0)),0,VLOOKUP(E170,'Rennen 4'!$C$64:$W$93,16,0))</f>
        <v>0</v>
      </c>
      <c r="U170" s="367">
        <f>IF(ISNA(VLOOKUP(E170,'Rennen 4'!$C$64:$W$93,21,0)),0,VLOOKUP(E170,'Rennen 4'!$C$64:$W$93,21,0))</f>
        <v>0</v>
      </c>
      <c r="V170" s="365">
        <f>IF(ISNA(VLOOKUP(E170,'Rennen 5'!$C$64:$W$93,6,0)),0,VLOOKUP(E170,'Rennen 5'!$C$64:$W$93,6,0))</f>
        <v>0</v>
      </c>
      <c r="W170" s="366">
        <f>IF(ISNA(VLOOKUP(E170,'Rennen 5'!$C$64:$W$93,11,0)),0,VLOOKUP(E170,'Rennen 5'!$C$64:$W$93,11,0))</f>
        <v>0</v>
      </c>
      <c r="X170" s="366">
        <f>IF(ISNA(VLOOKUP(E170,'Rennen 5'!$C$64:$W$93,16,0)),0,VLOOKUP(E170,'Rennen 5'!$C$64:$W$93,16,0))</f>
        <v>0</v>
      </c>
      <c r="Y170" s="367">
        <f>IF(ISNA(VLOOKUP(E170,'Rennen 5'!$C$64:$W$93,21,0)),0,VLOOKUP(E170,'Rennen 5'!$C$64:$W$93,21,0))</f>
        <v>0</v>
      </c>
      <c r="Z170" s="365">
        <f>IF(ISNA(VLOOKUP(E170,'Rennen 6'!$C$64:$W$93,6,0)),0,VLOOKUP(E170,'Rennen 6'!$C$64:$W$93,6,0))</f>
        <v>0</v>
      </c>
      <c r="AA170" s="366">
        <f>IF(ISNA(VLOOKUP(E170,'Rennen 6'!$C$64:$W$93,11,0)),0,VLOOKUP(E170,'Rennen 6'!$C$64:$W$93,11,0))</f>
        <v>0</v>
      </c>
      <c r="AB170" s="366">
        <f>IF(ISNA(VLOOKUP(E170,'Rennen 6'!$C$64:$W$93,16,0)),0,VLOOKUP(E170,'Rennen 6'!$C$64:$W$93,16,0))</f>
        <v>0</v>
      </c>
      <c r="AC170" s="367">
        <f>IF(ISNA(VLOOKUP(E170,'Rennen 6'!$C$64:$W$93,21,0)),0,VLOOKUP(E170,'Rennen 6'!$C$64:$W$93,21,0))</f>
        <v>0</v>
      </c>
      <c r="AD170" s="365">
        <f>IF(ISNA(VLOOKUP(E170,'Rennen 7'!$C$64:$W$93,6,0)),0,VLOOKUP(E170,'Rennen 7'!$C$64:$W$93,6,0))</f>
        <v>0</v>
      </c>
      <c r="AE170" s="366">
        <f>IF(ISNA(VLOOKUP(E170,'Rennen 7'!$C$64:$W$93,11,0)),0,VLOOKUP(E170,'Rennen 7'!$C$64:$W$93,11,0))</f>
        <v>0</v>
      </c>
      <c r="AF170" s="366">
        <f>IF(ISNA(VLOOKUP(E170,'Rennen 7'!$C$64:$W$93,16,0)),0,VLOOKUP(E170,'Rennen 7'!$C$64:$W$93,16,0))</f>
        <v>0</v>
      </c>
      <c r="AG170" s="367">
        <f>IF(ISNA(VLOOKUP(E170,'Rennen 7'!$C$64:$W$93,21,0)),0,VLOOKUP(E170,'Rennen 7'!$C$64:$W$93,21,0))</f>
        <v>0</v>
      </c>
      <c r="AH170" s="400">
        <f>IF(ISNA(VLOOKUP(E170,'Rennen 8'!$C$63:$W$92,6,0)),0,VLOOKUP(E170,'Rennen 8'!$C$63:$W$92,6,0))</f>
        <v>28</v>
      </c>
      <c r="AI170" s="401">
        <f>IF(ISNA(VLOOKUP(E170,'Rennen 8'!$C$63:$W$92,11,0)),0,VLOOKUP(E170,'Rennen 8'!$C$63:$W$92,11,0))</f>
        <v>36</v>
      </c>
      <c r="AJ170" s="401">
        <f>IF(ISNA(VLOOKUP(E170,'Rennen 8'!$C$63:$W$92,16,0)),0,VLOOKUP(E170,'Rennen 8'!$C$63:$W$92,16,0))</f>
        <v>29</v>
      </c>
      <c r="AK170" s="402">
        <f>IF(ISNA(VLOOKUP(E170,'Rennen 8'!$C$63:$W$92,21,0)),0,VLOOKUP(E170,'Rennen 8'!$C$63:$W$92,21,0))</f>
        <v>33</v>
      </c>
      <c r="AL170" s="403">
        <f>IF(ISNA(VLOOKUP(E170,'Rennen 1'!$C$64:$W$93,5,0)),0,VLOOKUP(E170,'Rennen 1'!$C$64:$W$93,5,0))</f>
        <v>0</v>
      </c>
      <c r="AM170" s="404">
        <f>IF(ISNA(VLOOKUP(E170,'Rennen 1'!$C$64:$W$93,10,0)),0,VLOOKUP(E170,'Rennen 1'!$C$64:$W$93,10,0))</f>
        <v>0</v>
      </c>
      <c r="AN170" s="404">
        <f>IF(ISNA(VLOOKUP(E170,'Rennen 1'!$C$64:$W$93,15,0)),0,VLOOKUP(E170,'Rennen 1'!$C$64:$W$93,15,0))</f>
        <v>0</v>
      </c>
      <c r="AO170" s="405">
        <f>IF(ISNA(VLOOKUP(E170,'Rennen 1'!$C$64:$W$93,20,0)),0,VLOOKUP(E170,'Rennen 1'!$C$64:$W$93,20,0))</f>
        <v>0</v>
      </c>
      <c r="AP170" s="403">
        <f>IF(ISNA(VLOOKUP(E170,'Rennen 2'!$C$64:$W$93,5,0)),0,VLOOKUP(E170,'Rennen 2'!$C$64:$W$93,5,0))</f>
        <v>0</v>
      </c>
      <c r="AQ170" s="404">
        <f>IF(ISNA(VLOOKUP(E170,'Rennen 2'!$C$64:$W$93,10,0)),0,VLOOKUP(E170,'Rennen 2'!$C$64:$W$93,10,0))</f>
        <v>0</v>
      </c>
      <c r="AR170" s="404">
        <f>IF(ISNA(VLOOKUP(E170,'Rennen 2'!$C$64:$W$93,15,0)),0,VLOOKUP(E170,'Rennen 2'!$C$64:$W$93,15,0))</f>
        <v>0</v>
      </c>
      <c r="AS170" s="405">
        <f>IF(ISNA(VLOOKUP(E170,'Rennen 2'!$C$64:$W$93,20,0)),0,VLOOKUP(E170,'Rennen 2'!$C$64:$W$93,20,0))</f>
        <v>0</v>
      </c>
      <c r="AT170" s="403">
        <f>IF(ISNA(VLOOKUP(E170,'Rennen 3'!$C$64:$W$93,5,0)),0,VLOOKUP(E170,'Rennen 3'!$C$64:$W$93,5,0))</f>
        <v>0</v>
      </c>
      <c r="AU170" s="404">
        <f>IF(ISNA(VLOOKUP(E170,'Rennen 3'!$C$64:$W$93,10,0)),0,VLOOKUP(E170,'Rennen 3'!$C$64:$W$93,10,0))</f>
        <v>0</v>
      </c>
      <c r="AV170" s="404">
        <f>IF(ISNA(VLOOKUP(E170,'Rennen 3'!$C$64:$W$93,15,0)),0,VLOOKUP(E170,'Rennen 3'!$C$64:$W$93,15,0))</f>
        <v>0</v>
      </c>
      <c r="AW170" s="405">
        <f>IF(ISNA(VLOOKUP(E170,'Rennen 3'!$C$64:$W$93,20,0)),0,VLOOKUP(E170,'Rennen 3'!$C$64:$W$93,20,0))</f>
        <v>0</v>
      </c>
      <c r="AX170" s="400">
        <f>IF(ISNA(VLOOKUP(E170,'Rennen 4'!$C$44:$W$93,5,0)),0,VLOOKUP(E170,'Rennen 4'!$C$64:$W$93,5,0))</f>
        <v>0</v>
      </c>
      <c r="AY170" s="401">
        <f>IF(ISNA(VLOOKUP(E170,'Rennen 4'!$C$64:$W$93,10,0)),0,VLOOKUP(E170,'Rennen 4'!$C$64:$W$93,10,0))</f>
        <v>0</v>
      </c>
      <c r="AZ170" s="401">
        <f>IF(ISNA(VLOOKUP(E170,'Rennen 4'!$C$64:$W$93,15,0)),0,VLOOKUP(E170,'Rennen 4'!$C$64:$W$93,15,0))</f>
        <v>0</v>
      </c>
      <c r="BA170" s="401">
        <f>IF(ISNA(VLOOKUP(E170,'Rennen 4'!$C$64:$W$93,20,0)),0,VLOOKUP(E170,'Rennen 4'!$C$64:$W$93,20,0))</f>
        <v>0</v>
      </c>
      <c r="BB170" s="400">
        <f>IF(ISNA(VLOOKUP(E170,'Rennen 5'!$C$64:$W$93,5,0)),0,VLOOKUP(E170,'Rennen 5'!$C$64:$W$93,5,0))</f>
        <v>0</v>
      </c>
      <c r="BC170" s="401">
        <f>IF(ISNA(VLOOKUP(E170,'Rennen 5'!$C$64:$W$93,10,0)),0,VLOOKUP(E170,'Rennen 5'!$C$64:$W$93,10,0))</f>
        <v>0</v>
      </c>
      <c r="BD170" s="401">
        <f>IF(ISNA(VLOOKUP(E170,'Rennen 5'!$C$64:$W$93,15,0)),0,VLOOKUP(E170,'Rennen 5'!$C$64:$W$93,15,0))</f>
        <v>0</v>
      </c>
      <c r="BE170" s="402">
        <f>IF(ISNA(VLOOKUP(E170,'Rennen 5'!$C$64:$W$93,20,0)),0,VLOOKUP(E170,'Rennen 5'!$C$64:$W$93,20,0))</f>
        <v>0</v>
      </c>
      <c r="BF170" s="400">
        <f>IF(ISNA(VLOOKUP(E170,'Rennen 6'!$C$64:$W$93,5,0)),0,VLOOKUP(E170,'Rennen 6'!$C$64:$W$93,5,0))</f>
        <v>0</v>
      </c>
      <c r="BG170" s="401">
        <f>IF(ISNA(VLOOKUP(E170,'Rennen 6'!$C$64:$W$93,10,0)),0,VLOOKUP(E170,'Rennen 6'!$C$64:$W$93,10,0))</f>
        <v>0</v>
      </c>
      <c r="BH170" s="401">
        <f>IF(ISNA(VLOOKUP(E170,'Rennen 6'!$C$64:$W$93,15,0)),0,VLOOKUP(E170,'Rennen 6'!$C$64:$W$93,15,0))</f>
        <v>0</v>
      </c>
      <c r="BI170" s="401">
        <f>IF(ISNA(VLOOKUP(E170,'Rennen 6'!$C$64:$W$93,20,0)),0,VLOOKUP(E170,'Rennen 6'!$C$64:$W$93,20,0))</f>
        <v>0</v>
      </c>
      <c r="BJ170" s="400">
        <f>IF(ISNA(VLOOKUP(E170,'Rennen 7'!$C$64:$W$93,5,0)),0,VLOOKUP(E170,'Rennen 7'!$C$64:$W$93,5,0))</f>
        <v>0</v>
      </c>
      <c r="BK170" s="401">
        <f>IF(ISNA(VLOOKUP(E170,'Rennen 7'!$C$64:$W$93,10,0)),0,VLOOKUP(E170,'Rennen 7'!$C$64:$W$93,10,0))</f>
        <v>0</v>
      </c>
      <c r="BL170" s="401">
        <f>IF(ISNA(VLOOKUP(E170,'Rennen 7'!$C$64:$W$93,15,0)),0,VLOOKUP(E170,'Rennen 7'!$C$64:$W$93,15,0))</f>
        <v>0</v>
      </c>
      <c r="BM170" s="402">
        <f>IF(ISNA(VLOOKUP(E170,'Rennen 7'!$C$64:$W$93,20,0)),0,VLOOKUP(E170,'Rennen 7'!$C$64:$W$93,20,0))</f>
        <v>0</v>
      </c>
      <c r="BN170" s="400">
        <f>IF(ISNA(VLOOKUP(E170,'Rennen 8'!$C$63:$W$92,5,0)),0,VLOOKUP(E170,'Rennen 8'!$C$63:$W$92,5,0))</f>
        <v>28</v>
      </c>
      <c r="BO170" s="401">
        <f>IF(ISNA(VLOOKUP(E170,'Rennen 8'!$C$63:$W$92,10,0)),0,VLOOKUP(E170,'Rennen 8'!$C$63:$W$92,10,0))</f>
        <v>35</v>
      </c>
      <c r="BP170" s="401">
        <f>IF(ISNA(VLOOKUP(E170,'Rennen 8'!$C$63:$W$92,15,0)),0,VLOOKUP(E170,'Rennen 8'!$C$63:$W$92,15,0))</f>
        <v>29</v>
      </c>
      <c r="BQ170" s="402">
        <f>IF(ISNA(VLOOKUP(E170,'Rennen 8'!$C$63:$W$92,20,0)),0,VLOOKUP(E170,'Rennen 8'!$C$63:$W$92,20,0))</f>
        <v>33</v>
      </c>
      <c r="BR170" s="406">
        <f>IF(ISNA(VLOOKUP(E170,'Rennen 1'!$C$64:$AE$93,27,0)),0,VLOOKUP(E170,'Rennen 1'!$C$64:$AE$93,27,0))</f>
        <v>0</v>
      </c>
      <c r="BS170" s="402">
        <f>IF(ISNA(VLOOKUP(E170,'Rennen 2'!$C$64:$AE$93,27,0)),0,VLOOKUP(E170,'Rennen 2'!$C$64:$AE$93,27,0))</f>
        <v>0</v>
      </c>
      <c r="BT170" s="402">
        <f>IF(ISNA(VLOOKUP(E170,'Rennen 3'!$C$64:$AE$93,27,0)),0,VLOOKUP(E170,'Rennen 3'!$C$64:$AE$93,27,0))</f>
        <v>0</v>
      </c>
      <c r="BU170" s="402">
        <f>IF(ISNA(VLOOKUP(E170,'Rennen 4'!$C$64:$AE$93,27,0)),0,VLOOKUP(E170,'Rennen 4'!$C$64:$AE$93,27,0))</f>
        <v>0</v>
      </c>
      <c r="BV170" s="402">
        <f>IF(ISNA(VLOOKUP(E170,'Rennen 5'!$C$64:$AE$93,27,0)),0,VLOOKUP(E170,'Rennen 5'!$C$64:$AE$93,27,0))</f>
        <v>0</v>
      </c>
      <c r="BW170" s="402">
        <f>IF(ISNA(VLOOKUP(E170,'Rennen 6'!$C$64:$AE$93,27,0)),0,VLOOKUP(E170,'Rennen 6'!$C$64:$AE$93,27,0))</f>
        <v>0</v>
      </c>
      <c r="BX170" s="402">
        <f>IF(ISNA(VLOOKUP(E170,'Rennen 7'!$C$64:$AE$93,27,0)),0,VLOOKUP(E170,'Rennen 7'!$C$64:$AE$93,27,0))</f>
        <v>0</v>
      </c>
      <c r="BY170" s="402">
        <f>IF(ISNA(VLOOKUP(E170,'Rennen 8'!$C$63:$AE$92,27,0)),0,VLOOKUP(E170,'Rennen 8'!$C$63:$AE$92,27,0))</f>
        <v>1</v>
      </c>
      <c r="BZ170" s="406">
        <f t="shared" si="66"/>
        <v>1</v>
      </c>
      <c r="CA170" s="408">
        <f t="shared" si="67"/>
        <v>125</v>
      </c>
      <c r="CB170" s="406">
        <f t="shared" si="63"/>
        <v>126</v>
      </c>
      <c r="CC170" s="400">
        <f t="shared" si="68"/>
        <v>125</v>
      </c>
      <c r="CD170" s="400">
        <f t="shared" si="69"/>
        <v>126</v>
      </c>
      <c r="CE170" s="755"/>
      <c r="CF170" s="755"/>
      <c r="CG170" s="26"/>
      <c r="CH170" s="26"/>
    </row>
    <row r="171" spans="1:89" ht="18" hidden="1" customHeight="1" x14ac:dyDescent="0.3">
      <c r="A171" s="759"/>
      <c r="B171" s="16">
        <v>58</v>
      </c>
      <c r="C171" s="16"/>
      <c r="D171" s="207">
        <f>VLOOKUP(E171,Fahrer!$B$5:$C$165,2,0)</f>
        <v>0</v>
      </c>
      <c r="E171" s="346">
        <v>158</v>
      </c>
      <c r="F171" s="449">
        <f>IF(ISNA(VLOOKUP(E171,'Rennen 1'!$C$64:$W$93,6,0)),0,VLOOKUP(E171,'Rennen 1'!$C$64:$W$93,6,0))</f>
        <v>0</v>
      </c>
      <c r="G171" s="450">
        <f>IF(ISNA(VLOOKUP(E171,'Rennen 1'!$C$64:$W$93,11,0)),0,VLOOKUP(E171,'Rennen 1'!$C$64:$W$93,11,0))</f>
        <v>0</v>
      </c>
      <c r="H171" s="450">
        <f>IF(ISNA(VLOOKUP(E171,'Rennen 1'!$C$64:$W$93,16,0)),0,VLOOKUP(E171,'Rennen 1'!$C$64:$W$93,16,0))</f>
        <v>0</v>
      </c>
      <c r="I171" s="451">
        <f>IF(ISNA(VLOOKUP(E171,'Rennen 1'!$C$64:$W$93,21,0)),0,VLOOKUP(E171,'Rennen 1'!$C$64:$W$93,21,0))</f>
        <v>0</v>
      </c>
      <c r="J171" s="452">
        <f>IF(ISNA(VLOOKUP(E171,'Rennen 2'!$C$64:$W$93,6,0)),0,VLOOKUP(E171,'Rennen 2'!$C$64:$W$93,6,0))</f>
        <v>0</v>
      </c>
      <c r="K171" s="453">
        <f>IF(ISNA(VLOOKUP(E171,'Rennen 2'!$C$64:$W$93,11,0)),0,VLOOKUP(E171,'Rennen 2'!$C$64:$W$93,11,0))</f>
        <v>0</v>
      </c>
      <c r="L171" s="453">
        <f>IF(ISNA(VLOOKUP(E171,'Rennen 2'!$C$64:$W$93,16,0)),0,VLOOKUP(E171,'Rennen 2'!$C$64:$W$93,16,0))</f>
        <v>0</v>
      </c>
      <c r="M171" s="453">
        <f>IF(ISNA(VLOOKUP(E171,'Rennen 2'!$C$64:$W$93,21,0)),0,VLOOKUP(E171,'Rennen 2'!$C$64:$W$93,21,0))</f>
        <v>0</v>
      </c>
      <c r="N171" s="452">
        <f>IF(ISNA(VLOOKUP(E171,'Rennen 3'!$C$64:$W$93,6,0)),0,VLOOKUP(E171,'Rennen 3'!$C$64:$W$93,6,0))</f>
        <v>0</v>
      </c>
      <c r="O171" s="453">
        <f>IF(ISNA(VLOOKUP(E171,'Rennen 3'!$C$64:$W$93,11,0)),0,VLOOKUP(E171,'Rennen 3'!$C$64:$W$93,11,0))</f>
        <v>0</v>
      </c>
      <c r="P171" s="453">
        <f>IF(ISNA(VLOOKUP(E171,'Rennen 3'!$C$64:$W$93,16,0)),0,VLOOKUP(E171,'Rennen 3'!$C$64:$W$93,16,0))</f>
        <v>0</v>
      </c>
      <c r="Q171" s="454">
        <f>IF(ISNA(VLOOKUP(E171,'Rennen 3'!$C$64:$W$93,21,0)),0,VLOOKUP(E171,'Rennen 3'!$C$64:$W$93,21,0))</f>
        <v>0</v>
      </c>
      <c r="R171" s="452">
        <f>IF(ISNA(VLOOKUP(E171,'Rennen 4'!$C$64:$W$93,6,0)),0,VLOOKUP(E171,'Rennen 4'!$C$64:$W$93,6,0))</f>
        <v>0</v>
      </c>
      <c r="S171" s="453">
        <f>IF(ISNA(VLOOKUP(E171,'Rennen 4'!$C$64:$W$93,11,0)),0,VLOOKUP(E171,'Rennen 4'!$C$64:$W$93,11,0))</f>
        <v>0</v>
      </c>
      <c r="T171" s="453">
        <f>IF(ISNA(VLOOKUP(E171,'Rennen 4'!$C$64:$W$93,16,0)),0,VLOOKUP(E171,'Rennen 4'!$C$64:$W$93,16,0))</f>
        <v>0</v>
      </c>
      <c r="U171" s="454">
        <f>IF(ISNA(VLOOKUP(E171,'Rennen 4'!$C$64:$W$93,21,0)),0,VLOOKUP(E171,'Rennen 4'!$C$64:$W$93,21,0))</f>
        <v>0</v>
      </c>
      <c r="V171" s="452">
        <f>IF(ISNA(VLOOKUP(E171,'Rennen 5'!$C$64:$W$93,6,0)),0,VLOOKUP(E171,'Rennen 5'!$C$64:$W$93,6,0))</f>
        <v>0</v>
      </c>
      <c r="W171" s="453">
        <f>IF(ISNA(VLOOKUP(E171,'Rennen 5'!$C$64:$W$93,11,0)),0,VLOOKUP(E171,'Rennen 5'!$C$64:$W$93,11,0))</f>
        <v>0</v>
      </c>
      <c r="X171" s="453">
        <f>IF(ISNA(VLOOKUP(E171,'Rennen 5'!$C$64:$W$93,16,0)),0,VLOOKUP(E171,'Rennen 5'!$C$64:$W$93,16,0))</f>
        <v>0</v>
      </c>
      <c r="Y171" s="454">
        <f>IF(ISNA(VLOOKUP(E171,'Rennen 5'!$C$64:$W$93,21,0)),0,VLOOKUP(E171,'Rennen 5'!$C$64:$W$93,21,0))</f>
        <v>0</v>
      </c>
      <c r="Z171" s="452">
        <f>IF(ISNA(VLOOKUP(E171,'Rennen 6'!$C$64:$W$93,6,0)),0,VLOOKUP(E171,'Rennen 6'!$C$64:$W$93,6,0))</f>
        <v>0</v>
      </c>
      <c r="AA171" s="453">
        <f>IF(ISNA(VLOOKUP(E171,'Rennen 6'!$C$64:$W$93,11,0)),0,VLOOKUP(E171,'Rennen 6'!$C$64:$W$93,11,0))</f>
        <v>0</v>
      </c>
      <c r="AB171" s="453">
        <f>IF(ISNA(VLOOKUP(E171,'Rennen 6'!$C$64:$W$93,16,0)),0,VLOOKUP(E171,'Rennen 6'!$C$64:$W$93,16,0))</f>
        <v>0</v>
      </c>
      <c r="AC171" s="454">
        <f>IF(ISNA(VLOOKUP(E171,'Rennen 6'!$C$64:$W$93,21,0)),0,VLOOKUP(E171,'Rennen 6'!$C$64:$W$93,21,0))</f>
        <v>0</v>
      </c>
      <c r="AD171" s="452">
        <f>IF(ISNA(VLOOKUP(E171,'Rennen 7'!$C$64:$W$93,6,0)),0,VLOOKUP(E171,'Rennen 7'!$C$64:$W$93,6,0))</f>
        <v>0</v>
      </c>
      <c r="AE171" s="453">
        <f>IF(ISNA(VLOOKUP(E171,'Rennen 7'!$C$64:$W$93,11,0)),0,VLOOKUP(E171,'Rennen 7'!$C$64:$W$93,11,0))</f>
        <v>0</v>
      </c>
      <c r="AF171" s="453">
        <f>IF(ISNA(VLOOKUP(E171,'Rennen 7'!$C$64:$W$93,16,0)),0,VLOOKUP(E171,'Rennen 7'!$C$64:$W$93,16,0))</f>
        <v>0</v>
      </c>
      <c r="AG171" s="454">
        <f>IF(ISNA(VLOOKUP(E171,'Rennen 7'!$C$64:$W$93,21,0)),0,VLOOKUP(E171,'Rennen 7'!$C$64:$W$93,21,0))</f>
        <v>0</v>
      </c>
      <c r="AH171" s="452">
        <f>IF(ISNA(VLOOKUP(E171,'Rennen 8'!$C$63:$W$92,6,0)),0,VLOOKUP(E171,'Rennen 8'!$C$63:$W$92,6,0))</f>
        <v>0</v>
      </c>
      <c r="AI171" s="453">
        <f>IF(ISNA(VLOOKUP(E171,'Rennen 8'!$C$63:$W$92,11,0)),0,VLOOKUP(E171,'Rennen 8'!$C$63:$W$92,11,0))</f>
        <v>0</v>
      </c>
      <c r="AJ171" s="453">
        <f>IF(ISNA(VLOOKUP(E171,'Rennen 8'!$C$63:$W$92,16,0)),0,VLOOKUP(E171,'Rennen 8'!$C$63:$W$92,16,0))</f>
        <v>0</v>
      </c>
      <c r="AK171" s="454">
        <f>IF(ISNA(VLOOKUP(E171,'Rennen 8'!$C$63:$W$92,21,0)),0,VLOOKUP(E171,'Rennen 8'!$C$63:$W$92,21,0))</f>
        <v>0</v>
      </c>
      <c r="AL171" s="455">
        <f>IF(ISNA(VLOOKUP(E171,'Rennen 1'!$C$64:$W$93,5,0)),0,VLOOKUP(E171,'Rennen 1'!$C$64:$W$93,5,0))</f>
        <v>0</v>
      </c>
      <c r="AM171" s="456">
        <f>IF(ISNA(VLOOKUP(E171,'Rennen 1'!$C$64:$W$93,10,0)),0,VLOOKUP(E171,'Rennen 1'!$C$64:$W$93,10,0))</f>
        <v>0</v>
      </c>
      <c r="AN171" s="456">
        <f>IF(ISNA(VLOOKUP(E171,'Rennen 1'!$C$64:$W$93,15,0)),0,VLOOKUP(E171,'Rennen 1'!$C$64:$W$93,15,0))</f>
        <v>0</v>
      </c>
      <c r="AO171" s="457">
        <f>IF(ISNA(VLOOKUP(E171,'Rennen 1'!$C$64:$W$93,20,0)),0,VLOOKUP(E171,'Rennen 1'!$C$64:$W$93,20,0))</f>
        <v>0</v>
      </c>
      <c r="AP171" s="455">
        <f>IF(ISNA(VLOOKUP(E171,'Rennen 2'!$C$64:$W$93,5,0)),0,VLOOKUP(E171,'Rennen 2'!$C$64:$W$93,5,0))</f>
        <v>0</v>
      </c>
      <c r="AQ171" s="456">
        <f>IF(ISNA(VLOOKUP(E171,'Rennen 2'!$C$64:$W$93,10,0)),0,VLOOKUP(E171,'Rennen 2'!$C$64:$W$93,10,0))</f>
        <v>0</v>
      </c>
      <c r="AR171" s="456">
        <f>IF(ISNA(VLOOKUP(E171,'Rennen 2'!$C$64:$W$93,15,0)),0,VLOOKUP(E171,'Rennen 2'!$C$64:$W$93,15,0))</f>
        <v>0</v>
      </c>
      <c r="AS171" s="457">
        <f>IF(ISNA(VLOOKUP(E171,'Rennen 2'!$C$64:$W$93,20,0)),0,VLOOKUP(E171,'Rennen 2'!$C$64:$W$93,20,0))</f>
        <v>0</v>
      </c>
      <c r="AT171" s="455">
        <f>IF(ISNA(VLOOKUP(E171,'Rennen 3'!$C$64:$W$93,5,0)),0,VLOOKUP(E171,'Rennen 3'!$C$64:$W$93,5,0))</f>
        <v>0</v>
      </c>
      <c r="AU171" s="456">
        <f>IF(ISNA(VLOOKUP(E171,'Rennen 3'!$C$64:$W$93,10,0)),0,VLOOKUP(E171,'Rennen 3'!$C$64:$W$93,10,0))</f>
        <v>0</v>
      </c>
      <c r="AV171" s="456">
        <f>IF(ISNA(VLOOKUP(E171,'Rennen 3'!$C$64:$W$93,15,0)),0,VLOOKUP(E171,'Rennen 3'!$C$64:$W$93,15,0))</f>
        <v>0</v>
      </c>
      <c r="AW171" s="457">
        <f>IF(ISNA(VLOOKUP(E171,'Rennen 3'!$C$64:$W$93,20,0)),0,VLOOKUP(E171,'Rennen 3'!$C$64:$W$93,20,0))</f>
        <v>0</v>
      </c>
      <c r="AX171" s="452">
        <f>IF(ISNA(VLOOKUP(E171,'Rennen 4'!$C$64:$W$93,5,0)),0,VLOOKUP(E171,'Rennen 4'!$C$64:$W$93,5,0))</f>
        <v>0</v>
      </c>
      <c r="AY171" s="453">
        <f>IF(ISNA(VLOOKUP(E171,'Rennen 4'!$C$64:$W$93,10,0)),0,VLOOKUP(E171,'Rennen 4'!$C$64:$W$93,10,0))</f>
        <v>0</v>
      </c>
      <c r="AZ171" s="453">
        <f>IF(ISNA(VLOOKUP(E171,'Rennen 4'!$C$64:$W$93,15,0)),0,VLOOKUP(E171,'Rennen 4'!$C$64:$W$93,15,0))</f>
        <v>0</v>
      </c>
      <c r="BA171" s="453">
        <f>IF(ISNA(VLOOKUP(E171,'Rennen 4'!$C$64:$W$93,20,0)),0,VLOOKUP(E171,'Rennen 4'!$C$64:$W$93,20,0))</f>
        <v>0</v>
      </c>
      <c r="BB171" s="452">
        <f>IF(ISNA(VLOOKUP(E171,'Rennen 5'!$C$64:$W$93,5,0)),0,VLOOKUP(E171,'Rennen 5'!$C$64:$W$93,5,0))</f>
        <v>0</v>
      </c>
      <c r="BC171" s="453">
        <f>IF(ISNA(VLOOKUP(E171,'Rennen 5'!$C$64:$W$93,10,0)),0,VLOOKUP(E171,'Rennen 5'!$C$64:$W$93,10,0))</f>
        <v>0</v>
      </c>
      <c r="BD171" s="453">
        <f>IF(ISNA(VLOOKUP(E171,'Rennen 5'!$C$64:$W$93,15,0)),0,VLOOKUP(E171,'Rennen 5'!$C$64:$W$93,15,0))</f>
        <v>0</v>
      </c>
      <c r="BE171" s="454">
        <f>IF(ISNA(VLOOKUP(E171,'Rennen 5'!$C$64:$W$93,20,0)),0,VLOOKUP(E171,'Rennen 5'!$C$64:$W$93,20,0))</f>
        <v>0</v>
      </c>
      <c r="BF171" s="452">
        <f>IF(ISNA(VLOOKUP(E171,'Rennen 6'!$C$64:$W$93,5,0)),0,VLOOKUP(E171,'Rennen 6'!$C$64:$W$93,5,0))</f>
        <v>0</v>
      </c>
      <c r="BG171" s="453">
        <f>IF(ISNA(VLOOKUP(E171,'Rennen 6'!$C$64:$W$93,10,0)),0,VLOOKUP(E171,'Rennen 6'!$C$64:$W$93,10,0))</f>
        <v>0</v>
      </c>
      <c r="BH171" s="453">
        <f>IF(ISNA(VLOOKUP(E171,'Rennen 6'!$C$64:$W$93,15,0)),0,VLOOKUP(E171,'Rennen 6'!$C$64:$W$93,15,0))</f>
        <v>0</v>
      </c>
      <c r="BI171" s="453">
        <f>IF(ISNA(VLOOKUP(E171,'Rennen 6'!$C$64:$W$93,20,0)),0,VLOOKUP(E171,'Rennen 6'!$C$64:$W$93,20,0))</f>
        <v>0</v>
      </c>
      <c r="BJ171" s="452">
        <f>IF(ISNA(VLOOKUP(E171,'Rennen 7'!$C$64:$W$93,5,0)),0,VLOOKUP(E171,'Rennen 7'!$C$64:$W$93,5,0))</f>
        <v>0</v>
      </c>
      <c r="BK171" s="453">
        <f>IF(ISNA(VLOOKUP(E171,'Rennen 7'!$C$64:$W$93,10,0)),0,VLOOKUP(E171,'Rennen 7'!$C$64:$W$93,10,0))</f>
        <v>0</v>
      </c>
      <c r="BL171" s="453">
        <f>IF(ISNA(VLOOKUP(E171,'Rennen 7'!$C$64:$W$93,15,0)),0,VLOOKUP(E171,'Rennen 7'!$C$64:$W$93,15,0))</f>
        <v>0</v>
      </c>
      <c r="BM171" s="454">
        <f>IF(ISNA(VLOOKUP(E171,'Rennen 7'!$C$64:$W$93,20,0)),0,VLOOKUP(E171,'Rennen 7'!$C$64:$W$93,20,0))</f>
        <v>0</v>
      </c>
      <c r="BN171" s="452">
        <f>IF(ISNA(VLOOKUP(E171,'Rennen 8'!$C$63:$W$92,5,0)),0,VLOOKUP(E171,'Rennen 8'!$C$63:$W$92,5,0))</f>
        <v>0</v>
      </c>
      <c r="BO171" s="453">
        <f>IF(ISNA(VLOOKUP(E171,'Rennen 8'!$C$63:$W$92,10,0)),0,VLOOKUP(E171,'Rennen 8'!$C$63:$W$92,10,0))</f>
        <v>0</v>
      </c>
      <c r="BP171" s="453">
        <f>IF(ISNA(VLOOKUP(E171,'Rennen 8'!$C$63:$W$92,15,0)),0,VLOOKUP(E171,'Rennen 8'!$C$63:$W$92,15,0))</f>
        <v>0</v>
      </c>
      <c r="BQ171" s="454">
        <f>IF(ISNA(VLOOKUP(E171,'Rennen 8'!$C$63:$W$92,20,0)),0,VLOOKUP(E171,'Rennen 8'!$C$63:$W$92,20,0))</f>
        <v>0</v>
      </c>
      <c r="BR171" s="458">
        <f>IF(ISNA(VLOOKUP(E171,'Rennen 1'!$C$64:$AE$93,27,0)),0,VLOOKUP(E171,'Rennen 1'!$C$64:$AE$93,27,0))</f>
        <v>0</v>
      </c>
      <c r="BS171" s="454">
        <f>IF(ISNA(VLOOKUP(E171,'Rennen 2'!$C$64:$AE$93,27,0)),0,VLOOKUP(E171,'Rennen 2'!$C$64:$AE$93,27,0))</f>
        <v>0</v>
      </c>
      <c r="BT171" s="454">
        <f>IF(ISNA(VLOOKUP(E171,'Rennen 3'!$C$64:$AE$93,27,0)),0,VLOOKUP(E171,'Rennen 3'!$C$64:$AE$93,27,0))</f>
        <v>0</v>
      </c>
      <c r="BU171" s="454">
        <f>IF(ISNA(VLOOKUP(E171,'Rennen 4'!$C$64:$AE$93,27,0)),0,VLOOKUP(E171,'Rennen 4'!$C$64:$AE$93,27,0))</f>
        <v>0</v>
      </c>
      <c r="BV171" s="454">
        <f>IF(ISNA(VLOOKUP(E171,'Rennen 5'!$C$64:$AE$93,27,0)),0,VLOOKUP(E171,'Rennen 5'!$C$64:$AE$93,27,0))</f>
        <v>0</v>
      </c>
      <c r="BW171" s="454">
        <f>IF(ISNA(VLOOKUP(E171,'Rennen 6'!$C$64:$AE$93,27,0)),0,VLOOKUP(E171,'Rennen 6'!$C$64:$AE$93,27,0))</f>
        <v>0</v>
      </c>
      <c r="BX171" s="454">
        <f>IF(ISNA(VLOOKUP(E171,'Rennen 7'!$C$64:$AE$93,27,0)),0,VLOOKUP(E171,'Rennen 7'!$C$64:$AE$93,27,0))</f>
        <v>0</v>
      </c>
      <c r="BY171" s="454">
        <f>IF(ISNA(VLOOKUP(E171,'Rennen 8'!$C$63:$AE$92,27,0)),0,VLOOKUP(E171,'Rennen 8'!$C$63:$AE$92,27,0))</f>
        <v>0</v>
      </c>
      <c r="BZ171" s="454">
        <f t="shared" si="66"/>
        <v>0</v>
      </c>
      <c r="CA171" s="459">
        <f t="shared" si="67"/>
        <v>0</v>
      </c>
      <c r="CB171" s="458">
        <f t="shared" si="63"/>
        <v>0</v>
      </c>
      <c r="CC171" s="452">
        <f t="shared" si="68"/>
        <v>0</v>
      </c>
      <c r="CD171" s="452">
        <f t="shared" si="69"/>
        <v>0</v>
      </c>
      <c r="CE171" s="755"/>
      <c r="CF171" s="755"/>
      <c r="CG171" s="26"/>
      <c r="CH171" s="26"/>
    </row>
    <row r="172" spans="1:89" ht="18" hidden="1" customHeight="1" x14ac:dyDescent="0.3">
      <c r="A172" s="759"/>
      <c r="B172" s="16">
        <v>59</v>
      </c>
      <c r="C172" s="16"/>
      <c r="D172" s="395">
        <f>VLOOKUP(E172,Fahrer!$B$5:$C$165,2,0)</f>
        <v>0</v>
      </c>
      <c r="E172" s="345">
        <v>159</v>
      </c>
      <c r="F172" s="368">
        <f>IF(ISNA(VLOOKUP(E172,'Rennen 1'!$C$64:$W$93,6,0)),0,VLOOKUP(E172,'Rennen 1'!$C$64:$W$93,6,0))</f>
        <v>0</v>
      </c>
      <c r="G172" s="374">
        <f>IF(ISNA(VLOOKUP(E172,'Rennen 1'!$C$64:$W$93,11,0)),0,VLOOKUP(E172,'Rennen 1'!$C$64:$W$93,11,0))</f>
        <v>0</v>
      </c>
      <c r="H172" s="374">
        <f>IF(ISNA(VLOOKUP(E172,'Rennen 1'!$C$64:$W$93,16,0)),0,VLOOKUP(E172,'Rennen 1'!$C$64:$W$93,16,0))</f>
        <v>0</v>
      </c>
      <c r="I172" s="375">
        <f>IF(ISNA(VLOOKUP(E172,'Rennen 1'!$C$64:$W$93,21,0)),0,VLOOKUP(E172,'Rennen 1'!$C$64:$W$93,21,0))</f>
        <v>0</v>
      </c>
      <c r="J172" s="400">
        <f>IF(ISNA(VLOOKUP(E172,'Rennen 2'!$C$64:$W$93,6,0)),0,VLOOKUP(E172,'Rennen 2'!$C$64:$W$93,6,0))</f>
        <v>0</v>
      </c>
      <c r="K172" s="401">
        <f>IF(ISNA(VLOOKUP(E172,'Rennen 2'!$C$64:$W$93,11,0)),0,VLOOKUP(E172,'Rennen 2'!$C$64:$W$93,11,0))</f>
        <v>0</v>
      </c>
      <c r="L172" s="401">
        <f>IF(ISNA(VLOOKUP(E172,'Rennen 2'!$C$64:$W$93,16,0)),0,VLOOKUP(E172,'Rennen 2'!$C$64:$W$93,16,0))</f>
        <v>0</v>
      </c>
      <c r="M172" s="401">
        <f>IF(ISNA(VLOOKUP(E172,'Rennen 2'!$C$64:$W$93,21,0)),0,VLOOKUP(E172,'Rennen 2'!$C$64:$W$93,21,0))</f>
        <v>0</v>
      </c>
      <c r="N172" s="365">
        <f>IF(ISNA(VLOOKUP(E172,'Rennen 3'!$C$64:$W$93,6,0)),0,VLOOKUP(E172,'Rennen 3'!$C$64:$W$93,6,0))</f>
        <v>0</v>
      </c>
      <c r="O172" s="366">
        <f>IF(ISNA(VLOOKUP(E172,'Rennen 3'!$C$64:$W$93,11,0)),0,VLOOKUP(E172,'Rennen 3'!$C$64:$W$93,11,0))</f>
        <v>0</v>
      </c>
      <c r="P172" s="366">
        <f>IF(ISNA(VLOOKUP(E172,'Rennen 3'!$C$64:$W$93,16,0)),0,VLOOKUP(E172,'Rennen 3'!$C$64:$W$93,16,0))</f>
        <v>0</v>
      </c>
      <c r="Q172" s="367">
        <f>IF(ISNA(VLOOKUP(E172,'Rennen 3'!$C$64:$W$93,21,0)),0,VLOOKUP(E172,'Rennen 3'!$C$64:$W$93,21,0))</f>
        <v>0</v>
      </c>
      <c r="R172" s="365">
        <f>IF(ISNA(VLOOKUP(E172,'Rennen 4'!$C$64:$W$93,6,0)),0,VLOOKUP(E172,'Rennen 4'!$C$64:$W$93,6,0))</f>
        <v>0</v>
      </c>
      <c r="S172" s="366">
        <f>IF(ISNA(VLOOKUP(E172,'Rennen 4'!$C$64:$W$93,11,0)),0,VLOOKUP(E172,'Rennen 4'!$C$64:$W$93,11,0))</f>
        <v>0</v>
      </c>
      <c r="T172" s="366">
        <f>IF(ISNA(VLOOKUP(E172,'Rennen 4'!$C$64:$W$93,16,0)),0,VLOOKUP(E172,'Rennen 4'!$C$64:$W$93,16,0))</f>
        <v>0</v>
      </c>
      <c r="U172" s="367">
        <f>IF(ISNA(VLOOKUP(E172,'Rennen 4'!$C$64:$W$93,21,0)),0,VLOOKUP(E172,'Rennen 4'!$C$64:$W$93,21,0))</f>
        <v>0</v>
      </c>
      <c r="V172" s="365">
        <f>IF(ISNA(VLOOKUP(E172,'Rennen 5'!$C$64:$W$93,6,0)),0,VLOOKUP(E172,'Rennen 5'!$C$64:$W$93,6,0))</f>
        <v>0</v>
      </c>
      <c r="W172" s="366">
        <f>IF(ISNA(VLOOKUP(E172,'Rennen 5'!$C$64:$W$93,11,0)),0,VLOOKUP(E172,'Rennen 5'!$C$64:$W$93,11,0))</f>
        <v>0</v>
      </c>
      <c r="X172" s="366">
        <f>IF(ISNA(VLOOKUP(E172,'Rennen 5'!$C$64:$W$93,16,0)),0,VLOOKUP(E172,'Rennen 5'!$C$64:$W$93,16,0))</f>
        <v>0</v>
      </c>
      <c r="Y172" s="367">
        <f>IF(ISNA(VLOOKUP(E172,'Rennen 5'!$C$64:$W$93,21,0)),0,VLOOKUP(E172,'Rennen 5'!$C$64:$W$93,21,0))</f>
        <v>0</v>
      </c>
      <c r="Z172" s="365">
        <f>IF(ISNA(VLOOKUP(E172,'Rennen 6'!$C$64:$W$93,6,0)),0,VLOOKUP(E172,'Rennen 6'!$C$64:$W$93,6,0))</f>
        <v>0</v>
      </c>
      <c r="AA172" s="366">
        <f>IF(ISNA(VLOOKUP(E172,'Rennen 6'!$C$64:$W$93,11,0)),0,VLOOKUP(E172,'Rennen 6'!$C$64:$W$93,11,0))</f>
        <v>0</v>
      </c>
      <c r="AB172" s="366">
        <f>IF(ISNA(VLOOKUP(E172,'Rennen 6'!$C$64:$W$93,16,0)),0,VLOOKUP(E172,'Rennen 6'!$C$64:$W$93,16,0))</f>
        <v>0</v>
      </c>
      <c r="AC172" s="367">
        <f>IF(ISNA(VLOOKUP(E172,'Rennen 6'!$C$64:$W$93,21,0)),0,VLOOKUP(E172,'Rennen 6'!$C$64:$W$93,21,0))</f>
        <v>0</v>
      </c>
      <c r="AD172" s="365">
        <f>IF(ISNA(VLOOKUP(E172,'Rennen 7'!$C$64:$W$93,6,0)),0,VLOOKUP(E172,'Rennen 7'!$C$64:$W$93,6,0))</f>
        <v>0</v>
      </c>
      <c r="AE172" s="366">
        <f>IF(ISNA(VLOOKUP(E172,'Rennen 7'!$C$64:$W$93,11,0)),0,VLOOKUP(E172,'Rennen 7'!$C$64:$W$93,11,0))</f>
        <v>0</v>
      </c>
      <c r="AF172" s="366">
        <f>IF(ISNA(VLOOKUP(E172,'Rennen 7'!$C$64:$W$93,16,0)),0,VLOOKUP(E172,'Rennen 7'!$C$64:$W$93,16,0))</f>
        <v>0</v>
      </c>
      <c r="AG172" s="367">
        <f>IF(ISNA(VLOOKUP(E172,'Rennen 7'!$C$64:$W$93,21,0)),0,VLOOKUP(E172,'Rennen 7'!$C$64:$W$93,21,0))</f>
        <v>0</v>
      </c>
      <c r="AH172" s="400">
        <f>IF(ISNA(VLOOKUP(E172,'Rennen 8'!$C$63:$W$92,6,0)),0,VLOOKUP(E172,'Rennen 8'!$C$63:$W$92,6,0))</f>
        <v>0</v>
      </c>
      <c r="AI172" s="401">
        <f>IF(ISNA(VLOOKUP(E172,'Rennen 8'!$C$63:$W$92,11,0)),0,VLOOKUP(E172,'Rennen 8'!$C$63:$W$92,11,0))</f>
        <v>0</v>
      </c>
      <c r="AJ172" s="401">
        <f>IF(ISNA(VLOOKUP(E172,'Rennen 8'!$C$63:$W$92,16,0)),0,VLOOKUP(E172,'Rennen 8'!$C$63:$W$92,16,0))</f>
        <v>0</v>
      </c>
      <c r="AK172" s="402">
        <f>IF(ISNA(VLOOKUP(E172,'Rennen 8'!$C$63:$W$92,21,0)),0,VLOOKUP(E172,'Rennen 8'!$C$63:$W$92,21,0))</f>
        <v>0</v>
      </c>
      <c r="AL172" s="403">
        <f>IF(ISNA(VLOOKUP(E172,'Rennen 1'!$C$64:$W$93,5,0)),0,VLOOKUP(E172,'Rennen 1'!$C$64:$W$93,5,0))</f>
        <v>0</v>
      </c>
      <c r="AM172" s="404">
        <f>IF(ISNA(VLOOKUP(E172,'Rennen 1'!$C$64:$W$93,10,0)),0,VLOOKUP(E172,'Rennen 1'!$C$64:$W$93,10,0))</f>
        <v>0</v>
      </c>
      <c r="AN172" s="404">
        <f>IF(ISNA(VLOOKUP(E172,'Rennen 1'!$C$64:$W$93,15,0)),0,VLOOKUP(E172,'Rennen 1'!$C$64:$W$93,15,0))</f>
        <v>0</v>
      </c>
      <c r="AO172" s="405">
        <f>IF(ISNA(VLOOKUP(E172,'Rennen 1'!$C$64:$W$93,20,0)),0,VLOOKUP(E172,'Rennen 1'!$C$64:$W$93,20,0))</f>
        <v>0</v>
      </c>
      <c r="AP172" s="403">
        <f>IF(ISNA(VLOOKUP(E172,'Rennen 2'!$C$64:$W$93,5,0)),0,VLOOKUP(E172,'Rennen 2'!$C$64:$W$93,5,0))</f>
        <v>0</v>
      </c>
      <c r="AQ172" s="404">
        <f>IF(ISNA(VLOOKUP(E172,'Rennen 2'!$C$64:$W$93,10,0)),0,VLOOKUP(E172,'Rennen 2'!$C$64:$W$93,10,0))</f>
        <v>0</v>
      </c>
      <c r="AR172" s="404">
        <f>IF(ISNA(VLOOKUP(E172,'Rennen 2'!$C$64:$W$93,15,0)),0,VLOOKUP(E172,'Rennen 2'!$C$64:$W$93,15,0))</f>
        <v>0</v>
      </c>
      <c r="AS172" s="405">
        <f>IF(ISNA(VLOOKUP(E172,'Rennen 2'!$C$64:$W$93,20,0)),0,VLOOKUP(E172,'Rennen 2'!$C$64:$W$93,20,0))</f>
        <v>0</v>
      </c>
      <c r="AT172" s="403">
        <f>IF(ISNA(VLOOKUP(E172,'Rennen 3'!$C$64:$W$93,5,0)),0,VLOOKUP(E172,'Rennen 3'!$C$64:$W$93,5,0))</f>
        <v>0</v>
      </c>
      <c r="AU172" s="404">
        <f>IF(ISNA(VLOOKUP(E172,'Rennen 3'!$C$64:$W$93,10,0)),0,VLOOKUP(E172,'Rennen 3'!$C$64:$W$93,10,0))</f>
        <v>0</v>
      </c>
      <c r="AV172" s="404">
        <f>IF(ISNA(VLOOKUP(E172,'Rennen 3'!$C$64:$W$93,15,0)),0,VLOOKUP(E172,'Rennen 3'!$C$64:$W$93,15,0))</f>
        <v>0</v>
      </c>
      <c r="AW172" s="405">
        <f>IF(ISNA(VLOOKUP(E172,'Rennen 3'!$C$64:$W$93,20,0)),0,VLOOKUP(E172,'Rennen 3'!$C$64:$W$93,20,0))</f>
        <v>0</v>
      </c>
      <c r="AX172" s="400">
        <f>IF(ISNA(VLOOKUP(E172,'Rennen 4'!$C$44:$W$93,5,0)),0,VLOOKUP(E172,'Rennen 4'!$C$64:$W$93,5,0))</f>
        <v>0</v>
      </c>
      <c r="AY172" s="401">
        <f>IF(ISNA(VLOOKUP(E172,'Rennen 4'!$C$64:$W$93,10,0)),0,VLOOKUP(E172,'Rennen 4'!$C$64:$W$93,10,0))</f>
        <v>0</v>
      </c>
      <c r="AZ172" s="401">
        <f>IF(ISNA(VLOOKUP(E172,'Rennen 4'!$C$64:$W$93,15,0)),0,VLOOKUP(E172,'Rennen 4'!$C$64:$W$93,15,0))</f>
        <v>0</v>
      </c>
      <c r="BA172" s="401">
        <f>IF(ISNA(VLOOKUP(E172,'Rennen 4'!$C$64:$W$93,20,0)),0,VLOOKUP(E172,'Rennen 4'!$C$64:$W$93,20,0))</f>
        <v>0</v>
      </c>
      <c r="BB172" s="400">
        <f>IF(ISNA(VLOOKUP(E172,'Rennen 5'!$C$64:$W$93,5,0)),0,VLOOKUP(E172,'Rennen 5'!$C$64:$W$93,5,0))</f>
        <v>0</v>
      </c>
      <c r="BC172" s="401">
        <f>IF(ISNA(VLOOKUP(E172,'Rennen 5'!$C$64:$W$93,10,0)),0,VLOOKUP(E172,'Rennen 5'!$C$64:$W$93,10,0))</f>
        <v>0</v>
      </c>
      <c r="BD172" s="401">
        <f>IF(ISNA(VLOOKUP(E172,'Rennen 5'!$C$64:$W$93,15,0)),0,VLOOKUP(E172,'Rennen 5'!$C$64:$W$93,15,0))</f>
        <v>0</v>
      </c>
      <c r="BE172" s="402">
        <f>IF(ISNA(VLOOKUP(E172,'Rennen 5'!$C$64:$W$93,20,0)),0,VLOOKUP(E172,'Rennen 5'!$C$64:$W$93,20,0))</f>
        <v>0</v>
      </c>
      <c r="BF172" s="400">
        <f>IF(ISNA(VLOOKUP(E172,'Rennen 6'!$C$64:$W$93,5,0)),0,VLOOKUP(E172,'Rennen 6'!$C$64:$W$93,5,0))</f>
        <v>0</v>
      </c>
      <c r="BG172" s="401">
        <f>IF(ISNA(VLOOKUP(E172,'Rennen 6'!$C$64:$W$93,10,0)),0,VLOOKUP(E172,'Rennen 6'!$C$64:$W$93,10,0))</f>
        <v>0</v>
      </c>
      <c r="BH172" s="401">
        <f>IF(ISNA(VLOOKUP(E172,'Rennen 6'!$C$64:$W$93,15,0)),0,VLOOKUP(E172,'Rennen 6'!$C$64:$W$93,15,0))</f>
        <v>0</v>
      </c>
      <c r="BI172" s="401">
        <f>IF(ISNA(VLOOKUP(E172,'Rennen 6'!$C$64:$W$93,20,0)),0,VLOOKUP(E172,'Rennen 6'!$C$64:$W$93,20,0))</f>
        <v>0</v>
      </c>
      <c r="BJ172" s="400">
        <f>IF(ISNA(VLOOKUP(E172,'Rennen 7'!$C$64:$W$93,5,0)),0,VLOOKUP(E172,'Rennen 7'!$C$64:$W$93,5,0))</f>
        <v>0</v>
      </c>
      <c r="BK172" s="401">
        <f>IF(ISNA(VLOOKUP(E172,'Rennen 7'!$C$64:$W$93,10,0)),0,VLOOKUP(E172,'Rennen 7'!$C$64:$W$93,10,0))</f>
        <v>0</v>
      </c>
      <c r="BL172" s="401">
        <f>IF(ISNA(VLOOKUP(E172,'Rennen 7'!$C$64:$W$93,15,0)),0,VLOOKUP(E172,'Rennen 7'!$C$64:$W$93,15,0))</f>
        <v>0</v>
      </c>
      <c r="BM172" s="402">
        <f>IF(ISNA(VLOOKUP(E172,'Rennen 7'!$C$64:$W$93,20,0)),0,VLOOKUP(E172,'Rennen 7'!$C$64:$W$93,20,0))</f>
        <v>0</v>
      </c>
      <c r="BN172" s="400">
        <f>IF(ISNA(VLOOKUP(E172,'Rennen 8'!$C$63:$W$92,5,0)),0,VLOOKUP(E172,'Rennen 8'!$C$63:$W$92,5,0))</f>
        <v>0</v>
      </c>
      <c r="BO172" s="401">
        <f>IF(ISNA(VLOOKUP(E172,'Rennen 8'!$C$63:$W$92,10,0)),0,VLOOKUP(E172,'Rennen 8'!$C$63:$W$92,10,0))</f>
        <v>0</v>
      </c>
      <c r="BP172" s="401">
        <f>IF(ISNA(VLOOKUP(E172,'Rennen 8'!$C$63:$W$92,15,0)),0,VLOOKUP(E172,'Rennen 8'!$C$63:$W$92,15,0))</f>
        <v>0</v>
      </c>
      <c r="BQ172" s="402">
        <f>IF(ISNA(VLOOKUP(E172,'Rennen 8'!$C$63:$W$92,20,0)),0,VLOOKUP(E172,'Rennen 8'!$C$63:$W$92,20,0))</f>
        <v>0</v>
      </c>
      <c r="BR172" s="406">
        <f>IF(ISNA(VLOOKUP(E172,'Rennen 1'!$C$64:$AE$93,27,0)),0,VLOOKUP(E172,'Rennen 1'!$C$64:$AE$93,27,0))</f>
        <v>0</v>
      </c>
      <c r="BS172" s="402">
        <f>IF(ISNA(VLOOKUP(E172,'Rennen 2'!$C$64:$AE$93,27,0)),0,VLOOKUP(E172,'Rennen 2'!$C$64:$AE$93,27,0))</f>
        <v>0</v>
      </c>
      <c r="BT172" s="402">
        <f>IF(ISNA(VLOOKUP(E172,'Rennen 3'!$C$64:$AE$93,27,0)),0,VLOOKUP(E172,'Rennen 3'!$C$64:$AE$93,27,0))</f>
        <v>0</v>
      </c>
      <c r="BU172" s="402">
        <f>IF(ISNA(VLOOKUP(E172,'Rennen 4'!$C$64:$AE$93,27,0)),0,VLOOKUP(E172,'Rennen 4'!$C$64:$AE$93,27,0))</f>
        <v>0</v>
      </c>
      <c r="BV172" s="402">
        <f>IF(ISNA(VLOOKUP(E172,'Rennen 5'!$C$64:$AE$93,27,0)),0,VLOOKUP(E172,'Rennen 5'!$C$64:$AE$93,27,0))</f>
        <v>0</v>
      </c>
      <c r="BW172" s="402">
        <f>IF(ISNA(VLOOKUP(E172,'Rennen 6'!$C$64:$AE$93,27,0)),0,VLOOKUP(E172,'Rennen 6'!$C$64:$AE$93,27,0))</f>
        <v>0</v>
      </c>
      <c r="BX172" s="402">
        <f>IF(ISNA(VLOOKUP(E172,'Rennen 7'!$C$64:$AE$93,27,0)),0,VLOOKUP(E172,'Rennen 7'!$C$64:$AE$93,27,0))</f>
        <v>0</v>
      </c>
      <c r="BY172" s="402">
        <f>IF(ISNA(VLOOKUP(E172,'Rennen 8'!$C$63:$AE$92,27,0)),0,VLOOKUP(E172,'Rennen 8'!$C$63:$AE$92,27,0))</f>
        <v>0</v>
      </c>
      <c r="BZ172" s="406">
        <f t="shared" si="66"/>
        <v>0</v>
      </c>
      <c r="CA172" s="408">
        <f t="shared" si="67"/>
        <v>0</v>
      </c>
      <c r="CB172" s="406">
        <f t="shared" si="63"/>
        <v>0</v>
      </c>
      <c r="CC172" s="400">
        <f t="shared" si="68"/>
        <v>0</v>
      </c>
      <c r="CD172" s="400">
        <f t="shared" si="69"/>
        <v>0</v>
      </c>
      <c r="CE172" s="755"/>
      <c r="CF172" s="755"/>
      <c r="CG172" s="26"/>
      <c r="CH172" s="26"/>
    </row>
    <row r="173" spans="1:89" s="20" customFormat="1" ht="18" hidden="1" customHeight="1" x14ac:dyDescent="0.3">
      <c r="A173" s="759"/>
      <c r="B173" s="16">
        <v>60</v>
      </c>
      <c r="C173" s="16"/>
      <c r="D173" s="207">
        <f>VLOOKUP(E173,Fahrer!$B$5:$C$165,2,0)</f>
        <v>0</v>
      </c>
      <c r="E173" s="346">
        <v>160</v>
      </c>
      <c r="F173" s="449">
        <f>IF(ISNA(VLOOKUP(E173,'Rennen 1'!$C$64:$W$93,6,0)),0,VLOOKUP(E173,'Rennen 1'!$C$64:$W$93,6,0))</f>
        <v>0</v>
      </c>
      <c r="G173" s="450">
        <f>IF(ISNA(VLOOKUP(E173,'Rennen 1'!$C$64:$W$93,11,0)),0,VLOOKUP(E173,'Rennen 1'!$C$64:$W$93,11,0))</f>
        <v>0</v>
      </c>
      <c r="H173" s="450">
        <f>IF(ISNA(VLOOKUP(E173,'Rennen 1'!$C$64:$W$93,16,0)),0,VLOOKUP(E173,'Rennen 1'!$C$64:$W$93,16,0))</f>
        <v>0</v>
      </c>
      <c r="I173" s="451">
        <f>IF(ISNA(VLOOKUP(E173,'Rennen 1'!$C$64:$W$93,21,0)),0,VLOOKUP(E173,'Rennen 1'!$C$64:$W$93,21,0))</f>
        <v>0</v>
      </c>
      <c r="J173" s="452">
        <f>IF(ISNA(VLOOKUP(E173,'Rennen 2'!$C$64:$W$93,6,0)),0,VLOOKUP(E173,'Rennen 2'!$C$64:$W$93,6,0))</f>
        <v>0</v>
      </c>
      <c r="K173" s="453">
        <f>IF(ISNA(VLOOKUP(E173,'Rennen 2'!$C$64:$W$93,11,0)),0,VLOOKUP(E173,'Rennen 2'!$C$64:$W$93,11,0))</f>
        <v>0</v>
      </c>
      <c r="L173" s="453">
        <f>IF(ISNA(VLOOKUP(E173,'Rennen 2'!$C$64:$W$93,16,0)),0,VLOOKUP(E173,'Rennen 2'!$C$64:$W$93,16,0))</f>
        <v>0</v>
      </c>
      <c r="M173" s="453">
        <f>IF(ISNA(VLOOKUP(E173,'Rennen 2'!$C$64:$W$93,21,0)),0,VLOOKUP(E173,'Rennen 2'!$C$64:$W$93,21,0))</f>
        <v>0</v>
      </c>
      <c r="N173" s="452">
        <f>IF(ISNA(VLOOKUP(E173,'Rennen 3'!$C$64:$W$93,6,0)),0,VLOOKUP(E173,'Rennen 3'!$C$64:$W$93,6,0))</f>
        <v>0</v>
      </c>
      <c r="O173" s="453">
        <f>IF(ISNA(VLOOKUP(E173,'Rennen 3'!$C$64:$W$93,11,0)),0,VLOOKUP(E173,'Rennen 3'!$C$64:$W$93,11,0))</f>
        <v>0</v>
      </c>
      <c r="P173" s="453">
        <f>IF(ISNA(VLOOKUP(E173,'Rennen 3'!$C$64:$W$93,16,0)),0,VLOOKUP(E173,'Rennen 3'!$C$64:$W$93,16,0))</f>
        <v>0</v>
      </c>
      <c r="Q173" s="454">
        <f>IF(ISNA(VLOOKUP(E173,'Rennen 3'!$C$64:$W$93,21,0)),0,VLOOKUP(E173,'Rennen 3'!$C$64:$W$93,21,0))</f>
        <v>0</v>
      </c>
      <c r="R173" s="452">
        <f>IF(ISNA(VLOOKUP(E173,'Rennen 4'!$C$64:$W$93,6,0)),0,VLOOKUP(E173,'Rennen 4'!$C$64:$W$93,6,0))</f>
        <v>0</v>
      </c>
      <c r="S173" s="453">
        <f>IF(ISNA(VLOOKUP(E173,'Rennen 4'!$C$64:$W$93,11,0)),0,VLOOKUP(E173,'Rennen 4'!$C$64:$W$93,11,0))</f>
        <v>0</v>
      </c>
      <c r="T173" s="453">
        <f>IF(ISNA(VLOOKUP(E173,'Rennen 4'!$C$64:$W$93,16,0)),0,VLOOKUP(E173,'Rennen 4'!$C$64:$W$93,16,0))</f>
        <v>0</v>
      </c>
      <c r="U173" s="454">
        <f>IF(ISNA(VLOOKUP(E173,'Rennen 4'!$C$64:$W$93,21,0)),0,VLOOKUP(E173,'Rennen 4'!$C$64:$W$93,21,0))</f>
        <v>0</v>
      </c>
      <c r="V173" s="452">
        <f>IF(ISNA(VLOOKUP(E173,'Rennen 5'!$C$64:$W$93,6,0)),0,VLOOKUP(E173,'Rennen 5'!$C$64:$W$93,6,0))</f>
        <v>0</v>
      </c>
      <c r="W173" s="453">
        <f>IF(ISNA(VLOOKUP(E173,'Rennen 5'!$C$64:$W$93,11,0)),0,VLOOKUP(E173,'Rennen 5'!$C$64:$W$93,11,0))</f>
        <v>0</v>
      </c>
      <c r="X173" s="453">
        <f>IF(ISNA(VLOOKUP(E173,'Rennen 5'!$C$64:$W$93,16,0)),0,VLOOKUP(E173,'Rennen 5'!$C$64:$W$93,16,0))</f>
        <v>0</v>
      </c>
      <c r="Y173" s="454">
        <f>IF(ISNA(VLOOKUP(E173,'Rennen 5'!$C$64:$W$93,21,0)),0,VLOOKUP(E173,'Rennen 5'!$C$64:$W$93,21,0))</f>
        <v>0</v>
      </c>
      <c r="Z173" s="452">
        <f>IF(ISNA(VLOOKUP(E173,'Rennen 6'!$C$64:$W$93,6,0)),0,VLOOKUP(E173,'Rennen 6'!$C$64:$W$93,6,0))</f>
        <v>0</v>
      </c>
      <c r="AA173" s="453">
        <f>IF(ISNA(VLOOKUP(E173,'Rennen 6'!$C$64:$W$93,11,0)),0,VLOOKUP(E173,'Rennen 6'!$C$64:$W$93,11,0))</f>
        <v>0</v>
      </c>
      <c r="AB173" s="453">
        <f>IF(ISNA(VLOOKUP(E173,'Rennen 6'!$C$64:$W$93,16,0)),0,VLOOKUP(E173,'Rennen 6'!$C$64:$W$93,16,0))</f>
        <v>0</v>
      </c>
      <c r="AC173" s="454">
        <f>IF(ISNA(VLOOKUP(E173,'Rennen 6'!$C$64:$W$93,21,0)),0,VLOOKUP(E173,'Rennen 6'!$C$64:$W$93,21,0))</f>
        <v>0</v>
      </c>
      <c r="AD173" s="452">
        <f>IF(ISNA(VLOOKUP(E173,'Rennen 7'!$C$64:$W$93,6,0)),0,VLOOKUP(E173,'Rennen 7'!$C$64:$W$93,6,0))</f>
        <v>0</v>
      </c>
      <c r="AE173" s="453">
        <f>IF(ISNA(VLOOKUP(E173,'Rennen 7'!$C$64:$W$93,11,0)),0,VLOOKUP(E173,'Rennen 7'!$C$64:$W$93,11,0))</f>
        <v>0</v>
      </c>
      <c r="AF173" s="453">
        <f>IF(ISNA(VLOOKUP(E173,'Rennen 7'!$C$64:$W$93,16,0)),0,VLOOKUP(E173,'Rennen 7'!$C$64:$W$93,16,0))</f>
        <v>0</v>
      </c>
      <c r="AG173" s="454">
        <f>IF(ISNA(VLOOKUP(E173,'Rennen 7'!$C$64:$W$93,21,0)),0,VLOOKUP(E173,'Rennen 7'!$C$64:$W$93,21,0))</f>
        <v>0</v>
      </c>
      <c r="AH173" s="452">
        <f>IF(ISNA(VLOOKUP(E173,'Rennen 8'!$C$63:$W$92,6,0)),0,VLOOKUP(E173,'Rennen 8'!$C$63:$W$92,6,0))</f>
        <v>0</v>
      </c>
      <c r="AI173" s="453">
        <f>IF(ISNA(VLOOKUP(E173,'Rennen 8'!$C$63:$W$92,11,0)),0,VLOOKUP(E173,'Rennen 8'!$C$63:$W$92,11,0))</f>
        <v>0</v>
      </c>
      <c r="AJ173" s="453">
        <f>IF(ISNA(VLOOKUP(E173,'Rennen 8'!$C$63:$W$92,16,0)),0,VLOOKUP(E173,'Rennen 8'!$C$63:$W$92,16,0))</f>
        <v>0</v>
      </c>
      <c r="AK173" s="454">
        <f>IF(ISNA(VLOOKUP(E173,'Rennen 8'!$C$63:$W$92,21,0)),0,VLOOKUP(E173,'Rennen 8'!$C$63:$W$92,21,0))</f>
        <v>0</v>
      </c>
      <c r="AL173" s="455">
        <f>IF(ISNA(VLOOKUP(E173,'Rennen 1'!$C$64:$W$93,5,0)),0,VLOOKUP(E173,'Rennen 1'!$C$64:$W$93,5,0))</f>
        <v>0</v>
      </c>
      <c r="AM173" s="456">
        <f>IF(ISNA(VLOOKUP(E173,'Rennen 1'!$C$64:$W$93,10,0)),0,VLOOKUP(E173,'Rennen 1'!$C$64:$W$93,10,0))</f>
        <v>0</v>
      </c>
      <c r="AN173" s="456">
        <f>IF(ISNA(VLOOKUP(E173,'Rennen 1'!$C$64:$W$93,15,0)),0,VLOOKUP(E173,'Rennen 1'!$C$64:$W$93,15,0))</f>
        <v>0</v>
      </c>
      <c r="AO173" s="457">
        <f>IF(ISNA(VLOOKUP(E173,'Rennen 1'!$C$64:$W$93,20,0)),0,VLOOKUP(E173,'Rennen 1'!$C$64:$W$93,20,0))</f>
        <v>0</v>
      </c>
      <c r="AP173" s="455">
        <f>IF(ISNA(VLOOKUP(E173,'Rennen 2'!$C$64:$W$93,5,0)),0,VLOOKUP(E173,'Rennen 2'!$C$64:$W$93,5,0))</f>
        <v>0</v>
      </c>
      <c r="AQ173" s="456">
        <f>IF(ISNA(VLOOKUP(E173,'Rennen 2'!$C$64:$W$93,10,0)),0,VLOOKUP(E173,'Rennen 2'!$C$64:$W$93,10,0))</f>
        <v>0</v>
      </c>
      <c r="AR173" s="456">
        <f>IF(ISNA(VLOOKUP(E173,'Rennen 2'!$C$64:$W$93,15,0)),0,VLOOKUP(E173,'Rennen 2'!$C$64:$W$93,15,0))</f>
        <v>0</v>
      </c>
      <c r="AS173" s="457">
        <f>IF(ISNA(VLOOKUP(E173,'Rennen 2'!$C$64:$W$93,20,0)),0,VLOOKUP(E173,'Rennen 2'!$C$64:$W$93,20,0))</f>
        <v>0</v>
      </c>
      <c r="AT173" s="455">
        <f>IF(ISNA(VLOOKUP(E173,'Rennen 3'!$C$64:$W$93,5,0)),0,VLOOKUP(E173,'Rennen 3'!$C$64:$W$93,5,0))</f>
        <v>0</v>
      </c>
      <c r="AU173" s="456">
        <f>IF(ISNA(VLOOKUP(E173,'Rennen 3'!$C$64:$W$93,10,0)),0,VLOOKUP(E173,'Rennen 3'!$C$64:$W$93,10,0))</f>
        <v>0</v>
      </c>
      <c r="AV173" s="456">
        <f>IF(ISNA(VLOOKUP(E173,'Rennen 3'!$C$64:$W$93,15,0)),0,VLOOKUP(E173,'Rennen 3'!$C$64:$W$93,15,0))</f>
        <v>0</v>
      </c>
      <c r="AW173" s="457">
        <f>IF(ISNA(VLOOKUP(E173,'Rennen 3'!$C$64:$W$93,20,0)),0,VLOOKUP(E173,'Rennen 3'!$C$64:$W$93,20,0))</f>
        <v>0</v>
      </c>
      <c r="AX173" s="452">
        <f>IF(ISNA(VLOOKUP(E173,'Rennen 4'!$C$64:$W$93,5,0)),0,VLOOKUP(E173,'Rennen 4'!$C$64:$W$93,5,0))</f>
        <v>0</v>
      </c>
      <c r="AY173" s="453">
        <f>IF(ISNA(VLOOKUP(E173,'Rennen 4'!$C$64:$W$93,10,0)),0,VLOOKUP(E173,'Rennen 4'!$C$64:$W$93,10,0))</f>
        <v>0</v>
      </c>
      <c r="AZ173" s="453">
        <f>IF(ISNA(VLOOKUP(E173,'Rennen 4'!$C$64:$W$93,15,0)),0,VLOOKUP(E173,'Rennen 4'!$C$64:$W$93,15,0))</f>
        <v>0</v>
      </c>
      <c r="BA173" s="453">
        <f>IF(ISNA(VLOOKUP(E173,'Rennen 4'!$C$64:$W$93,20,0)),0,VLOOKUP(E173,'Rennen 4'!$C$64:$W$93,20,0))</f>
        <v>0</v>
      </c>
      <c r="BB173" s="452">
        <f>IF(ISNA(VLOOKUP(E173,'Rennen 5'!$C$64:$W$93,5,0)),0,VLOOKUP(E173,'Rennen 5'!$C$64:$W$93,5,0))</f>
        <v>0</v>
      </c>
      <c r="BC173" s="453">
        <f>IF(ISNA(VLOOKUP(E173,'Rennen 5'!$C$64:$W$93,10,0)),0,VLOOKUP(E173,'Rennen 5'!$C$64:$W$93,10,0))</f>
        <v>0</v>
      </c>
      <c r="BD173" s="453">
        <f>IF(ISNA(VLOOKUP(E173,'Rennen 5'!$C$64:$W$93,15,0)),0,VLOOKUP(E173,'Rennen 5'!$C$64:$W$93,15,0))</f>
        <v>0</v>
      </c>
      <c r="BE173" s="454">
        <f>IF(ISNA(VLOOKUP(E173,'Rennen 5'!$C$64:$W$93,20,0)),0,VLOOKUP(E173,'Rennen 5'!$C$64:$W$93,20,0))</f>
        <v>0</v>
      </c>
      <c r="BF173" s="452">
        <f>IF(ISNA(VLOOKUP(E173,'Rennen 6'!$C$64:$W$93,5,0)),0,VLOOKUP(E173,'Rennen 6'!$C$64:$W$93,5,0))</f>
        <v>0</v>
      </c>
      <c r="BG173" s="453">
        <f>IF(ISNA(VLOOKUP(E173,'Rennen 6'!$C$64:$W$93,10,0)),0,VLOOKUP(E173,'Rennen 6'!$C$64:$W$93,10,0))</f>
        <v>0</v>
      </c>
      <c r="BH173" s="453">
        <f>IF(ISNA(VLOOKUP(E173,'Rennen 6'!$C$64:$W$93,15,0)),0,VLOOKUP(E173,'Rennen 6'!$C$64:$W$93,15,0))</f>
        <v>0</v>
      </c>
      <c r="BI173" s="453">
        <f>IF(ISNA(VLOOKUP(E173,'Rennen 6'!$C$64:$W$93,20,0)),0,VLOOKUP(E173,'Rennen 6'!$C$64:$W$93,20,0))</f>
        <v>0</v>
      </c>
      <c r="BJ173" s="452">
        <f>IF(ISNA(VLOOKUP(E173,'Rennen 7'!$C$64:$W$93,5,0)),0,VLOOKUP(E173,'Rennen 7'!$C$64:$W$93,5,0))</f>
        <v>0</v>
      </c>
      <c r="BK173" s="453">
        <f>IF(ISNA(VLOOKUP(E173,'Rennen 7'!$C$64:$W$93,10,0)),0,VLOOKUP(E173,'Rennen 7'!$C$64:$W$93,10,0))</f>
        <v>0</v>
      </c>
      <c r="BL173" s="453">
        <f>IF(ISNA(VLOOKUP(E173,'Rennen 7'!$C$64:$W$93,15,0)),0,VLOOKUP(E173,'Rennen 7'!$C$64:$W$93,15,0))</f>
        <v>0</v>
      </c>
      <c r="BM173" s="454">
        <f>IF(ISNA(VLOOKUP(E173,'Rennen 7'!$C$64:$W$93,20,0)),0,VLOOKUP(E173,'Rennen 7'!$C$64:$W$93,20,0))</f>
        <v>0</v>
      </c>
      <c r="BN173" s="452">
        <f>IF(ISNA(VLOOKUP(E173,'Rennen 8'!$C$63:$W$92,5,0)),0,VLOOKUP(E173,'Rennen 8'!$C$63:$W$92,5,0))</f>
        <v>0</v>
      </c>
      <c r="BO173" s="453">
        <f>IF(ISNA(VLOOKUP(E173,'Rennen 8'!$C$63:$W$92,10,0)),0,VLOOKUP(E173,'Rennen 8'!$C$63:$W$92,10,0))</f>
        <v>0</v>
      </c>
      <c r="BP173" s="453">
        <f>IF(ISNA(VLOOKUP(E173,'Rennen 8'!$C$63:$W$92,15,0)),0,VLOOKUP(E173,'Rennen 8'!$C$63:$W$92,15,0))</f>
        <v>0</v>
      </c>
      <c r="BQ173" s="454">
        <f>IF(ISNA(VLOOKUP(E173,'Rennen 8'!$C$63:$W$92,20,0)),0,VLOOKUP(E173,'Rennen 8'!$C$63:$W$92,20,0))</f>
        <v>0</v>
      </c>
      <c r="BR173" s="458">
        <f>IF(ISNA(VLOOKUP(E173,'Rennen 1'!$C$64:$AE$93,27,0)),0,VLOOKUP(E173,'Rennen 1'!$C$64:$AE$93,27,0))</f>
        <v>0</v>
      </c>
      <c r="BS173" s="454">
        <f>IF(ISNA(VLOOKUP(E173,'Rennen 2'!$C$64:$AE$93,27,0)),0,VLOOKUP(E173,'Rennen 2'!$C$64:$AE$93,27,0))</f>
        <v>0</v>
      </c>
      <c r="BT173" s="454">
        <f>IF(ISNA(VLOOKUP(E173,'Rennen 3'!$C$64:$AE$93,27,0)),0,VLOOKUP(E173,'Rennen 3'!$C$64:$AE$93,27,0))</f>
        <v>0</v>
      </c>
      <c r="BU173" s="454">
        <f>IF(ISNA(VLOOKUP(E173,'Rennen 4'!$C$64:$AE$93,27,0)),0,VLOOKUP(E173,'Rennen 4'!$C$64:$AE$93,27,0))</f>
        <v>0</v>
      </c>
      <c r="BV173" s="454">
        <f>IF(ISNA(VLOOKUP(E173,'Rennen 5'!$C$64:$AE$93,27,0)),0,VLOOKUP(E173,'Rennen 5'!$C$64:$AE$93,27,0))</f>
        <v>0</v>
      </c>
      <c r="BW173" s="454">
        <f>IF(ISNA(VLOOKUP(E173,'Rennen 6'!$C$64:$AE$93,27,0)),0,VLOOKUP(E173,'Rennen 6'!$C$64:$AE$93,27,0))</f>
        <v>0</v>
      </c>
      <c r="BX173" s="454">
        <f>IF(ISNA(VLOOKUP(E173,'Rennen 7'!$C$64:$AE$93,27,0)),0,VLOOKUP(E173,'Rennen 7'!$C$64:$AE$93,27,0))</f>
        <v>0</v>
      </c>
      <c r="BY173" s="454">
        <f>IF(ISNA(VLOOKUP(E173,'Rennen 8'!$C$63:$AE$92,27,0)),0,VLOOKUP(E173,'Rennen 8'!$C$63:$AE$92,27,0))</f>
        <v>0</v>
      </c>
      <c r="BZ173" s="454">
        <f t="shared" si="66"/>
        <v>0</v>
      </c>
      <c r="CA173" s="459">
        <f t="shared" si="67"/>
        <v>0</v>
      </c>
      <c r="CB173" s="458">
        <f t="shared" si="63"/>
        <v>0</v>
      </c>
      <c r="CC173" s="452">
        <f t="shared" si="68"/>
        <v>0</v>
      </c>
      <c r="CD173" s="452">
        <f t="shared" si="69"/>
        <v>0</v>
      </c>
      <c r="CE173" s="755"/>
      <c r="CF173" s="755"/>
      <c r="CG173" s="26"/>
      <c r="CH173" s="26"/>
      <c r="CI173" s="348"/>
      <c r="CJ173" s="348"/>
      <c r="CK173" s="348"/>
    </row>
    <row r="174" spans="1:89" ht="18" customHeight="1" x14ac:dyDescent="0.25">
      <c r="A174" s="759"/>
      <c r="B174" s="770"/>
      <c r="C174" s="770"/>
      <c r="D174" s="770"/>
      <c r="E174" s="770"/>
      <c r="F174" s="770"/>
      <c r="G174" s="770"/>
      <c r="H174" s="770"/>
      <c r="I174" s="770"/>
      <c r="J174" s="770"/>
      <c r="K174" s="770"/>
      <c r="L174" s="770"/>
      <c r="M174" s="770"/>
      <c r="N174" s="770"/>
      <c r="O174" s="770"/>
      <c r="P174" s="770"/>
      <c r="Q174" s="770"/>
      <c r="R174" s="770"/>
      <c r="S174" s="770"/>
      <c r="T174" s="770"/>
      <c r="U174" s="770"/>
      <c r="V174" s="770"/>
      <c r="W174" s="770"/>
      <c r="X174" s="770"/>
      <c r="Y174" s="770"/>
      <c r="Z174" s="770"/>
      <c r="AA174" s="770"/>
      <c r="AB174" s="770"/>
      <c r="AC174" s="770"/>
      <c r="AD174" s="770"/>
      <c r="AE174" s="770"/>
      <c r="AF174" s="770"/>
      <c r="AG174" s="770"/>
      <c r="AH174" s="770"/>
      <c r="AI174" s="770"/>
      <c r="AJ174" s="770"/>
      <c r="AK174" s="770"/>
      <c r="AL174" s="770"/>
      <c r="AM174" s="770"/>
      <c r="AN174" s="770"/>
      <c r="AO174" s="770"/>
      <c r="AP174" s="770"/>
      <c r="AQ174" s="770"/>
      <c r="AR174" s="770"/>
      <c r="AS174" s="770"/>
      <c r="AT174" s="770"/>
      <c r="AU174" s="770"/>
      <c r="AV174" s="770"/>
      <c r="AW174" s="770"/>
      <c r="AX174" s="770"/>
      <c r="AY174" s="770"/>
      <c r="AZ174" s="770"/>
      <c r="BA174" s="770"/>
      <c r="BB174" s="770"/>
      <c r="BC174" s="770"/>
      <c r="BD174" s="770"/>
      <c r="BE174" s="770"/>
      <c r="BF174" s="770"/>
      <c r="BG174" s="770"/>
      <c r="BH174" s="770"/>
      <c r="BI174" s="770"/>
      <c r="BJ174" s="770"/>
      <c r="BK174" s="770"/>
      <c r="BL174" s="770"/>
      <c r="BM174" s="770"/>
      <c r="BN174" s="770"/>
      <c r="BO174" s="770"/>
      <c r="BP174" s="770"/>
      <c r="BQ174" s="770"/>
      <c r="BR174" s="770"/>
      <c r="BS174" s="770"/>
      <c r="BT174" s="770"/>
      <c r="BU174" s="770"/>
      <c r="BV174" s="770"/>
      <c r="BW174" s="770"/>
      <c r="BX174" s="770"/>
      <c r="BY174" s="770"/>
      <c r="BZ174" s="770"/>
      <c r="CA174" s="770"/>
      <c r="CB174" s="770"/>
      <c r="CC174" s="770"/>
      <c r="CD174" s="770"/>
      <c r="CE174" s="755"/>
      <c r="CF174" s="755"/>
      <c r="CG174" s="26"/>
      <c r="CH174" s="26"/>
    </row>
    <row r="175" spans="1:89" s="20" customFormat="1" ht="18" customHeight="1" x14ac:dyDescent="0.25">
      <c r="A175" s="759"/>
      <c r="B175" s="770"/>
      <c r="C175" s="770"/>
      <c r="D175" s="770"/>
      <c r="E175" s="770"/>
      <c r="F175" s="770"/>
      <c r="G175" s="770"/>
      <c r="H175" s="770"/>
      <c r="I175" s="770"/>
      <c r="J175" s="770"/>
      <c r="K175" s="770"/>
      <c r="L175" s="770"/>
      <c r="M175" s="770"/>
      <c r="N175" s="770"/>
      <c r="O175" s="770"/>
      <c r="P175" s="770"/>
      <c r="Q175" s="770"/>
      <c r="R175" s="770"/>
      <c r="S175" s="770"/>
      <c r="T175" s="770"/>
      <c r="U175" s="770"/>
      <c r="V175" s="770"/>
      <c r="W175" s="770"/>
      <c r="X175" s="770"/>
      <c r="Y175" s="770"/>
      <c r="Z175" s="770"/>
      <c r="AA175" s="770"/>
      <c r="AB175" s="770"/>
      <c r="AC175" s="770"/>
      <c r="AD175" s="770"/>
      <c r="AE175" s="770"/>
      <c r="AF175" s="770"/>
      <c r="AG175" s="770"/>
      <c r="AH175" s="770"/>
      <c r="AI175" s="770"/>
      <c r="AJ175" s="770"/>
      <c r="AK175" s="770"/>
      <c r="AL175" s="770"/>
      <c r="AM175" s="770"/>
      <c r="AN175" s="770"/>
      <c r="AO175" s="770"/>
      <c r="AP175" s="770"/>
      <c r="AQ175" s="770"/>
      <c r="AR175" s="770"/>
      <c r="AS175" s="770"/>
      <c r="AT175" s="770"/>
      <c r="AU175" s="770"/>
      <c r="AV175" s="770"/>
      <c r="AW175" s="770"/>
      <c r="AX175" s="770"/>
      <c r="AY175" s="770"/>
      <c r="AZ175" s="770"/>
      <c r="BA175" s="770"/>
      <c r="BB175" s="770"/>
      <c r="BC175" s="770"/>
      <c r="BD175" s="770"/>
      <c r="BE175" s="770"/>
      <c r="BF175" s="770"/>
      <c r="BG175" s="770"/>
      <c r="BH175" s="770"/>
      <c r="BI175" s="770"/>
      <c r="BJ175" s="770"/>
      <c r="BK175" s="770"/>
      <c r="BL175" s="770"/>
      <c r="BM175" s="770"/>
      <c r="BN175" s="770"/>
      <c r="BO175" s="770"/>
      <c r="BP175" s="770"/>
      <c r="BQ175" s="770"/>
      <c r="BR175" s="770"/>
      <c r="BS175" s="770"/>
      <c r="BT175" s="770"/>
      <c r="BU175" s="770"/>
      <c r="BV175" s="770"/>
      <c r="BW175" s="770"/>
      <c r="BX175" s="770"/>
      <c r="BY175" s="770"/>
      <c r="BZ175" s="770"/>
      <c r="CA175" s="770"/>
      <c r="CB175" s="770"/>
      <c r="CC175" s="770"/>
      <c r="CD175" s="770"/>
      <c r="CE175" s="755"/>
      <c r="CF175" s="755"/>
      <c r="CG175" s="26"/>
      <c r="CH175"/>
      <c r="CI175" s="348"/>
      <c r="CJ175" s="348"/>
      <c r="CK175" s="348"/>
    </row>
    <row r="176" spans="1:89" ht="15" customHeight="1" x14ac:dyDescent="0.25">
      <c r="A176" s="37"/>
      <c r="B176" s="770"/>
      <c r="C176" s="770"/>
      <c r="D176" s="770"/>
      <c r="E176" s="770"/>
      <c r="F176" s="770"/>
      <c r="G176" s="770"/>
      <c r="H176" s="770"/>
      <c r="I176" s="770"/>
      <c r="J176" s="770"/>
      <c r="K176" s="770"/>
      <c r="L176" s="770"/>
      <c r="M176" s="770"/>
      <c r="N176" s="770"/>
      <c r="O176" s="770"/>
      <c r="P176" s="770"/>
      <c r="Q176" s="770"/>
      <c r="R176" s="770"/>
      <c r="S176" s="770"/>
      <c r="T176" s="770"/>
      <c r="U176" s="770"/>
      <c r="V176" s="770"/>
      <c r="W176" s="770"/>
      <c r="X176" s="770"/>
      <c r="Y176" s="770"/>
      <c r="Z176" s="770"/>
      <c r="AA176" s="770"/>
      <c r="AB176" s="770"/>
      <c r="AC176" s="770"/>
      <c r="AD176" s="770"/>
      <c r="AE176" s="770"/>
      <c r="AF176" s="770"/>
      <c r="AG176" s="770"/>
      <c r="AH176" s="770"/>
      <c r="AI176" s="770"/>
      <c r="AJ176" s="770"/>
      <c r="AK176" s="770"/>
      <c r="AL176" s="770"/>
      <c r="AM176" s="770"/>
      <c r="AN176" s="770"/>
      <c r="AO176" s="770"/>
      <c r="AP176" s="770"/>
      <c r="AQ176" s="770"/>
      <c r="AR176" s="770"/>
      <c r="AS176" s="770"/>
      <c r="AT176" s="770"/>
      <c r="AU176" s="770"/>
      <c r="AV176" s="770"/>
      <c r="AW176" s="770"/>
      <c r="AX176" s="770"/>
      <c r="AY176" s="770"/>
      <c r="AZ176" s="770"/>
      <c r="BA176" s="770"/>
      <c r="BB176" s="770"/>
      <c r="BC176" s="770"/>
      <c r="BD176" s="770"/>
      <c r="BE176" s="770"/>
      <c r="BF176" s="770"/>
      <c r="BG176" s="770"/>
      <c r="BH176" s="770"/>
      <c r="BI176" s="770"/>
      <c r="BJ176" s="770"/>
      <c r="BK176" s="770"/>
      <c r="BL176" s="770"/>
      <c r="BM176" s="770"/>
      <c r="BN176" s="770"/>
      <c r="BO176" s="770"/>
      <c r="BP176" s="770"/>
      <c r="BQ176" s="770"/>
      <c r="BR176" s="770"/>
      <c r="BS176" s="770"/>
      <c r="BT176" s="770"/>
      <c r="BU176" s="770"/>
      <c r="BV176" s="770"/>
      <c r="BW176" s="770"/>
      <c r="BX176" s="770"/>
      <c r="BY176" s="770"/>
      <c r="BZ176" s="770"/>
      <c r="CA176" s="770"/>
      <c r="CB176" s="770"/>
      <c r="CC176" s="770"/>
      <c r="CD176" s="770"/>
      <c r="CE176" s="38"/>
      <c r="CF176" s="38"/>
      <c r="CH176">
        <f>SUM(J116:AK116)</f>
        <v>1221</v>
      </c>
    </row>
    <row r="177" spans="1:89" ht="16.5" customHeight="1" x14ac:dyDescent="0.25">
      <c r="A177" s="15"/>
      <c r="B177" s="770"/>
      <c r="C177" s="770"/>
      <c r="D177" s="770"/>
      <c r="E177" s="770"/>
      <c r="F177" s="770"/>
      <c r="G177" s="770"/>
      <c r="H177" s="770"/>
      <c r="I177" s="770"/>
      <c r="J177" s="770"/>
      <c r="K177" s="770"/>
      <c r="L177" s="770"/>
      <c r="M177" s="770"/>
      <c r="N177" s="770"/>
      <c r="O177" s="770"/>
      <c r="P177" s="770"/>
      <c r="Q177" s="770"/>
      <c r="R177" s="770"/>
      <c r="S177" s="770"/>
      <c r="T177" s="770"/>
      <c r="U177" s="770"/>
      <c r="V177" s="770"/>
      <c r="W177" s="770"/>
      <c r="X177" s="770"/>
      <c r="Y177" s="770"/>
      <c r="Z177" s="770"/>
      <c r="AA177" s="770"/>
      <c r="AB177" s="770"/>
      <c r="AC177" s="770"/>
      <c r="AD177" s="770"/>
      <c r="AE177" s="770"/>
      <c r="AF177" s="770"/>
      <c r="AG177" s="770"/>
      <c r="AH177" s="770"/>
      <c r="AI177" s="770"/>
      <c r="AJ177" s="770"/>
      <c r="AK177" s="770"/>
      <c r="AL177" s="770"/>
      <c r="AM177" s="770"/>
      <c r="AN177" s="770"/>
      <c r="AO177" s="770"/>
      <c r="AP177" s="770"/>
      <c r="AQ177" s="770"/>
      <c r="AR177" s="770"/>
      <c r="AS177" s="770"/>
      <c r="AT177" s="770"/>
      <c r="AU177" s="770"/>
      <c r="AV177" s="770"/>
      <c r="AW177" s="770"/>
      <c r="AX177" s="770"/>
      <c r="AY177" s="770"/>
      <c r="AZ177" s="770"/>
      <c r="BA177" s="770"/>
      <c r="BB177" s="770"/>
      <c r="BC177" s="770"/>
      <c r="BD177" s="770"/>
      <c r="BE177" s="770"/>
      <c r="BF177" s="770"/>
      <c r="BG177" s="770"/>
      <c r="BH177" s="770"/>
      <c r="BI177" s="770"/>
      <c r="BJ177" s="770"/>
      <c r="BK177" s="770"/>
      <c r="BL177" s="770"/>
      <c r="BM177" s="770"/>
      <c r="BN177" s="770"/>
      <c r="BO177" s="770"/>
      <c r="BP177" s="770"/>
      <c r="BQ177" s="770"/>
      <c r="BR177" s="770"/>
      <c r="BS177" s="770"/>
      <c r="BT177" s="770"/>
      <c r="BU177" s="770"/>
      <c r="BV177" s="770"/>
      <c r="BW177" s="770"/>
      <c r="BX177" s="770"/>
      <c r="BY177" s="770"/>
      <c r="BZ177" s="770"/>
      <c r="CA177" s="770"/>
      <c r="CB177" s="770"/>
      <c r="CC177" s="770"/>
      <c r="CD177" s="770"/>
      <c r="CE177" s="38"/>
      <c r="CF177" s="38"/>
      <c r="CH177">
        <f>SUM(AP116:BQ116)</f>
        <v>1204</v>
      </c>
    </row>
    <row r="178" spans="1:89" ht="15" customHeight="1" x14ac:dyDescent="0.3">
      <c r="A178" s="15"/>
      <c r="B178" s="36"/>
      <c r="C178" s="748"/>
      <c r="D178" s="39"/>
      <c r="E178" s="39"/>
      <c r="F178" s="40"/>
      <c r="G178" s="40"/>
      <c r="H178" s="40"/>
      <c r="I178" s="40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42"/>
      <c r="CB178" s="43"/>
      <c r="CC178" s="43"/>
      <c r="CD178" s="43"/>
    </row>
    <row r="179" spans="1:89" ht="16.5" customHeight="1" x14ac:dyDescent="0.3">
      <c r="A179" s="15"/>
      <c r="B179" s="27"/>
      <c r="C179" s="27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6"/>
      <c r="CB179" s="44"/>
      <c r="CC179" s="44"/>
      <c r="CD179" s="44"/>
    </row>
    <row r="180" spans="1:89" ht="12" customHeight="1" x14ac:dyDescent="0.3">
      <c r="A180" s="15"/>
      <c r="B180" s="27"/>
      <c r="C180" s="27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6"/>
      <c r="CB180" s="44"/>
      <c r="CC180" s="44"/>
      <c r="CD180" s="44"/>
    </row>
    <row r="181" spans="1:89" ht="13.5" customHeight="1" x14ac:dyDescent="0.3">
      <c r="A181" s="15"/>
      <c r="B181" s="27"/>
      <c r="C181" s="27"/>
      <c r="D181" s="47"/>
      <c r="E181" s="39"/>
      <c r="F181" s="47"/>
      <c r="G181" s="47"/>
      <c r="H181" s="47"/>
      <c r="I181" s="47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1"/>
      <c r="AE181" s="41"/>
      <c r="AF181" s="41"/>
      <c r="AG181" s="41"/>
      <c r="AH181" s="41"/>
      <c r="AI181" s="41"/>
      <c r="AJ181" s="41"/>
      <c r="AK181" s="41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42"/>
      <c r="CB181" s="42"/>
      <c r="CC181" s="42"/>
      <c r="CD181" s="42"/>
    </row>
    <row r="182" spans="1:89" x14ac:dyDescent="0.3">
      <c r="A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AD182" s="15"/>
      <c r="AE182" s="15"/>
      <c r="AF182" s="15"/>
      <c r="AG182" s="15"/>
      <c r="AH182" s="15"/>
      <c r="AI182" s="15"/>
      <c r="AJ182" s="15"/>
      <c r="AK182" s="15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B182" s="15"/>
      <c r="CC182" s="15"/>
      <c r="CD182" s="15"/>
    </row>
    <row r="183" spans="1:89" x14ac:dyDescent="0.3">
      <c r="A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AD183" s="15"/>
      <c r="AE183" s="15"/>
      <c r="AF183" s="15"/>
      <c r="AG183" s="15"/>
      <c r="AH183" s="15"/>
      <c r="AI183" s="15"/>
      <c r="AJ183" s="15"/>
      <c r="AK183" s="15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B183" s="15"/>
      <c r="CC183" s="15"/>
      <c r="CD183" s="15"/>
    </row>
    <row r="184" spans="1:89" x14ac:dyDescent="0.3">
      <c r="A184" s="15"/>
      <c r="D184" s="15"/>
      <c r="E184" s="15"/>
      <c r="F184" s="15"/>
      <c r="G184" s="15"/>
      <c r="H184" s="15"/>
      <c r="I184" s="15"/>
      <c r="J184" s="15"/>
      <c r="K184" s="15"/>
      <c r="L184" s="15"/>
      <c r="M184" s="50"/>
      <c r="N184" s="15"/>
      <c r="O184" s="15"/>
      <c r="P184" s="15"/>
      <c r="Q184" s="15"/>
      <c r="R184" s="15"/>
      <c r="S184" s="50"/>
      <c r="T184" s="15"/>
      <c r="U184" s="15"/>
      <c r="V184" s="15"/>
      <c r="W184" s="15"/>
      <c r="X184" s="15"/>
      <c r="Y184" s="15"/>
      <c r="AD184" s="15"/>
      <c r="AE184" s="15"/>
      <c r="AF184" s="15"/>
      <c r="AG184" s="15"/>
      <c r="AH184" s="15"/>
      <c r="AI184" s="15"/>
      <c r="AJ184" s="15"/>
      <c r="AK184" s="15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B184" s="15"/>
      <c r="CC184" s="15"/>
      <c r="CD184" s="15"/>
    </row>
    <row r="185" spans="1:89" ht="17.399999999999999" x14ac:dyDescent="0.3">
      <c r="A185" s="29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AD185" s="15"/>
      <c r="AE185" s="15"/>
      <c r="AF185" s="15"/>
      <c r="AG185" s="15"/>
      <c r="AH185" s="15"/>
      <c r="AI185" s="15"/>
      <c r="AJ185" s="15"/>
      <c r="AK185" s="15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B185" s="15"/>
      <c r="CC185" s="15"/>
      <c r="CD185" s="15"/>
    </row>
    <row r="186" spans="1:89" ht="17.399999999999999" x14ac:dyDescent="0.3">
      <c r="A186" s="29"/>
      <c r="D186" s="51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AD186" s="15"/>
      <c r="AE186" s="15"/>
      <c r="AF186" s="15"/>
      <c r="AG186" s="15"/>
      <c r="AH186" s="15"/>
      <c r="AI186" s="15"/>
      <c r="AJ186" s="15"/>
      <c r="AK186" s="15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B186" s="15"/>
      <c r="CC186" s="15"/>
      <c r="CD186" s="15"/>
      <c r="CH186" s="29"/>
    </row>
    <row r="187" spans="1:89" s="29" customFormat="1" ht="17.399999999999999" x14ac:dyDescent="0.3">
      <c r="A187"/>
      <c r="B187" s="1"/>
      <c r="C187" s="1"/>
      <c r="D187" s="51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3"/>
      <c r="CI187" s="349"/>
      <c r="CJ187" s="349"/>
      <c r="CK187" s="349"/>
    </row>
    <row r="188" spans="1:89" s="29" customFormat="1" ht="17.399999999999999" x14ac:dyDescent="0.3">
      <c r="A188"/>
      <c r="B188" s="1"/>
      <c r="C188" s="1"/>
      <c r="D188" s="51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3"/>
      <c r="CH188"/>
      <c r="CI188" s="349"/>
      <c r="CJ188" s="349"/>
      <c r="CK188" s="349"/>
    </row>
    <row r="189" spans="1:89" x14ac:dyDescent="0.3">
      <c r="D189" s="51"/>
    </row>
    <row r="190" spans="1:89" x14ac:dyDescent="0.3">
      <c r="D190" s="51"/>
    </row>
    <row r="191" spans="1:89" x14ac:dyDescent="0.3">
      <c r="D191" s="51"/>
    </row>
    <row r="192" spans="1:89" x14ac:dyDescent="0.3">
      <c r="D192" s="54"/>
    </row>
    <row r="193" spans="4:4" x14ac:dyDescent="0.3">
      <c r="D193" s="54"/>
    </row>
    <row r="194" spans="4:4" x14ac:dyDescent="0.3">
      <c r="D194" s="54"/>
    </row>
    <row r="195" spans="4:4" x14ac:dyDescent="0.3">
      <c r="D195" s="54"/>
    </row>
    <row r="196" spans="4:4" x14ac:dyDescent="0.3">
      <c r="D196" s="54"/>
    </row>
    <row r="197" spans="4:4" x14ac:dyDescent="0.3">
      <c r="D197" s="54"/>
    </row>
    <row r="198" spans="4:4" x14ac:dyDescent="0.3">
      <c r="D198" s="54"/>
    </row>
    <row r="199" spans="4:4" x14ac:dyDescent="0.3">
      <c r="D199" s="54"/>
    </row>
    <row r="200" spans="4:4" x14ac:dyDescent="0.3">
      <c r="D200" s="54"/>
    </row>
    <row r="201" spans="4:4" x14ac:dyDescent="0.3">
      <c r="D201" s="54"/>
    </row>
    <row r="202" spans="4:4" x14ac:dyDescent="0.3">
      <c r="D202" s="54"/>
    </row>
    <row r="203" spans="4:4" x14ac:dyDescent="0.3">
      <c r="D203" s="54"/>
    </row>
    <row r="204" spans="4:4" x14ac:dyDescent="0.3">
      <c r="D204" s="54"/>
    </row>
    <row r="205" spans="4:4" x14ac:dyDescent="0.3">
      <c r="D205" s="54"/>
    </row>
    <row r="206" spans="4:4" x14ac:dyDescent="0.3">
      <c r="D206" s="54"/>
    </row>
    <row r="207" spans="4:4" x14ac:dyDescent="0.3">
      <c r="D207" s="54"/>
    </row>
    <row r="208" spans="4:4" x14ac:dyDescent="0.3">
      <c r="D208" s="54"/>
    </row>
    <row r="209" spans="4:4" x14ac:dyDescent="0.3">
      <c r="D209" s="54"/>
    </row>
    <row r="210" spans="4:4" x14ac:dyDescent="0.3">
      <c r="D210" s="54"/>
    </row>
    <row r="211" spans="4:4" x14ac:dyDescent="0.3">
      <c r="D211" s="54"/>
    </row>
    <row r="212" spans="4:4" x14ac:dyDescent="0.3">
      <c r="D212" s="54"/>
    </row>
    <row r="213" spans="4:4" x14ac:dyDescent="0.3">
      <c r="D213" s="54"/>
    </row>
    <row r="214" spans="4:4" x14ac:dyDescent="0.3">
      <c r="D214" s="54"/>
    </row>
    <row r="215" spans="4:4" x14ac:dyDescent="0.3">
      <c r="D215" s="54"/>
    </row>
  </sheetData>
  <sheetProtection selectLockedCells="1" selectUnlockedCells="1"/>
  <sortState xmlns:xlrd2="http://schemas.microsoft.com/office/spreadsheetml/2017/richdata2" ref="D30:CD38">
    <sortCondition descending="1" ref="CD30:CD38"/>
  </sortState>
  <mergeCells count="75">
    <mergeCell ref="CB28:CB29"/>
    <mergeCell ref="CC28:CC29"/>
    <mergeCell ref="CD28:CD29"/>
    <mergeCell ref="C28:C29"/>
    <mergeCell ref="CB112:CB113"/>
    <mergeCell ref="CC112:CC113"/>
    <mergeCell ref="CD112:CD113"/>
    <mergeCell ref="C112:C113"/>
    <mergeCell ref="BN112:BQ112"/>
    <mergeCell ref="AP28:AS28"/>
    <mergeCell ref="AT28:AW28"/>
    <mergeCell ref="Z28:AC28"/>
    <mergeCell ref="B174:CD175"/>
    <mergeCell ref="B176:CD177"/>
    <mergeCell ref="AD112:AG112"/>
    <mergeCell ref="AH112:AK112"/>
    <mergeCell ref="AL112:AO112"/>
    <mergeCell ref="AP112:AS112"/>
    <mergeCell ref="AX112:BA112"/>
    <mergeCell ref="BB112:BE112"/>
    <mergeCell ref="V112:Y112"/>
    <mergeCell ref="Z112:AC112"/>
    <mergeCell ref="BF112:BI112"/>
    <mergeCell ref="BJ112:BM112"/>
    <mergeCell ref="CH23:CH25"/>
    <mergeCell ref="B26:CD27"/>
    <mergeCell ref="F28:I28"/>
    <mergeCell ref="J28:M28"/>
    <mergeCell ref="N28:Q28"/>
    <mergeCell ref="R28:U28"/>
    <mergeCell ref="V28:Y28"/>
    <mergeCell ref="AD28:AG28"/>
    <mergeCell ref="AX28:BA28"/>
    <mergeCell ref="BB28:BE28"/>
    <mergeCell ref="CG23:CG25"/>
    <mergeCell ref="BF28:BI28"/>
    <mergeCell ref="BJ28:BM28"/>
    <mergeCell ref="BN28:BQ28"/>
    <mergeCell ref="AH28:AK28"/>
    <mergeCell ref="AL28:AO28"/>
    <mergeCell ref="CG17:CG18"/>
    <mergeCell ref="CH17:CH18"/>
    <mergeCell ref="CG19:CG20"/>
    <mergeCell ref="CH19:CH20"/>
    <mergeCell ref="CG21:CG22"/>
    <mergeCell ref="CH21:CH22"/>
    <mergeCell ref="CG14:CG16"/>
    <mergeCell ref="CH14:CH16"/>
    <mergeCell ref="AH4:AK4"/>
    <mergeCell ref="AL4:AO4"/>
    <mergeCell ref="AP4:AS4"/>
    <mergeCell ref="AT4:AW4"/>
    <mergeCell ref="AX4:BA4"/>
    <mergeCell ref="BB4:BE4"/>
    <mergeCell ref="BF4:BI4"/>
    <mergeCell ref="BJ4:BM4"/>
    <mergeCell ref="BN4:BQ4"/>
    <mergeCell ref="CG11:CG13"/>
    <mergeCell ref="CH11:CH13"/>
    <mergeCell ref="CD1:CF1"/>
    <mergeCell ref="A2:CD3"/>
    <mergeCell ref="CE2:CF175"/>
    <mergeCell ref="F4:I4"/>
    <mergeCell ref="J4:M4"/>
    <mergeCell ref="N4:Q4"/>
    <mergeCell ref="R4:U4"/>
    <mergeCell ref="V4:Y4"/>
    <mergeCell ref="Z4:AC4"/>
    <mergeCell ref="AD4:AG4"/>
    <mergeCell ref="AT112:AW112"/>
    <mergeCell ref="A112:A175"/>
    <mergeCell ref="F112:I112"/>
    <mergeCell ref="J112:M112"/>
    <mergeCell ref="N112:Q112"/>
    <mergeCell ref="R112:U112"/>
  </mergeCells>
  <phoneticPr fontId="5" type="noConversion"/>
  <pageMargins left="7.013888888888889E-2" right="0.25972222222222224" top="0.12986111111111112" bottom="0.12013888888888889" header="0.51180555555555551" footer="0.51180555555555551"/>
  <pageSetup paperSize="9" scale="53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F94"/>
  <sheetViews>
    <sheetView topLeftCell="A2" zoomScaleNormal="100" workbookViewId="0">
      <selection activeCell="C2" sqref="C1:C1048576"/>
    </sheetView>
  </sheetViews>
  <sheetFormatPr baseColWidth="10" defaultColWidth="11.44140625" defaultRowHeight="15.6" x14ac:dyDescent="0.3"/>
  <cols>
    <col min="1" max="1" width="6.5546875" style="173" customWidth="1"/>
    <col min="2" max="2" width="21.88671875" style="174" customWidth="1"/>
    <col min="3" max="3" width="5.5546875" style="175" hidden="1" customWidth="1"/>
    <col min="4" max="5" width="6.44140625" style="174" customWidth="1"/>
    <col min="6" max="6" width="8.44140625" style="174" customWidth="1"/>
    <col min="7" max="7" width="0" style="174" hidden="1" customWidth="1"/>
    <col min="8" max="8" width="8.44140625" style="174" customWidth="1"/>
    <col min="9" max="10" width="6.5546875" style="174" customWidth="1"/>
    <col min="11" max="11" width="8.44140625" style="174" customWidth="1"/>
    <col min="12" max="12" width="0" style="174" hidden="1" customWidth="1"/>
    <col min="13" max="13" width="8.33203125" style="174" customWidth="1"/>
    <col min="14" max="15" width="6.5546875" style="174" customWidth="1"/>
    <col min="16" max="16" width="8.44140625" style="174" customWidth="1"/>
    <col min="17" max="17" width="0" style="174" hidden="1" customWidth="1"/>
    <col min="18" max="18" width="8.44140625" style="174" customWidth="1"/>
    <col min="19" max="20" width="6.5546875" style="174" customWidth="1"/>
    <col min="21" max="21" width="8.44140625" style="174" customWidth="1"/>
    <col min="22" max="22" width="0" style="174" hidden="1" customWidth="1"/>
    <col min="23" max="23" width="11.44140625" style="174"/>
    <col min="24" max="27" width="0" style="174" hidden="1" customWidth="1"/>
    <col min="28" max="29" width="0" style="175" hidden="1" customWidth="1"/>
    <col min="30" max="30" width="7.5546875" style="175" customWidth="1"/>
    <col min="31" max="16384" width="11.44140625" style="174"/>
  </cols>
  <sheetData>
    <row r="1" spans="1:32" s="176" customFormat="1" x14ac:dyDescent="0.3">
      <c r="A1" s="173"/>
      <c r="B1" s="176" t="s">
        <v>147</v>
      </c>
      <c r="C1" s="177"/>
    </row>
    <row r="2" spans="1:32" s="176" customFormat="1" x14ac:dyDescent="0.3">
      <c r="A2" s="173"/>
      <c r="B2" s="176" t="s">
        <v>148</v>
      </c>
      <c r="C2" s="177"/>
    </row>
    <row r="3" spans="1:32" hidden="1" x14ac:dyDescent="0.3"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776"/>
      <c r="AC3" s="776"/>
      <c r="AD3" s="776"/>
      <c r="AE3" s="776"/>
      <c r="AF3" s="776"/>
    </row>
    <row r="4" spans="1:32" ht="15.75" hidden="1" customHeight="1" x14ac:dyDescent="0.3">
      <c r="A4" s="61"/>
      <c r="B4" s="63" t="s">
        <v>1</v>
      </c>
      <c r="C4" s="64"/>
      <c r="D4" s="775" t="s">
        <v>149</v>
      </c>
      <c r="E4" s="775"/>
      <c r="F4" s="775"/>
      <c r="G4" s="775"/>
      <c r="H4" s="775"/>
      <c r="I4" s="775" t="s">
        <v>150</v>
      </c>
      <c r="J4" s="775"/>
      <c r="K4" s="775"/>
      <c r="L4" s="775"/>
      <c r="M4" s="775"/>
      <c r="N4" s="775" t="s">
        <v>151</v>
      </c>
      <c r="O4" s="775"/>
      <c r="P4" s="775"/>
      <c r="Q4" s="775"/>
      <c r="R4" s="775"/>
      <c r="S4" s="775" t="s">
        <v>152</v>
      </c>
      <c r="T4" s="775"/>
      <c r="U4" s="775"/>
      <c r="V4" s="775"/>
      <c r="W4" s="775"/>
      <c r="X4" s="65" t="s">
        <v>0</v>
      </c>
      <c r="Y4" s="66" t="s">
        <v>0</v>
      </c>
      <c r="Z4" s="67" t="s">
        <v>0</v>
      </c>
      <c r="AA4" s="68" t="s">
        <v>0</v>
      </c>
      <c r="AB4" s="69"/>
      <c r="AC4" s="70" t="s">
        <v>153</v>
      </c>
      <c r="AD4" s="71" t="s">
        <v>51</v>
      </c>
      <c r="AE4" s="71" t="s">
        <v>154</v>
      </c>
      <c r="AF4" s="776"/>
    </row>
    <row r="5" spans="1:32" hidden="1" x14ac:dyDescent="0.3">
      <c r="A5" s="61"/>
      <c r="B5" s="63" t="s">
        <v>155</v>
      </c>
      <c r="C5" s="72" t="s">
        <v>156</v>
      </c>
      <c r="D5" s="73" t="s">
        <v>157</v>
      </c>
      <c r="E5" s="71" t="s">
        <v>158</v>
      </c>
      <c r="F5" s="71" t="s">
        <v>159</v>
      </c>
      <c r="G5" s="63"/>
      <c r="H5" s="74" t="s">
        <v>20</v>
      </c>
      <c r="I5" s="73" t="s">
        <v>157</v>
      </c>
      <c r="J5" s="71" t="s">
        <v>158</v>
      </c>
      <c r="K5" s="71" t="s">
        <v>159</v>
      </c>
      <c r="L5" s="63"/>
      <c r="M5" s="74" t="s">
        <v>20</v>
      </c>
      <c r="N5" s="73" t="s">
        <v>157</v>
      </c>
      <c r="O5" s="71" t="s">
        <v>158</v>
      </c>
      <c r="P5" s="71" t="s">
        <v>159</v>
      </c>
      <c r="Q5" s="63"/>
      <c r="R5" s="74" t="s">
        <v>20</v>
      </c>
      <c r="S5" s="73" t="s">
        <v>157</v>
      </c>
      <c r="T5" s="71" t="s">
        <v>158</v>
      </c>
      <c r="U5" s="63" t="s">
        <v>159</v>
      </c>
      <c r="V5" s="63"/>
      <c r="W5" s="74" t="s">
        <v>20</v>
      </c>
      <c r="X5" s="69" t="s">
        <v>160</v>
      </c>
      <c r="Y5" s="71" t="s">
        <v>161</v>
      </c>
      <c r="Z5" s="63" t="s">
        <v>162</v>
      </c>
      <c r="AA5" s="75" t="s">
        <v>163</v>
      </c>
      <c r="AB5" s="69"/>
      <c r="AC5" s="70"/>
      <c r="AD5" s="71"/>
      <c r="AE5" s="71"/>
      <c r="AF5" s="776"/>
    </row>
    <row r="6" spans="1:32" hidden="1" x14ac:dyDescent="0.3">
      <c r="A6" s="61">
        <v>1</v>
      </c>
      <c r="B6" s="178" t="e">
        <f>VLOOKUP(C6,Fahrer!$B$5:$C$134,2,0)</f>
        <v>#N/A</v>
      </c>
      <c r="C6" s="159"/>
      <c r="D6" s="112"/>
      <c r="E6" s="113"/>
      <c r="F6" s="113"/>
      <c r="G6" s="160">
        <f>IF(ISNA(VLOOKUP(F6,Fahrer!$F$6:$G$25,2,0)),0,VLOOKUP(F6,Fahrer!$F$6:$G$25,2,0))</f>
        <v>0</v>
      </c>
      <c r="H6" s="115">
        <f t="shared" ref="H6:H25" si="0">SUM(E6+G6)</f>
        <v>0</v>
      </c>
      <c r="I6" s="112"/>
      <c r="J6" s="113"/>
      <c r="K6" s="113"/>
      <c r="L6" s="114">
        <f>IF(ISNA(VLOOKUP(K6,Fahrer!$F$6:$G$25,2,0)),0,VLOOKUP(K6,Fahrer!$F$6:$G$25,2,0))</f>
        <v>0</v>
      </c>
      <c r="M6" s="115">
        <f t="shared" ref="M6:M25" si="1">SUM(J6+L6)</f>
        <v>0</v>
      </c>
      <c r="N6" s="112"/>
      <c r="O6" s="113"/>
      <c r="P6" s="113"/>
      <c r="Q6" s="114">
        <f>IF(ISNA(VLOOKUP(P6,Fahrer!$F$6:$G$25,2,0)),0,VLOOKUP(P6,Fahrer!$F$6:$G$25,2,0))</f>
        <v>0</v>
      </c>
      <c r="R6" s="115">
        <f t="shared" ref="R6:R25" si="2">SUM(O6+Q6)</f>
        <v>0</v>
      </c>
      <c r="S6" s="112"/>
      <c r="T6" s="113"/>
      <c r="U6" s="113"/>
      <c r="V6" s="114">
        <f>IF(ISNA(VLOOKUP(U6,Fahrer!$F$6:$G$25,2,0)),0,VLOOKUP(U6,Fahrer!$F$6:$G$25,2,0))</f>
        <v>0</v>
      </c>
      <c r="W6" s="115">
        <f t="shared" ref="W6:W25" si="3">SUM(T6+V6)</f>
        <v>0</v>
      </c>
      <c r="X6" s="116">
        <f t="shared" ref="X6:X25" si="4">H6</f>
        <v>0</v>
      </c>
      <c r="Y6" s="113">
        <f t="shared" ref="Y6:Y25" si="5">M6</f>
        <v>0</v>
      </c>
      <c r="Z6" s="114">
        <f t="shared" ref="Z6:Z25" si="6">R6</f>
        <v>0</v>
      </c>
      <c r="AA6" s="117">
        <f t="shared" ref="AA6:AA25" si="7">W6</f>
        <v>0</v>
      </c>
      <c r="AB6" s="116"/>
      <c r="AC6" s="118">
        <f t="shared" ref="AC6:AC25" si="8">(E6+J6+O6+T6)</f>
        <v>0</v>
      </c>
      <c r="AD6" s="113">
        <f t="shared" ref="AD6:AD25" si="9">SUM(H6+M6+R6+W6)</f>
        <v>0</v>
      </c>
      <c r="AE6" s="113">
        <f t="shared" ref="AE6:AE25" si="10">LARGE(X6:AA6,1)+LARGE(X6:AA6,2)+LARGE(X6:AA6,3)</f>
        <v>0</v>
      </c>
      <c r="AF6" s="776"/>
    </row>
    <row r="7" spans="1:32" hidden="1" x14ac:dyDescent="0.3">
      <c r="A7" s="61">
        <v>2</v>
      </c>
      <c r="B7" s="96" t="e">
        <f>VLOOKUP(C7,Fahrer!$B$5:$C$134,2,0)</f>
        <v>#N/A</v>
      </c>
      <c r="C7" s="179"/>
      <c r="D7" s="98"/>
      <c r="E7" s="99"/>
      <c r="F7" s="99"/>
      <c r="G7" s="100">
        <f>IF(ISNA(VLOOKUP(F7,Fahrer!$F$6:$G$25,2,0)),0,VLOOKUP(F7,Fahrer!$F$6:$G$25,2,0))</f>
        <v>0</v>
      </c>
      <c r="H7" s="101">
        <f t="shared" si="0"/>
        <v>0</v>
      </c>
      <c r="I7" s="98"/>
      <c r="J7" s="99"/>
      <c r="K7" s="99"/>
      <c r="L7" s="102">
        <f>IF(ISNA(VLOOKUP(K7,Fahrer!$F$6:$G$25,2,0)),0,VLOOKUP(K7,Fahrer!$F$6:$G$25,2,0))</f>
        <v>0</v>
      </c>
      <c r="M7" s="101">
        <f t="shared" si="1"/>
        <v>0</v>
      </c>
      <c r="N7" s="98"/>
      <c r="O7" s="99"/>
      <c r="P7" s="99"/>
      <c r="Q7" s="102">
        <f>IF(ISNA(VLOOKUP(P7,Fahrer!$F$6:$G$25,2,0)),0,VLOOKUP(P7,Fahrer!$F$6:$G$25,2,0))</f>
        <v>0</v>
      </c>
      <c r="R7" s="101">
        <f t="shared" si="2"/>
        <v>0</v>
      </c>
      <c r="S7" s="98"/>
      <c r="T7" s="99"/>
      <c r="U7" s="99"/>
      <c r="V7" s="102">
        <f>IF(ISNA(VLOOKUP(U7,Fahrer!$F$6:$G$25,2,0)),0,VLOOKUP(U7,Fahrer!$F$6:$G$25,2,0))</f>
        <v>0</v>
      </c>
      <c r="W7" s="101">
        <f t="shared" si="3"/>
        <v>0</v>
      </c>
      <c r="X7" s="103">
        <f t="shared" si="4"/>
        <v>0</v>
      </c>
      <c r="Y7" s="99">
        <f t="shared" si="5"/>
        <v>0</v>
      </c>
      <c r="Z7" s="102">
        <f t="shared" si="6"/>
        <v>0</v>
      </c>
      <c r="AA7" s="104">
        <f t="shared" si="7"/>
        <v>0</v>
      </c>
      <c r="AB7" s="103"/>
      <c r="AC7" s="105">
        <f t="shared" si="8"/>
        <v>0</v>
      </c>
      <c r="AD7" s="99">
        <f t="shared" si="9"/>
        <v>0</v>
      </c>
      <c r="AE7" s="99">
        <f t="shared" si="10"/>
        <v>0</v>
      </c>
      <c r="AF7" s="776"/>
    </row>
    <row r="8" spans="1:32" hidden="1" x14ac:dyDescent="0.3">
      <c r="A8" s="61">
        <v>3</v>
      </c>
      <c r="B8" s="76" t="e">
        <f>VLOOKUP(C8,Fahrer!$B$5:$C$134,2,0)</f>
        <v>#N/A</v>
      </c>
      <c r="C8" s="150"/>
      <c r="D8" s="78"/>
      <c r="E8" s="79"/>
      <c r="F8" s="79"/>
      <c r="G8" s="80">
        <f>IF(ISNA(VLOOKUP(F8,Fahrer!$F$6:$G$25,2,0)),0,VLOOKUP(F8,Fahrer!$F$6:$G$25,2,0))</f>
        <v>0</v>
      </c>
      <c r="H8" s="81">
        <f t="shared" si="0"/>
        <v>0</v>
      </c>
      <c r="I8" s="78"/>
      <c r="J8" s="79"/>
      <c r="K8" s="79"/>
      <c r="L8" s="82">
        <f>IF(ISNA(VLOOKUP(K8,Fahrer!$F$6:$G$25,2,0)),0,VLOOKUP(K8,Fahrer!$F$6:$G$25,2,0))</f>
        <v>0</v>
      </c>
      <c r="M8" s="81">
        <f t="shared" si="1"/>
        <v>0</v>
      </c>
      <c r="N8" s="78"/>
      <c r="O8" s="79"/>
      <c r="P8" s="79"/>
      <c r="Q8" s="82">
        <f>IF(ISNA(VLOOKUP(P8,Fahrer!$F$6:$G$25,2,0)),0,VLOOKUP(P8,Fahrer!$F$6:$G$25,2,0))</f>
        <v>0</v>
      </c>
      <c r="R8" s="81">
        <f t="shared" si="2"/>
        <v>0</v>
      </c>
      <c r="S8" s="78"/>
      <c r="T8" s="79"/>
      <c r="U8" s="79"/>
      <c r="V8" s="82">
        <f>IF(ISNA(VLOOKUP(U8,Fahrer!$F$6:$G$25,2,0)),0,VLOOKUP(U8,Fahrer!$F$6:$G$25,2,0))</f>
        <v>0</v>
      </c>
      <c r="W8" s="81">
        <f t="shared" si="3"/>
        <v>0</v>
      </c>
      <c r="X8" s="83">
        <f t="shared" si="4"/>
        <v>0</v>
      </c>
      <c r="Y8" s="79">
        <f t="shared" si="5"/>
        <v>0</v>
      </c>
      <c r="Z8" s="82">
        <f t="shared" si="6"/>
        <v>0</v>
      </c>
      <c r="AA8" s="77">
        <f t="shared" si="7"/>
        <v>0</v>
      </c>
      <c r="AB8" s="83"/>
      <c r="AC8" s="84">
        <f t="shared" si="8"/>
        <v>0</v>
      </c>
      <c r="AD8" s="79">
        <f t="shared" si="9"/>
        <v>0</v>
      </c>
      <c r="AE8" s="79">
        <f t="shared" si="10"/>
        <v>0</v>
      </c>
      <c r="AF8" s="776"/>
    </row>
    <row r="9" spans="1:32" hidden="1" x14ac:dyDescent="0.3">
      <c r="A9" s="61">
        <v>4</v>
      </c>
      <c r="B9" s="96" t="e">
        <f>VLOOKUP(C9,Fahrer!$B$5:$C$134,2,0)</f>
        <v>#N/A</v>
      </c>
      <c r="C9" s="107"/>
      <c r="D9" s="98"/>
      <c r="E9" s="99"/>
      <c r="F9" s="99"/>
      <c r="G9" s="100">
        <f>IF(ISNA(VLOOKUP(F9,Fahrer!$F$6:$G$25,2,0)),0,VLOOKUP(F9,Fahrer!$F$6:$G$25,2,0))</f>
        <v>0</v>
      </c>
      <c r="H9" s="101">
        <f t="shared" si="0"/>
        <v>0</v>
      </c>
      <c r="I9" s="98"/>
      <c r="J9" s="99"/>
      <c r="K9" s="99"/>
      <c r="L9" s="102">
        <f>IF(ISNA(VLOOKUP(K9,Fahrer!$F$6:$G$25,2,0)),0,VLOOKUP(K9,Fahrer!$F$6:$G$25,2,0))</f>
        <v>0</v>
      </c>
      <c r="M9" s="101">
        <f t="shared" si="1"/>
        <v>0</v>
      </c>
      <c r="N9" s="98"/>
      <c r="O9" s="99"/>
      <c r="P9" s="99"/>
      <c r="Q9" s="102">
        <f>IF(ISNA(VLOOKUP(P9,Fahrer!$F$6:$G$25,2,0)),0,VLOOKUP(P9,Fahrer!$F$6:$G$25,2,0))</f>
        <v>0</v>
      </c>
      <c r="R9" s="101">
        <f t="shared" si="2"/>
        <v>0</v>
      </c>
      <c r="S9" s="98"/>
      <c r="T9" s="99"/>
      <c r="U9" s="102"/>
      <c r="V9" s="102">
        <f>IF(ISNA(VLOOKUP(U9,Fahrer!$F$6:$G$25,2,0)),0,VLOOKUP(U9,Fahrer!$F$6:$G$25,2,0))</f>
        <v>0</v>
      </c>
      <c r="W9" s="101">
        <f t="shared" si="3"/>
        <v>0</v>
      </c>
      <c r="X9" s="103">
        <f t="shared" si="4"/>
        <v>0</v>
      </c>
      <c r="Y9" s="99">
        <f t="shared" si="5"/>
        <v>0</v>
      </c>
      <c r="Z9" s="102">
        <f t="shared" si="6"/>
        <v>0</v>
      </c>
      <c r="AA9" s="104">
        <f t="shared" si="7"/>
        <v>0</v>
      </c>
      <c r="AB9" s="103"/>
      <c r="AC9" s="105">
        <f t="shared" si="8"/>
        <v>0</v>
      </c>
      <c r="AD9" s="99">
        <f t="shared" si="9"/>
        <v>0</v>
      </c>
      <c r="AE9" s="99">
        <f t="shared" si="10"/>
        <v>0</v>
      </c>
      <c r="AF9" s="776"/>
    </row>
    <row r="10" spans="1:32" ht="15.75" hidden="1" customHeight="1" x14ac:dyDescent="0.3">
      <c r="A10" s="61">
        <v>5</v>
      </c>
      <c r="B10" s="76" t="e">
        <f>VLOOKUP(C10,Fahrer!$B$5:$C$134,2,0)</f>
        <v>#N/A</v>
      </c>
      <c r="C10" s="106"/>
      <c r="D10" s="78"/>
      <c r="E10" s="79"/>
      <c r="F10" s="79"/>
      <c r="G10" s="80">
        <f>IF(ISNA(VLOOKUP(F10,Fahrer!$F$6:$G$25,2,0)),0,VLOOKUP(F10,Fahrer!$F$6:$G$25,2,0))</f>
        <v>0</v>
      </c>
      <c r="H10" s="81">
        <f t="shared" si="0"/>
        <v>0</v>
      </c>
      <c r="I10" s="78"/>
      <c r="J10" s="79"/>
      <c r="K10" s="79"/>
      <c r="L10" s="82">
        <f>IF(ISNA(VLOOKUP(K10,Fahrer!$F$6:$G$25,2,0)),0,VLOOKUP(K10,Fahrer!$F$6:$G$25,2,0))</f>
        <v>0</v>
      </c>
      <c r="M10" s="81">
        <f t="shared" si="1"/>
        <v>0</v>
      </c>
      <c r="N10" s="78"/>
      <c r="O10" s="79"/>
      <c r="P10" s="79"/>
      <c r="Q10" s="82">
        <f>IF(ISNA(VLOOKUP(P10,Fahrer!$F$6:$G$25,2,0)),0,VLOOKUP(P10,Fahrer!$F$6:$G$25,2,0))</f>
        <v>0</v>
      </c>
      <c r="R10" s="81">
        <f t="shared" si="2"/>
        <v>0</v>
      </c>
      <c r="S10" s="78"/>
      <c r="T10" s="79"/>
      <c r="U10" s="82"/>
      <c r="V10" s="82">
        <f>IF(ISNA(VLOOKUP(U10,Fahrer!$F$6:$G$25,2,0)),0,VLOOKUP(U10,Fahrer!$F$6:$G$25,2,0))</f>
        <v>0</v>
      </c>
      <c r="W10" s="81">
        <f t="shared" si="3"/>
        <v>0</v>
      </c>
      <c r="X10" s="83">
        <f t="shared" si="4"/>
        <v>0</v>
      </c>
      <c r="Y10" s="79">
        <f t="shared" si="5"/>
        <v>0</v>
      </c>
      <c r="Z10" s="82">
        <f t="shared" si="6"/>
        <v>0</v>
      </c>
      <c r="AA10" s="77">
        <f t="shared" si="7"/>
        <v>0</v>
      </c>
      <c r="AB10" s="83"/>
      <c r="AC10" s="84">
        <f t="shared" si="8"/>
        <v>0</v>
      </c>
      <c r="AD10" s="79">
        <f t="shared" si="9"/>
        <v>0</v>
      </c>
      <c r="AE10" s="79">
        <f t="shared" si="10"/>
        <v>0</v>
      </c>
      <c r="AF10" s="776"/>
    </row>
    <row r="11" spans="1:32" ht="15.75" hidden="1" customHeight="1" x14ac:dyDescent="0.3">
      <c r="A11" s="61">
        <v>6</v>
      </c>
      <c r="B11" s="96" t="e">
        <f>VLOOKUP(C11,Fahrer!$B$5:$C$134,2,0)</f>
        <v>#N/A</v>
      </c>
      <c r="C11" s="107"/>
      <c r="D11" s="98"/>
      <c r="E11" s="99"/>
      <c r="F11" s="99"/>
      <c r="G11" s="100">
        <f>IF(ISNA(VLOOKUP(F11,Fahrer!$F$6:$G$25,2,0)),0,VLOOKUP(F11,Fahrer!$F$6:$G$25,2,0))</f>
        <v>0</v>
      </c>
      <c r="H11" s="101">
        <f t="shared" si="0"/>
        <v>0</v>
      </c>
      <c r="I11" s="98"/>
      <c r="J11" s="99"/>
      <c r="K11" s="99"/>
      <c r="L11" s="102">
        <f>IF(ISNA(VLOOKUP(K11,Fahrer!$F$6:$G$25,2,0)),0,VLOOKUP(K11,Fahrer!$F$6:$G$25,2,0))</f>
        <v>0</v>
      </c>
      <c r="M11" s="101">
        <f t="shared" si="1"/>
        <v>0</v>
      </c>
      <c r="N11" s="98"/>
      <c r="O11" s="99"/>
      <c r="P11" s="99"/>
      <c r="Q11" s="102">
        <f>IF(ISNA(VLOOKUP(P11,Fahrer!$F$6:$G$25,2,0)),0,VLOOKUP(P11,Fahrer!$F$6:$G$25,2,0))</f>
        <v>0</v>
      </c>
      <c r="R11" s="101">
        <f t="shared" si="2"/>
        <v>0</v>
      </c>
      <c r="S11" s="98"/>
      <c r="T11" s="99"/>
      <c r="U11" s="102"/>
      <c r="V11" s="102">
        <f>IF(ISNA(VLOOKUP(U11,Fahrer!$F$6:$G$25,2,0)),0,VLOOKUP(U11,Fahrer!$F$6:$G$25,2,0))</f>
        <v>0</v>
      </c>
      <c r="W11" s="101">
        <f t="shared" si="3"/>
        <v>0</v>
      </c>
      <c r="X11" s="103">
        <f t="shared" si="4"/>
        <v>0</v>
      </c>
      <c r="Y11" s="99">
        <f t="shared" si="5"/>
        <v>0</v>
      </c>
      <c r="Z11" s="102">
        <f t="shared" si="6"/>
        <v>0</v>
      </c>
      <c r="AA11" s="104">
        <f t="shared" si="7"/>
        <v>0</v>
      </c>
      <c r="AB11" s="103"/>
      <c r="AC11" s="105">
        <f t="shared" si="8"/>
        <v>0</v>
      </c>
      <c r="AD11" s="99">
        <f t="shared" si="9"/>
        <v>0</v>
      </c>
      <c r="AE11" s="99">
        <f t="shared" si="10"/>
        <v>0</v>
      </c>
      <c r="AF11" s="776"/>
    </row>
    <row r="12" spans="1:32" ht="15.75" hidden="1" customHeight="1" x14ac:dyDescent="0.3">
      <c r="A12" s="61">
        <v>7</v>
      </c>
      <c r="B12" s="76" t="e">
        <f>VLOOKUP(C12,Fahrer!$B$5:$C$134,2,0)</f>
        <v>#N/A</v>
      </c>
      <c r="C12" s="106"/>
      <c r="D12" s="78"/>
      <c r="E12" s="79"/>
      <c r="F12" s="79"/>
      <c r="G12" s="80">
        <f>IF(ISNA(VLOOKUP(F12,Fahrer!$F$6:$G$25,2,0)),0,VLOOKUP(F12,Fahrer!$F$6:$G$25,2,0))</f>
        <v>0</v>
      </c>
      <c r="H12" s="81">
        <f t="shared" si="0"/>
        <v>0</v>
      </c>
      <c r="I12" s="78"/>
      <c r="J12" s="79"/>
      <c r="K12" s="79"/>
      <c r="L12" s="82">
        <f>IF(ISNA(VLOOKUP(K12,Fahrer!$F$6:$G$25,2,0)),0,VLOOKUP(K12,Fahrer!$F$6:$G$25,2,0))</f>
        <v>0</v>
      </c>
      <c r="M12" s="81">
        <f t="shared" si="1"/>
        <v>0</v>
      </c>
      <c r="N12" s="78"/>
      <c r="O12" s="79"/>
      <c r="P12" s="79"/>
      <c r="Q12" s="82">
        <f>IF(ISNA(VLOOKUP(P12,Fahrer!$F$6:$G$25,2,0)),0,VLOOKUP(P12,Fahrer!$F$6:$G$25,2,0))</f>
        <v>0</v>
      </c>
      <c r="R12" s="81">
        <f t="shared" si="2"/>
        <v>0</v>
      </c>
      <c r="S12" s="78"/>
      <c r="T12" s="79"/>
      <c r="U12" s="82"/>
      <c r="V12" s="82">
        <f>IF(ISNA(VLOOKUP(U12,Fahrer!$F$6:$G$25,2,0)),0,VLOOKUP(U12,Fahrer!$F$6:$G$25,2,0))</f>
        <v>0</v>
      </c>
      <c r="W12" s="81">
        <f t="shared" si="3"/>
        <v>0</v>
      </c>
      <c r="X12" s="83">
        <f t="shared" si="4"/>
        <v>0</v>
      </c>
      <c r="Y12" s="79">
        <f t="shared" si="5"/>
        <v>0</v>
      </c>
      <c r="Z12" s="82">
        <f t="shared" si="6"/>
        <v>0</v>
      </c>
      <c r="AA12" s="77">
        <f t="shared" si="7"/>
        <v>0</v>
      </c>
      <c r="AB12" s="83"/>
      <c r="AC12" s="84">
        <f t="shared" si="8"/>
        <v>0</v>
      </c>
      <c r="AD12" s="79">
        <f t="shared" si="9"/>
        <v>0</v>
      </c>
      <c r="AE12" s="79">
        <f t="shared" si="10"/>
        <v>0</v>
      </c>
      <c r="AF12" s="776"/>
    </row>
    <row r="13" spans="1:32" ht="15.75" hidden="1" customHeight="1" x14ac:dyDescent="0.3">
      <c r="A13" s="61">
        <v>8</v>
      </c>
      <c r="B13" s="96" t="e">
        <f>VLOOKUP(C13,Fahrer!$B$5:$C$134,2,0)</f>
        <v>#N/A</v>
      </c>
      <c r="C13" s="107"/>
      <c r="D13" s="98"/>
      <c r="E13" s="99"/>
      <c r="F13" s="99"/>
      <c r="G13" s="100">
        <f>IF(ISNA(VLOOKUP(F13,Fahrer!$F$6:$G$25,2,0)),0,VLOOKUP(F13,Fahrer!$F$6:$G$25,2,0))</f>
        <v>0</v>
      </c>
      <c r="H13" s="101">
        <f t="shared" si="0"/>
        <v>0</v>
      </c>
      <c r="I13" s="98"/>
      <c r="J13" s="99"/>
      <c r="K13" s="99"/>
      <c r="L13" s="102">
        <f>IF(ISNA(VLOOKUP(K13,Fahrer!$F$6:$G$25,2,0)),0,VLOOKUP(K13,Fahrer!$F$6:$G$25,2,0))</f>
        <v>0</v>
      </c>
      <c r="M13" s="101">
        <f t="shared" si="1"/>
        <v>0</v>
      </c>
      <c r="N13" s="98"/>
      <c r="O13" s="99"/>
      <c r="P13" s="99"/>
      <c r="Q13" s="102">
        <f>IF(ISNA(VLOOKUP(P13,Fahrer!$F$6:$G$25,2,0)),0,VLOOKUP(P13,Fahrer!$F$6:$G$25,2,0))</f>
        <v>0</v>
      </c>
      <c r="R13" s="101">
        <f t="shared" si="2"/>
        <v>0</v>
      </c>
      <c r="S13" s="98"/>
      <c r="T13" s="99"/>
      <c r="U13" s="102"/>
      <c r="V13" s="102">
        <f>IF(ISNA(VLOOKUP(U13,Fahrer!$F$6:$G$25,2,0)),0,VLOOKUP(U13,Fahrer!$F$6:$G$25,2,0))</f>
        <v>0</v>
      </c>
      <c r="W13" s="101">
        <f t="shared" si="3"/>
        <v>0</v>
      </c>
      <c r="X13" s="103">
        <f t="shared" si="4"/>
        <v>0</v>
      </c>
      <c r="Y13" s="99">
        <f t="shared" si="5"/>
        <v>0</v>
      </c>
      <c r="Z13" s="102">
        <f t="shared" si="6"/>
        <v>0</v>
      </c>
      <c r="AA13" s="104">
        <f t="shared" si="7"/>
        <v>0</v>
      </c>
      <c r="AB13" s="103"/>
      <c r="AC13" s="105">
        <f t="shared" si="8"/>
        <v>0</v>
      </c>
      <c r="AD13" s="99">
        <f t="shared" si="9"/>
        <v>0</v>
      </c>
      <c r="AE13" s="99">
        <f t="shared" si="10"/>
        <v>0</v>
      </c>
      <c r="AF13" s="776"/>
    </row>
    <row r="14" spans="1:32" ht="15.75" hidden="1" customHeight="1" x14ac:dyDescent="0.3">
      <c r="A14" s="61">
        <v>9</v>
      </c>
      <c r="B14" s="76" t="e">
        <f>VLOOKUP(C14,Fahrer!$B$5:$C$134,2,0)</f>
        <v>#N/A</v>
      </c>
      <c r="C14" s="106"/>
      <c r="D14" s="78"/>
      <c r="E14" s="79"/>
      <c r="F14" s="79"/>
      <c r="G14" s="80">
        <f>IF(ISNA(VLOOKUP(F14,Fahrer!$F$6:$G$25,2,0)),0,VLOOKUP(F14,Fahrer!$F$6:$G$25,2,0))</f>
        <v>0</v>
      </c>
      <c r="H14" s="81">
        <f t="shared" si="0"/>
        <v>0</v>
      </c>
      <c r="I14" s="78"/>
      <c r="J14" s="79"/>
      <c r="K14" s="79"/>
      <c r="L14" s="82">
        <f>IF(ISNA(VLOOKUP(K14,Fahrer!$F$6:$G$25,2,0)),0,VLOOKUP(K14,Fahrer!$F$6:$G$25,2,0))</f>
        <v>0</v>
      </c>
      <c r="M14" s="81">
        <f t="shared" si="1"/>
        <v>0</v>
      </c>
      <c r="N14" s="78"/>
      <c r="O14" s="79"/>
      <c r="P14" s="79"/>
      <c r="Q14" s="82">
        <f>IF(ISNA(VLOOKUP(P14,Fahrer!$F$6:$G$25,2,0)),0,VLOOKUP(P14,Fahrer!$F$6:$G$25,2,0))</f>
        <v>0</v>
      </c>
      <c r="R14" s="81">
        <f t="shared" si="2"/>
        <v>0</v>
      </c>
      <c r="S14" s="78"/>
      <c r="T14" s="79"/>
      <c r="U14" s="82"/>
      <c r="V14" s="82">
        <f>IF(ISNA(VLOOKUP(U14,Fahrer!$F$6:$G$25,2,0)),0,VLOOKUP(U14,Fahrer!$F$6:$G$25,2,0))</f>
        <v>0</v>
      </c>
      <c r="W14" s="81">
        <f t="shared" si="3"/>
        <v>0</v>
      </c>
      <c r="X14" s="83">
        <f t="shared" si="4"/>
        <v>0</v>
      </c>
      <c r="Y14" s="79">
        <f t="shared" si="5"/>
        <v>0</v>
      </c>
      <c r="Z14" s="82">
        <f t="shared" si="6"/>
        <v>0</v>
      </c>
      <c r="AA14" s="77">
        <f t="shared" si="7"/>
        <v>0</v>
      </c>
      <c r="AB14" s="83"/>
      <c r="AC14" s="84">
        <f t="shared" si="8"/>
        <v>0</v>
      </c>
      <c r="AD14" s="79">
        <f t="shared" si="9"/>
        <v>0</v>
      </c>
      <c r="AE14" s="79">
        <f t="shared" si="10"/>
        <v>0</v>
      </c>
      <c r="AF14" s="776"/>
    </row>
    <row r="15" spans="1:32" ht="15.75" hidden="1" customHeight="1" x14ac:dyDescent="0.3">
      <c r="A15" s="61">
        <v>10</v>
      </c>
      <c r="B15" s="96" t="e">
        <f>VLOOKUP(C15,Fahrer!$B$5:$C$134,2,0)</f>
        <v>#N/A</v>
      </c>
      <c r="C15" s="107"/>
      <c r="D15" s="98"/>
      <c r="E15" s="99"/>
      <c r="F15" s="99"/>
      <c r="G15" s="100">
        <f>IF(ISNA(VLOOKUP(F15,Fahrer!$F$6:$G$25,2,0)),0,VLOOKUP(F15,Fahrer!$F$6:$G$25,2,0))</f>
        <v>0</v>
      </c>
      <c r="H15" s="101">
        <f t="shared" si="0"/>
        <v>0</v>
      </c>
      <c r="I15" s="98"/>
      <c r="J15" s="99"/>
      <c r="K15" s="99"/>
      <c r="L15" s="102">
        <f>IF(ISNA(VLOOKUP(K15,Fahrer!$F$6:$G$25,2,0)),0,VLOOKUP(K15,Fahrer!$F$6:$G$25,2,0))</f>
        <v>0</v>
      </c>
      <c r="M15" s="101">
        <f t="shared" si="1"/>
        <v>0</v>
      </c>
      <c r="N15" s="98"/>
      <c r="O15" s="99"/>
      <c r="P15" s="99"/>
      <c r="Q15" s="102">
        <f>IF(ISNA(VLOOKUP(P15,Fahrer!$F$6:$G$25,2,0)),0,VLOOKUP(P15,Fahrer!$F$6:$G$25,2,0))</f>
        <v>0</v>
      </c>
      <c r="R15" s="101">
        <f t="shared" si="2"/>
        <v>0</v>
      </c>
      <c r="S15" s="98"/>
      <c r="T15" s="99"/>
      <c r="U15" s="102"/>
      <c r="V15" s="102">
        <f>IF(ISNA(VLOOKUP(U15,Fahrer!$F$6:$G$25,2,0)),0,VLOOKUP(U15,Fahrer!$F$6:$G$25,2,0))</f>
        <v>0</v>
      </c>
      <c r="W15" s="101">
        <f t="shared" si="3"/>
        <v>0</v>
      </c>
      <c r="X15" s="103">
        <f t="shared" si="4"/>
        <v>0</v>
      </c>
      <c r="Y15" s="99">
        <f t="shared" si="5"/>
        <v>0</v>
      </c>
      <c r="Z15" s="102">
        <f t="shared" si="6"/>
        <v>0</v>
      </c>
      <c r="AA15" s="104">
        <f t="shared" si="7"/>
        <v>0</v>
      </c>
      <c r="AB15" s="103"/>
      <c r="AC15" s="105">
        <f t="shared" si="8"/>
        <v>0</v>
      </c>
      <c r="AD15" s="99">
        <f t="shared" si="9"/>
        <v>0</v>
      </c>
      <c r="AE15" s="99">
        <f t="shared" si="10"/>
        <v>0</v>
      </c>
      <c r="AF15" s="776"/>
    </row>
    <row r="16" spans="1:32" ht="15.75" hidden="1" customHeight="1" x14ac:dyDescent="0.3">
      <c r="A16" s="61">
        <v>11</v>
      </c>
      <c r="B16" s="76" t="e">
        <f>VLOOKUP(C16,Fahrer!$B$5:$C$134,2,0)</f>
        <v>#N/A</v>
      </c>
      <c r="C16" s="106"/>
      <c r="D16" s="78"/>
      <c r="E16" s="79"/>
      <c r="F16" s="79"/>
      <c r="G16" s="80">
        <f>IF(ISNA(VLOOKUP(F16,Fahrer!$F$6:$G$25,2,0)),0,VLOOKUP(F16,Fahrer!$F$6:$G$25,2,0))</f>
        <v>0</v>
      </c>
      <c r="H16" s="81">
        <f t="shared" si="0"/>
        <v>0</v>
      </c>
      <c r="I16" s="78"/>
      <c r="J16" s="79"/>
      <c r="K16" s="79"/>
      <c r="L16" s="82">
        <f>IF(ISNA(VLOOKUP(K16,Fahrer!$F$6:$G$25,2,0)),0,VLOOKUP(K16,Fahrer!$F$6:$G$25,2,0))</f>
        <v>0</v>
      </c>
      <c r="M16" s="81">
        <f t="shared" si="1"/>
        <v>0</v>
      </c>
      <c r="N16" s="78"/>
      <c r="O16" s="79"/>
      <c r="P16" s="79"/>
      <c r="Q16" s="82">
        <f>IF(ISNA(VLOOKUP(P16,Fahrer!$F$6:$G$25,2,0)),0,VLOOKUP(P16,Fahrer!$F$6:$G$25,2,0))</f>
        <v>0</v>
      </c>
      <c r="R16" s="81">
        <f t="shared" si="2"/>
        <v>0</v>
      </c>
      <c r="S16" s="78"/>
      <c r="T16" s="79"/>
      <c r="U16" s="82"/>
      <c r="V16" s="82">
        <f>IF(ISNA(VLOOKUP(U16,Fahrer!$F$6:$G$25,2,0)),0,VLOOKUP(U16,Fahrer!$F$6:$G$25,2,0))</f>
        <v>0</v>
      </c>
      <c r="W16" s="81">
        <f t="shared" si="3"/>
        <v>0</v>
      </c>
      <c r="X16" s="83">
        <f t="shared" si="4"/>
        <v>0</v>
      </c>
      <c r="Y16" s="79">
        <f t="shared" si="5"/>
        <v>0</v>
      </c>
      <c r="Z16" s="82">
        <f t="shared" si="6"/>
        <v>0</v>
      </c>
      <c r="AA16" s="77">
        <f t="shared" si="7"/>
        <v>0</v>
      </c>
      <c r="AB16" s="83"/>
      <c r="AC16" s="84">
        <f t="shared" si="8"/>
        <v>0</v>
      </c>
      <c r="AD16" s="79">
        <f t="shared" si="9"/>
        <v>0</v>
      </c>
      <c r="AE16" s="79">
        <f t="shared" si="10"/>
        <v>0</v>
      </c>
      <c r="AF16" s="776"/>
    </row>
    <row r="17" spans="1:32" ht="15.75" hidden="1" customHeight="1" x14ac:dyDescent="0.3">
      <c r="A17" s="61">
        <v>12</v>
      </c>
      <c r="B17" s="96" t="e">
        <f>VLOOKUP(C17,Fahrer!$B$5:$C$134,2,0)</f>
        <v>#N/A</v>
      </c>
      <c r="C17" s="107"/>
      <c r="D17" s="98"/>
      <c r="E17" s="99"/>
      <c r="F17" s="99"/>
      <c r="G17" s="100">
        <f>IF(ISNA(VLOOKUP(F17,Fahrer!$F$6:$G$25,2,0)),0,VLOOKUP(F17,Fahrer!$F$6:$G$25,2,0))</f>
        <v>0</v>
      </c>
      <c r="H17" s="101">
        <f t="shared" si="0"/>
        <v>0</v>
      </c>
      <c r="I17" s="98"/>
      <c r="J17" s="99"/>
      <c r="K17" s="99"/>
      <c r="L17" s="102">
        <f>IF(ISNA(VLOOKUP(K17,Fahrer!$F$6:$G$25,2,0)),0,VLOOKUP(K17,Fahrer!$F$6:$G$25,2,0))</f>
        <v>0</v>
      </c>
      <c r="M17" s="101">
        <f t="shared" si="1"/>
        <v>0</v>
      </c>
      <c r="N17" s="98"/>
      <c r="O17" s="99"/>
      <c r="P17" s="99"/>
      <c r="Q17" s="102">
        <f>IF(ISNA(VLOOKUP(P17,Fahrer!$F$6:$G$25,2,0)),0,VLOOKUP(P17,Fahrer!$F$6:$G$25,2,0))</f>
        <v>0</v>
      </c>
      <c r="R17" s="101">
        <f t="shared" si="2"/>
        <v>0</v>
      </c>
      <c r="S17" s="98"/>
      <c r="T17" s="99"/>
      <c r="U17" s="102"/>
      <c r="V17" s="102">
        <f>IF(ISNA(VLOOKUP(U17,Fahrer!$F$6:$G$25,2,0)),0,VLOOKUP(U17,Fahrer!$F$6:$G$25,2,0))</f>
        <v>0</v>
      </c>
      <c r="W17" s="101">
        <f t="shared" si="3"/>
        <v>0</v>
      </c>
      <c r="X17" s="103">
        <f t="shared" si="4"/>
        <v>0</v>
      </c>
      <c r="Y17" s="99">
        <f t="shared" si="5"/>
        <v>0</v>
      </c>
      <c r="Z17" s="102">
        <f t="shared" si="6"/>
        <v>0</v>
      </c>
      <c r="AA17" s="104">
        <f t="shared" si="7"/>
        <v>0</v>
      </c>
      <c r="AB17" s="103"/>
      <c r="AC17" s="105">
        <f t="shared" si="8"/>
        <v>0</v>
      </c>
      <c r="AD17" s="99">
        <f t="shared" si="9"/>
        <v>0</v>
      </c>
      <c r="AE17" s="99">
        <f t="shared" si="10"/>
        <v>0</v>
      </c>
      <c r="AF17" s="776"/>
    </row>
    <row r="18" spans="1:32" ht="15.75" hidden="1" customHeight="1" x14ac:dyDescent="0.3">
      <c r="A18" s="61">
        <v>13</v>
      </c>
      <c r="B18" s="76" t="e">
        <f>VLOOKUP(C18,Fahrer!$B$5:$C$134,2,0)</f>
        <v>#N/A</v>
      </c>
      <c r="C18" s="106"/>
      <c r="D18" s="78"/>
      <c r="E18" s="79"/>
      <c r="F18" s="79"/>
      <c r="G18" s="80">
        <f>IF(ISNA(VLOOKUP(F18,Fahrer!$F$6:$G$25,2,0)),0,VLOOKUP(F18,Fahrer!$F$6:$G$25,2,0))</f>
        <v>0</v>
      </c>
      <c r="H18" s="81">
        <f t="shared" si="0"/>
        <v>0</v>
      </c>
      <c r="I18" s="78"/>
      <c r="J18" s="79"/>
      <c r="K18" s="79"/>
      <c r="L18" s="82">
        <f>IF(ISNA(VLOOKUP(K18,Fahrer!$F$6:$G$25,2,0)),0,VLOOKUP(K18,Fahrer!$F$6:$G$25,2,0))</f>
        <v>0</v>
      </c>
      <c r="M18" s="81">
        <f t="shared" si="1"/>
        <v>0</v>
      </c>
      <c r="N18" s="78"/>
      <c r="O18" s="79"/>
      <c r="P18" s="79"/>
      <c r="Q18" s="82">
        <f>IF(ISNA(VLOOKUP(P18,Fahrer!$F$6:$G$25,2,0)),0,VLOOKUP(P18,Fahrer!$F$6:$G$25,2,0))</f>
        <v>0</v>
      </c>
      <c r="R18" s="81">
        <f t="shared" si="2"/>
        <v>0</v>
      </c>
      <c r="S18" s="78"/>
      <c r="T18" s="79"/>
      <c r="U18" s="82"/>
      <c r="V18" s="82">
        <f>IF(ISNA(VLOOKUP(U18,Fahrer!$F$6:$G$25,2,0)),0,VLOOKUP(U18,Fahrer!$F$6:$G$25,2,0))</f>
        <v>0</v>
      </c>
      <c r="W18" s="81">
        <f t="shared" si="3"/>
        <v>0</v>
      </c>
      <c r="X18" s="83">
        <f t="shared" si="4"/>
        <v>0</v>
      </c>
      <c r="Y18" s="79">
        <f t="shared" si="5"/>
        <v>0</v>
      </c>
      <c r="Z18" s="82">
        <f t="shared" si="6"/>
        <v>0</v>
      </c>
      <c r="AA18" s="77">
        <f t="shared" si="7"/>
        <v>0</v>
      </c>
      <c r="AB18" s="83"/>
      <c r="AC18" s="84">
        <f t="shared" si="8"/>
        <v>0</v>
      </c>
      <c r="AD18" s="79">
        <f t="shared" si="9"/>
        <v>0</v>
      </c>
      <c r="AE18" s="79">
        <f t="shared" si="10"/>
        <v>0</v>
      </c>
      <c r="AF18" s="776"/>
    </row>
    <row r="19" spans="1:32" ht="15.75" hidden="1" customHeight="1" x14ac:dyDescent="0.3">
      <c r="A19" s="61">
        <v>14</v>
      </c>
      <c r="B19" s="96" t="e">
        <f>VLOOKUP(C19,Fahrer!$B$5:$C$134,2,0)</f>
        <v>#N/A</v>
      </c>
      <c r="C19" s="107"/>
      <c r="D19" s="98"/>
      <c r="E19" s="99"/>
      <c r="F19" s="99"/>
      <c r="G19" s="100">
        <f>IF(ISNA(VLOOKUP(F19,Fahrer!$F$6:$G$25,2,0)),0,VLOOKUP(F19,Fahrer!$F$6:$G$25,2,0))</f>
        <v>0</v>
      </c>
      <c r="H19" s="101">
        <f t="shared" si="0"/>
        <v>0</v>
      </c>
      <c r="I19" s="98"/>
      <c r="J19" s="99"/>
      <c r="K19" s="99"/>
      <c r="L19" s="102">
        <f>IF(ISNA(VLOOKUP(K19,Fahrer!$F$6:$G$25,2,0)),0,VLOOKUP(K19,Fahrer!$F$6:$G$25,2,0))</f>
        <v>0</v>
      </c>
      <c r="M19" s="101">
        <f t="shared" si="1"/>
        <v>0</v>
      </c>
      <c r="N19" s="98"/>
      <c r="O19" s="99"/>
      <c r="P19" s="99"/>
      <c r="Q19" s="102">
        <f>IF(ISNA(VLOOKUP(P19,Fahrer!$F$6:$G$25,2,0)),0,VLOOKUP(P19,Fahrer!$F$6:$G$25,2,0))</f>
        <v>0</v>
      </c>
      <c r="R19" s="101">
        <f t="shared" si="2"/>
        <v>0</v>
      </c>
      <c r="S19" s="98"/>
      <c r="T19" s="99"/>
      <c r="U19" s="102"/>
      <c r="V19" s="102">
        <f>IF(ISNA(VLOOKUP(U19,Fahrer!$F$6:$G$25,2,0)),0,VLOOKUP(U19,Fahrer!$F$6:$G$25,2,0))</f>
        <v>0</v>
      </c>
      <c r="W19" s="101">
        <f t="shared" si="3"/>
        <v>0</v>
      </c>
      <c r="X19" s="103">
        <f t="shared" si="4"/>
        <v>0</v>
      </c>
      <c r="Y19" s="99">
        <f t="shared" si="5"/>
        <v>0</v>
      </c>
      <c r="Z19" s="102">
        <f t="shared" si="6"/>
        <v>0</v>
      </c>
      <c r="AA19" s="104">
        <f t="shared" si="7"/>
        <v>0</v>
      </c>
      <c r="AB19" s="103"/>
      <c r="AC19" s="105">
        <f t="shared" si="8"/>
        <v>0</v>
      </c>
      <c r="AD19" s="99">
        <f t="shared" si="9"/>
        <v>0</v>
      </c>
      <c r="AE19" s="99">
        <f t="shared" si="10"/>
        <v>0</v>
      </c>
      <c r="AF19" s="776"/>
    </row>
    <row r="20" spans="1:32" ht="15.75" hidden="1" customHeight="1" x14ac:dyDescent="0.3">
      <c r="A20" s="61">
        <v>15</v>
      </c>
      <c r="B20" s="76" t="e">
        <f>VLOOKUP(C20,Fahrer!$B$5:$C$134,2,0)</f>
        <v>#N/A</v>
      </c>
      <c r="C20" s="106"/>
      <c r="D20" s="78"/>
      <c r="E20" s="79"/>
      <c r="F20" s="79"/>
      <c r="G20" s="80">
        <f>IF(ISNA(VLOOKUP(F20,Fahrer!$F$6:$G$25,2,0)),0,VLOOKUP(F20,Fahrer!$F$6:$G$25,2,0))</f>
        <v>0</v>
      </c>
      <c r="H20" s="81">
        <f t="shared" si="0"/>
        <v>0</v>
      </c>
      <c r="I20" s="78"/>
      <c r="J20" s="79"/>
      <c r="K20" s="79"/>
      <c r="L20" s="82">
        <f>IF(ISNA(VLOOKUP(K20,Fahrer!$F$6:$G$25,2,0)),0,VLOOKUP(K20,Fahrer!$F$6:$G$25,2,0))</f>
        <v>0</v>
      </c>
      <c r="M20" s="81">
        <f t="shared" si="1"/>
        <v>0</v>
      </c>
      <c r="N20" s="78"/>
      <c r="O20" s="79"/>
      <c r="P20" s="79"/>
      <c r="Q20" s="82">
        <f>IF(ISNA(VLOOKUP(P20,Fahrer!$F$6:$G$25,2,0)),0,VLOOKUP(P20,Fahrer!$F$6:$G$25,2,0))</f>
        <v>0</v>
      </c>
      <c r="R20" s="81">
        <f t="shared" si="2"/>
        <v>0</v>
      </c>
      <c r="S20" s="78"/>
      <c r="T20" s="79"/>
      <c r="U20" s="82"/>
      <c r="V20" s="82">
        <f>IF(ISNA(VLOOKUP(U20,Fahrer!$F$6:$G$25,2,0)),0,VLOOKUP(U20,Fahrer!$F$6:$G$25,2,0))</f>
        <v>0</v>
      </c>
      <c r="W20" s="81">
        <f t="shared" si="3"/>
        <v>0</v>
      </c>
      <c r="X20" s="83">
        <f t="shared" si="4"/>
        <v>0</v>
      </c>
      <c r="Y20" s="79">
        <f t="shared" si="5"/>
        <v>0</v>
      </c>
      <c r="Z20" s="82">
        <f t="shared" si="6"/>
        <v>0</v>
      </c>
      <c r="AA20" s="77">
        <f t="shared" si="7"/>
        <v>0</v>
      </c>
      <c r="AB20" s="83"/>
      <c r="AC20" s="84">
        <f t="shared" si="8"/>
        <v>0</v>
      </c>
      <c r="AD20" s="79">
        <f t="shared" si="9"/>
        <v>0</v>
      </c>
      <c r="AE20" s="79">
        <f t="shared" si="10"/>
        <v>0</v>
      </c>
      <c r="AF20" s="776"/>
    </row>
    <row r="21" spans="1:32" ht="15.75" hidden="1" customHeight="1" x14ac:dyDescent="0.3">
      <c r="A21" s="61">
        <v>16</v>
      </c>
      <c r="B21" s="96" t="e">
        <f>VLOOKUP(C21,Fahrer!$B$5:$C$134,2,0)</f>
        <v>#N/A</v>
      </c>
      <c r="C21" s="107"/>
      <c r="D21" s="98"/>
      <c r="E21" s="99"/>
      <c r="F21" s="99"/>
      <c r="G21" s="100">
        <f>IF(ISNA(VLOOKUP(F21,Fahrer!$F$6:$G$25,2,0)),0,VLOOKUP(F21,Fahrer!$F$6:$G$25,2,0))</f>
        <v>0</v>
      </c>
      <c r="H21" s="101">
        <f t="shared" si="0"/>
        <v>0</v>
      </c>
      <c r="I21" s="98"/>
      <c r="J21" s="99"/>
      <c r="K21" s="99"/>
      <c r="L21" s="102">
        <f>IF(ISNA(VLOOKUP(K21,Fahrer!$F$6:$G$25,2,0)),0,VLOOKUP(K21,Fahrer!$F$6:$G$25,2,0))</f>
        <v>0</v>
      </c>
      <c r="M21" s="101">
        <f t="shared" si="1"/>
        <v>0</v>
      </c>
      <c r="N21" s="98"/>
      <c r="O21" s="99"/>
      <c r="P21" s="99"/>
      <c r="Q21" s="102">
        <f>IF(ISNA(VLOOKUP(P21,Fahrer!$F$6:$G$25,2,0)),0,VLOOKUP(P21,Fahrer!$F$6:$G$25,2,0))</f>
        <v>0</v>
      </c>
      <c r="R21" s="101">
        <f t="shared" si="2"/>
        <v>0</v>
      </c>
      <c r="S21" s="98"/>
      <c r="T21" s="99"/>
      <c r="U21" s="102"/>
      <c r="V21" s="102">
        <f>IF(ISNA(VLOOKUP(U21,Fahrer!$F$6:$G$25,2,0)),0,VLOOKUP(U21,Fahrer!$F$6:$G$25,2,0))</f>
        <v>0</v>
      </c>
      <c r="W21" s="101">
        <f t="shared" si="3"/>
        <v>0</v>
      </c>
      <c r="X21" s="103">
        <f t="shared" si="4"/>
        <v>0</v>
      </c>
      <c r="Y21" s="99">
        <f t="shared" si="5"/>
        <v>0</v>
      </c>
      <c r="Z21" s="102">
        <f t="shared" si="6"/>
        <v>0</v>
      </c>
      <c r="AA21" s="104">
        <f t="shared" si="7"/>
        <v>0</v>
      </c>
      <c r="AB21" s="103"/>
      <c r="AC21" s="105">
        <f t="shared" si="8"/>
        <v>0</v>
      </c>
      <c r="AD21" s="99">
        <f t="shared" si="9"/>
        <v>0</v>
      </c>
      <c r="AE21" s="99">
        <f t="shared" si="10"/>
        <v>0</v>
      </c>
      <c r="AF21" s="776"/>
    </row>
    <row r="22" spans="1:32" ht="15.75" hidden="1" customHeight="1" x14ac:dyDescent="0.3">
      <c r="A22" s="61">
        <v>17</v>
      </c>
      <c r="B22" s="76" t="e">
        <f>VLOOKUP(C22,Fahrer!$B$5:$C$134,2,0)</f>
        <v>#N/A</v>
      </c>
      <c r="C22" s="106"/>
      <c r="D22" s="78"/>
      <c r="E22" s="79"/>
      <c r="F22" s="79"/>
      <c r="G22" s="80">
        <f>IF(ISNA(VLOOKUP(F22,Fahrer!$F$6:$G$25,2,0)),0,VLOOKUP(F22,Fahrer!$F$6:$G$25,2,0))</f>
        <v>0</v>
      </c>
      <c r="H22" s="81">
        <f t="shared" si="0"/>
        <v>0</v>
      </c>
      <c r="I22" s="78"/>
      <c r="J22" s="79"/>
      <c r="K22" s="79"/>
      <c r="L22" s="82">
        <f>IF(ISNA(VLOOKUP(K22,Fahrer!$F$6:$G$25,2,0)),0,VLOOKUP(K22,Fahrer!$F$6:$G$25,2,0))</f>
        <v>0</v>
      </c>
      <c r="M22" s="81">
        <f t="shared" si="1"/>
        <v>0</v>
      </c>
      <c r="N22" s="78"/>
      <c r="O22" s="79"/>
      <c r="P22" s="79"/>
      <c r="Q22" s="82">
        <f>IF(ISNA(VLOOKUP(P22,Fahrer!$F$6:$G$25,2,0)),0,VLOOKUP(P22,Fahrer!$F$6:$G$25,2,0))</f>
        <v>0</v>
      </c>
      <c r="R22" s="81">
        <f t="shared" si="2"/>
        <v>0</v>
      </c>
      <c r="S22" s="78"/>
      <c r="T22" s="79"/>
      <c r="U22" s="82"/>
      <c r="V22" s="82">
        <f>IF(ISNA(VLOOKUP(U22,Fahrer!$F$6:$G$25,2,0)),0,VLOOKUP(U22,Fahrer!$F$6:$G$25,2,0))</f>
        <v>0</v>
      </c>
      <c r="W22" s="81">
        <f t="shared" si="3"/>
        <v>0</v>
      </c>
      <c r="X22" s="83">
        <f t="shared" si="4"/>
        <v>0</v>
      </c>
      <c r="Y22" s="79">
        <f t="shared" si="5"/>
        <v>0</v>
      </c>
      <c r="Z22" s="82">
        <f t="shared" si="6"/>
        <v>0</v>
      </c>
      <c r="AA22" s="77">
        <f t="shared" si="7"/>
        <v>0</v>
      </c>
      <c r="AB22" s="83"/>
      <c r="AC22" s="84">
        <f t="shared" si="8"/>
        <v>0</v>
      </c>
      <c r="AD22" s="79">
        <f t="shared" si="9"/>
        <v>0</v>
      </c>
      <c r="AE22" s="79">
        <f t="shared" si="10"/>
        <v>0</v>
      </c>
      <c r="AF22" s="776"/>
    </row>
    <row r="23" spans="1:32" ht="15.75" hidden="1" customHeight="1" x14ac:dyDescent="0.3">
      <c r="A23" s="61">
        <v>18</v>
      </c>
      <c r="B23" s="96" t="e">
        <f>VLOOKUP(C23,Fahrer!$B$5:$C$134,2,0)</f>
        <v>#N/A</v>
      </c>
      <c r="C23" s="107"/>
      <c r="D23" s="98"/>
      <c r="E23" s="99"/>
      <c r="F23" s="99"/>
      <c r="G23" s="100">
        <f>IF(ISNA(VLOOKUP(F23,Fahrer!$F$6:$G$25,2,0)),0,VLOOKUP(F23,Fahrer!$F$6:$G$25,2,0))</f>
        <v>0</v>
      </c>
      <c r="H23" s="101">
        <f t="shared" si="0"/>
        <v>0</v>
      </c>
      <c r="I23" s="98"/>
      <c r="J23" s="99"/>
      <c r="K23" s="99"/>
      <c r="L23" s="102">
        <f>IF(ISNA(VLOOKUP(K23,Fahrer!$F$6:$G$25,2,0)),0,VLOOKUP(K23,Fahrer!$F$6:$G$25,2,0))</f>
        <v>0</v>
      </c>
      <c r="M23" s="101">
        <f t="shared" si="1"/>
        <v>0</v>
      </c>
      <c r="N23" s="98"/>
      <c r="O23" s="99"/>
      <c r="P23" s="99"/>
      <c r="Q23" s="102">
        <f>IF(ISNA(VLOOKUP(P23,Fahrer!$F$6:$G$25,2,0)),0,VLOOKUP(P23,Fahrer!$F$6:$G$25,2,0))</f>
        <v>0</v>
      </c>
      <c r="R23" s="101">
        <f t="shared" si="2"/>
        <v>0</v>
      </c>
      <c r="S23" s="98"/>
      <c r="T23" s="99"/>
      <c r="U23" s="102"/>
      <c r="V23" s="102">
        <f>IF(ISNA(VLOOKUP(U23,Fahrer!$F$6:$G$25,2,0)),0,VLOOKUP(U23,Fahrer!$F$6:$G$25,2,0))</f>
        <v>0</v>
      </c>
      <c r="W23" s="101">
        <f t="shared" si="3"/>
        <v>0</v>
      </c>
      <c r="X23" s="103">
        <f t="shared" si="4"/>
        <v>0</v>
      </c>
      <c r="Y23" s="99">
        <f t="shared" si="5"/>
        <v>0</v>
      </c>
      <c r="Z23" s="102">
        <f t="shared" si="6"/>
        <v>0</v>
      </c>
      <c r="AA23" s="104">
        <f t="shared" si="7"/>
        <v>0</v>
      </c>
      <c r="AB23" s="103"/>
      <c r="AC23" s="105">
        <f t="shared" si="8"/>
        <v>0</v>
      </c>
      <c r="AD23" s="99">
        <f t="shared" si="9"/>
        <v>0</v>
      </c>
      <c r="AE23" s="99">
        <f t="shared" si="10"/>
        <v>0</v>
      </c>
      <c r="AF23" s="776"/>
    </row>
    <row r="24" spans="1:32" ht="15.75" hidden="1" customHeight="1" x14ac:dyDescent="0.3">
      <c r="A24" s="61">
        <v>19</v>
      </c>
      <c r="B24" s="76" t="e">
        <f>VLOOKUP(C24,Fahrer!$B$5:$C$134,2,0)</f>
        <v>#N/A</v>
      </c>
      <c r="C24" s="106"/>
      <c r="D24" s="78"/>
      <c r="E24" s="79"/>
      <c r="F24" s="79"/>
      <c r="G24" s="80">
        <f>IF(ISNA(VLOOKUP(F24,Fahrer!$F$6:$G$25,2,0)),0,VLOOKUP(F24,Fahrer!$F$6:$G$25,2,0))</f>
        <v>0</v>
      </c>
      <c r="H24" s="81">
        <f t="shared" si="0"/>
        <v>0</v>
      </c>
      <c r="I24" s="78"/>
      <c r="J24" s="79"/>
      <c r="K24" s="79"/>
      <c r="L24" s="82">
        <f>IF(ISNA(VLOOKUP(K24,Fahrer!$F$6:$G$25,2,0)),0,VLOOKUP(K24,Fahrer!$F$6:$G$25,2,0))</f>
        <v>0</v>
      </c>
      <c r="M24" s="81">
        <f t="shared" si="1"/>
        <v>0</v>
      </c>
      <c r="N24" s="78"/>
      <c r="O24" s="79"/>
      <c r="P24" s="79"/>
      <c r="Q24" s="82">
        <f>IF(ISNA(VLOOKUP(P24,Fahrer!$F$6:$G$25,2,0)),0,VLOOKUP(P24,Fahrer!$F$6:$G$25,2,0))</f>
        <v>0</v>
      </c>
      <c r="R24" s="81">
        <f t="shared" si="2"/>
        <v>0</v>
      </c>
      <c r="S24" s="78"/>
      <c r="T24" s="79"/>
      <c r="U24" s="82"/>
      <c r="V24" s="82">
        <f>IF(ISNA(VLOOKUP(U24,Fahrer!$F$6:$G$25,2,0)),0,VLOOKUP(U24,Fahrer!$F$6:$G$25,2,0))</f>
        <v>0</v>
      </c>
      <c r="W24" s="81">
        <f t="shared" si="3"/>
        <v>0</v>
      </c>
      <c r="X24" s="83">
        <f t="shared" si="4"/>
        <v>0</v>
      </c>
      <c r="Y24" s="79">
        <f t="shared" si="5"/>
        <v>0</v>
      </c>
      <c r="Z24" s="82">
        <f t="shared" si="6"/>
        <v>0</v>
      </c>
      <c r="AA24" s="77">
        <f t="shared" si="7"/>
        <v>0</v>
      </c>
      <c r="AB24" s="83"/>
      <c r="AC24" s="84">
        <f t="shared" si="8"/>
        <v>0</v>
      </c>
      <c r="AD24" s="79">
        <f t="shared" si="9"/>
        <v>0</v>
      </c>
      <c r="AE24" s="79">
        <f t="shared" si="10"/>
        <v>0</v>
      </c>
      <c r="AF24" s="776"/>
    </row>
    <row r="25" spans="1:32" ht="15.75" hidden="1" customHeight="1" x14ac:dyDescent="0.3">
      <c r="A25" s="61">
        <v>20</v>
      </c>
      <c r="B25" s="96" t="e">
        <f>VLOOKUP(C25,Fahrer!$B$5:$C$134,2,0)</f>
        <v>#N/A</v>
      </c>
      <c r="C25" s="107"/>
      <c r="D25" s="98"/>
      <c r="E25" s="99"/>
      <c r="F25" s="99"/>
      <c r="G25" s="100">
        <f>IF(ISNA(VLOOKUP(F25,Fahrer!$F$6:$G$25,2,0)),0,VLOOKUP(F25,Fahrer!$F$6:$G$25,2,0))</f>
        <v>0</v>
      </c>
      <c r="H25" s="101">
        <f t="shared" si="0"/>
        <v>0</v>
      </c>
      <c r="I25" s="98"/>
      <c r="J25" s="99"/>
      <c r="K25" s="99"/>
      <c r="L25" s="102">
        <f>IF(ISNA(VLOOKUP(K25,Fahrer!$F$6:$G$25,2,0)),0,VLOOKUP(K25,Fahrer!$F$6:$G$25,2,0))</f>
        <v>0</v>
      </c>
      <c r="M25" s="101">
        <f t="shared" si="1"/>
        <v>0</v>
      </c>
      <c r="N25" s="98"/>
      <c r="O25" s="99"/>
      <c r="P25" s="99"/>
      <c r="Q25" s="102">
        <f>IF(ISNA(VLOOKUP(P25,Fahrer!$F$6:$G$25,2,0)),0,VLOOKUP(P25,Fahrer!$F$6:$G$25,2,0))</f>
        <v>0</v>
      </c>
      <c r="R25" s="101">
        <f t="shared" si="2"/>
        <v>0</v>
      </c>
      <c r="S25" s="98"/>
      <c r="T25" s="99"/>
      <c r="U25" s="102"/>
      <c r="V25" s="102">
        <f>IF(ISNA(VLOOKUP(U25,Fahrer!$F$6:$G$25,2,0)),0,VLOOKUP(U25,Fahrer!$F$6:$G$25,2,0))</f>
        <v>0</v>
      </c>
      <c r="W25" s="101">
        <f t="shared" si="3"/>
        <v>0</v>
      </c>
      <c r="X25" s="103">
        <f t="shared" si="4"/>
        <v>0</v>
      </c>
      <c r="Y25" s="99">
        <f t="shared" si="5"/>
        <v>0</v>
      </c>
      <c r="Z25" s="102">
        <f t="shared" si="6"/>
        <v>0</v>
      </c>
      <c r="AA25" s="104">
        <f t="shared" si="7"/>
        <v>0</v>
      </c>
      <c r="AB25" s="103"/>
      <c r="AC25" s="105">
        <f t="shared" si="8"/>
        <v>0</v>
      </c>
      <c r="AD25" s="99">
        <f t="shared" si="9"/>
        <v>0</v>
      </c>
      <c r="AE25" s="99">
        <f t="shared" si="10"/>
        <v>0</v>
      </c>
      <c r="AF25" s="776"/>
    </row>
    <row r="26" spans="1:32" x14ac:dyDescent="0.3">
      <c r="A26" s="61"/>
      <c r="B26" s="776"/>
      <c r="C26" s="776"/>
      <c r="D26" s="776"/>
      <c r="E26" s="776"/>
      <c r="F26" s="776"/>
      <c r="G26" s="776"/>
      <c r="H26" s="776"/>
      <c r="I26" s="776"/>
      <c r="J26" s="776"/>
      <c r="K26" s="776"/>
      <c r="L26" s="776"/>
      <c r="M26" s="776"/>
      <c r="N26" s="776"/>
      <c r="O26" s="776"/>
      <c r="P26" s="776"/>
      <c r="Q26" s="776"/>
      <c r="R26" s="776"/>
      <c r="S26" s="776"/>
      <c r="T26" s="776"/>
      <c r="U26" s="776"/>
      <c r="V26" s="776"/>
      <c r="W26" s="776"/>
      <c r="X26" s="776"/>
      <c r="Y26" s="776"/>
      <c r="Z26" s="776"/>
      <c r="AA26" s="776"/>
      <c r="AB26" s="776"/>
      <c r="AC26" s="776"/>
      <c r="AD26" s="776"/>
      <c r="AE26" s="776"/>
      <c r="AF26" s="776"/>
    </row>
    <row r="27" spans="1:32" x14ac:dyDescent="0.3">
      <c r="A27" s="61"/>
      <c r="B27" s="776"/>
      <c r="C27" s="776"/>
      <c r="D27" s="776"/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776"/>
      <c r="R27" s="776"/>
      <c r="S27" s="776"/>
      <c r="T27" s="776"/>
      <c r="U27" s="776"/>
      <c r="V27" s="776"/>
      <c r="W27" s="776"/>
      <c r="X27" s="776"/>
      <c r="Y27" s="776"/>
      <c r="Z27" s="776"/>
      <c r="AA27" s="776"/>
      <c r="AB27" s="776"/>
      <c r="AC27" s="776"/>
      <c r="AD27" s="776"/>
      <c r="AE27" s="776"/>
      <c r="AF27" s="776"/>
    </row>
    <row r="28" spans="1:32" ht="15.75" customHeight="1" x14ac:dyDescent="0.3">
      <c r="A28" s="61"/>
      <c r="B28" s="63" t="s">
        <v>46</v>
      </c>
      <c r="C28" s="64"/>
      <c r="D28" s="775" t="s">
        <v>149</v>
      </c>
      <c r="E28" s="775"/>
      <c r="F28" s="775"/>
      <c r="G28" s="775"/>
      <c r="H28" s="775"/>
      <c r="I28" s="775" t="s">
        <v>150</v>
      </c>
      <c r="J28" s="775"/>
      <c r="K28" s="775"/>
      <c r="L28" s="775"/>
      <c r="M28" s="775"/>
      <c r="N28" s="775" t="s">
        <v>151</v>
      </c>
      <c r="O28" s="775"/>
      <c r="P28" s="775"/>
      <c r="Q28" s="775"/>
      <c r="R28" s="775"/>
      <c r="S28" s="775" t="s">
        <v>152</v>
      </c>
      <c r="T28" s="775"/>
      <c r="U28" s="775"/>
      <c r="V28" s="775"/>
      <c r="W28" s="775"/>
      <c r="X28" s="65" t="s">
        <v>0</v>
      </c>
      <c r="Y28" s="66" t="s">
        <v>0</v>
      </c>
      <c r="Z28" s="67" t="s">
        <v>0</v>
      </c>
      <c r="AA28" s="68" t="s">
        <v>0</v>
      </c>
      <c r="AB28" s="69"/>
      <c r="AC28" s="70" t="s">
        <v>153</v>
      </c>
      <c r="AD28" s="71" t="s">
        <v>51</v>
      </c>
      <c r="AE28" s="71" t="s">
        <v>154</v>
      </c>
      <c r="AF28" s="776"/>
    </row>
    <row r="29" spans="1:32" x14ac:dyDescent="0.3">
      <c r="A29" s="61"/>
      <c r="B29" s="63" t="s">
        <v>155</v>
      </c>
      <c r="C29" s="72"/>
      <c r="D29" s="73" t="s">
        <v>157</v>
      </c>
      <c r="E29" s="71" t="s">
        <v>158</v>
      </c>
      <c r="F29" s="71" t="s">
        <v>159</v>
      </c>
      <c r="G29" s="63"/>
      <c r="H29" s="74" t="s">
        <v>20</v>
      </c>
      <c r="I29" s="73" t="s">
        <v>157</v>
      </c>
      <c r="J29" s="71" t="s">
        <v>158</v>
      </c>
      <c r="K29" s="71" t="s">
        <v>159</v>
      </c>
      <c r="L29" s="63"/>
      <c r="M29" s="74" t="s">
        <v>20</v>
      </c>
      <c r="N29" s="73" t="s">
        <v>157</v>
      </c>
      <c r="O29" s="71" t="s">
        <v>158</v>
      </c>
      <c r="P29" s="71" t="s">
        <v>159</v>
      </c>
      <c r="Q29" s="63"/>
      <c r="R29" s="74" t="s">
        <v>20</v>
      </c>
      <c r="S29" s="73" t="s">
        <v>157</v>
      </c>
      <c r="T29" s="71" t="s">
        <v>158</v>
      </c>
      <c r="U29" s="63" t="s">
        <v>159</v>
      </c>
      <c r="V29" s="63"/>
      <c r="W29" s="74" t="s">
        <v>20</v>
      </c>
      <c r="X29" s="69" t="s">
        <v>160</v>
      </c>
      <c r="Y29" s="71" t="s">
        <v>161</v>
      </c>
      <c r="Z29" s="63" t="s">
        <v>162</v>
      </c>
      <c r="AA29" s="75" t="s">
        <v>163</v>
      </c>
      <c r="AB29" s="69"/>
      <c r="AC29" s="70"/>
      <c r="AD29" s="71"/>
      <c r="AE29" s="71"/>
      <c r="AF29" s="776"/>
    </row>
    <row r="30" spans="1:32" ht="15" customHeight="1" x14ac:dyDescent="0.3">
      <c r="A30" s="61">
        <v>1</v>
      </c>
      <c r="B30" s="272" t="str">
        <f>VLOOKUP(C30,Fahrer!$B$5:$C$164,2,0)</f>
        <v>Mißfeldt, Christoph</v>
      </c>
      <c r="C30" s="473">
        <v>48</v>
      </c>
      <c r="D30" s="260">
        <v>2</v>
      </c>
      <c r="E30" s="250">
        <v>2</v>
      </c>
      <c r="F30" s="250">
        <v>3</v>
      </c>
      <c r="G30" s="263">
        <f>IF(ISNA(VLOOKUP(F30,Fahrer!$F$6:$G$25,2,0)),0,VLOOKUP(F30,Fahrer!$F$6:$G$25,2,0))</f>
        <v>43</v>
      </c>
      <c r="H30" s="262">
        <f t="shared" ref="H30:H59" si="11">SUM(E30+G30)</f>
        <v>45</v>
      </c>
      <c r="I30" s="260">
        <v>5</v>
      </c>
      <c r="J30" s="250"/>
      <c r="K30" s="250">
        <v>5</v>
      </c>
      <c r="L30" s="263">
        <f>IF(ISNA(VLOOKUP(K30,Fahrer!$F$6:$G$25,2,0)),0,VLOOKUP(K30,Fahrer!$F$6:$G$25,2,0))</f>
        <v>39</v>
      </c>
      <c r="M30" s="262">
        <f t="shared" ref="M30:M59" si="12">SUM(J30+L30)</f>
        <v>39</v>
      </c>
      <c r="N30" s="260">
        <v>3</v>
      </c>
      <c r="O30" s="250">
        <v>2</v>
      </c>
      <c r="P30" s="250">
        <v>1</v>
      </c>
      <c r="Q30" s="263">
        <f>IF(ISNA(VLOOKUP(P30,Fahrer!$F$6:$G$25,2,0)),0,VLOOKUP(P30,Fahrer!$F$6:$G$25,2,0))</f>
        <v>50</v>
      </c>
      <c r="R30" s="262">
        <f t="shared" ref="R30:R59" si="13">SUM(O30+Q30)</f>
        <v>52</v>
      </c>
      <c r="S30" s="260">
        <v>7</v>
      </c>
      <c r="T30" s="250">
        <v>2</v>
      </c>
      <c r="U30" s="263">
        <v>1</v>
      </c>
      <c r="V30" s="263">
        <f>IF(ISNA(VLOOKUP(U30,Fahrer!$F$6:$G$25,2,0)),0,VLOOKUP(U30,Fahrer!$F$6:$G$25,2,0))</f>
        <v>50</v>
      </c>
      <c r="W30" s="262">
        <f t="shared" ref="W30:W59" si="14">SUM(T30+V30)</f>
        <v>52</v>
      </c>
      <c r="X30" s="264">
        <f t="shared" ref="X30:X59" si="15">H30</f>
        <v>45</v>
      </c>
      <c r="Y30" s="250">
        <f t="shared" ref="Y30:Y59" si="16">M30</f>
        <v>39</v>
      </c>
      <c r="Z30" s="263">
        <f t="shared" ref="Z30:Z59" si="17">R30</f>
        <v>52</v>
      </c>
      <c r="AA30" s="265">
        <f t="shared" ref="AA30:AA59" si="18">W30</f>
        <v>52</v>
      </c>
      <c r="AB30" s="264"/>
      <c r="AC30" s="269">
        <f t="shared" ref="AC30:AC59" si="19">(E30+J30+O30+T30)</f>
        <v>6</v>
      </c>
      <c r="AD30" s="250">
        <f t="shared" ref="AD30:AD59" si="20">SUM(H30+M30+R30+W30)</f>
        <v>188</v>
      </c>
      <c r="AE30" s="250">
        <f t="shared" ref="AE30:AE59" si="21">LARGE(X30:AA30,1)+LARGE(X30:AA30,2)+LARGE(X30:AA30,3)</f>
        <v>149</v>
      </c>
      <c r="AF30" s="776"/>
    </row>
    <row r="31" spans="1:32" ht="15" customHeight="1" x14ac:dyDescent="0.3">
      <c r="A31" s="61">
        <v>2</v>
      </c>
      <c r="B31" s="438" t="str">
        <f>VLOOKUP(C31,Fahrer!$B$5:$C$164,2,0)</f>
        <v>Zcernikow,Maurice</v>
      </c>
      <c r="C31" s="316">
        <v>33</v>
      </c>
      <c r="D31" s="298">
        <v>10</v>
      </c>
      <c r="E31" s="420">
        <v>1</v>
      </c>
      <c r="F31" s="420">
        <v>2</v>
      </c>
      <c r="G31" s="429">
        <f>IF(ISNA(VLOOKUP(F31,Fahrer!$F$6:$G$25,2,0)),0,VLOOKUP(F31,Fahrer!$F$6:$G$25,2,0))</f>
        <v>46</v>
      </c>
      <c r="H31" s="301">
        <f t="shared" si="11"/>
        <v>47</v>
      </c>
      <c r="I31" s="298">
        <v>11</v>
      </c>
      <c r="J31" s="420">
        <v>1</v>
      </c>
      <c r="K31" s="420">
        <v>1</v>
      </c>
      <c r="L31" s="429">
        <f>IF(ISNA(VLOOKUP(K31,Fahrer!$F$6:$G$25,2,0)),0,VLOOKUP(K31,Fahrer!$F$6:$G$25,2,0))</f>
        <v>50</v>
      </c>
      <c r="M31" s="301">
        <f t="shared" si="12"/>
        <v>51</v>
      </c>
      <c r="N31" s="298">
        <v>8</v>
      </c>
      <c r="O31" s="420"/>
      <c r="P31" s="420">
        <v>5</v>
      </c>
      <c r="Q31" s="429">
        <f>IF(ISNA(VLOOKUP(P31,Fahrer!$F$6:$G$25,2,0)),0,VLOOKUP(P31,Fahrer!$F$6:$G$25,2,0))</f>
        <v>39</v>
      </c>
      <c r="R31" s="301">
        <f t="shared" si="13"/>
        <v>39</v>
      </c>
      <c r="S31" s="298">
        <v>6</v>
      </c>
      <c r="T31" s="420"/>
      <c r="U31" s="421">
        <v>3</v>
      </c>
      <c r="V31" s="429">
        <f>IF(ISNA(VLOOKUP(U31,Fahrer!$F$6:$G$25,2,0)),0,VLOOKUP(U31,Fahrer!$F$6:$G$25,2,0))</f>
        <v>43</v>
      </c>
      <c r="W31" s="301">
        <f t="shared" si="14"/>
        <v>43</v>
      </c>
      <c r="X31" s="303">
        <f t="shared" si="15"/>
        <v>47</v>
      </c>
      <c r="Y31" s="428">
        <f t="shared" si="16"/>
        <v>51</v>
      </c>
      <c r="Z31" s="429">
        <f t="shared" si="17"/>
        <v>39</v>
      </c>
      <c r="AA31" s="297">
        <f t="shared" si="18"/>
        <v>43</v>
      </c>
      <c r="AB31" s="303"/>
      <c r="AC31" s="304">
        <f t="shared" si="19"/>
        <v>2</v>
      </c>
      <c r="AD31" s="428">
        <f t="shared" si="20"/>
        <v>180</v>
      </c>
      <c r="AE31" s="428">
        <f t="shared" si="21"/>
        <v>141</v>
      </c>
      <c r="AF31" s="776"/>
    </row>
    <row r="32" spans="1:32" ht="15" customHeight="1" x14ac:dyDescent="0.3">
      <c r="A32" s="61">
        <v>3</v>
      </c>
      <c r="B32" s="541" t="str">
        <f>VLOOKUP(C32,Fahrer!$B$5:$C$164,2,0)</f>
        <v>Sieg, Björn</v>
      </c>
      <c r="C32" s="294">
        <v>30</v>
      </c>
      <c r="D32" s="295">
        <v>5</v>
      </c>
      <c r="E32" s="425"/>
      <c r="F32" s="425">
        <v>5</v>
      </c>
      <c r="G32" s="362">
        <f>IF(ISNA(VLOOKUP(F32,Fahrer!$F$6:$G$25,2,0)),0,VLOOKUP(F32,Fahrer!$F$6:$G$25,2,0))</f>
        <v>39</v>
      </c>
      <c r="H32" s="276">
        <f t="shared" si="11"/>
        <v>39</v>
      </c>
      <c r="I32" s="295">
        <v>3</v>
      </c>
      <c r="J32" s="425">
        <v>2</v>
      </c>
      <c r="K32" s="425">
        <v>2</v>
      </c>
      <c r="L32" s="362">
        <f>IF(ISNA(VLOOKUP(K32,Fahrer!$F$6:$G$25,2,0)),0,VLOOKUP(K32,Fahrer!$F$6:$G$25,2,0))</f>
        <v>46</v>
      </c>
      <c r="M32" s="276">
        <f t="shared" si="12"/>
        <v>48</v>
      </c>
      <c r="N32" s="295">
        <v>7</v>
      </c>
      <c r="O32" s="425">
        <v>1</v>
      </c>
      <c r="P32" s="425">
        <v>2</v>
      </c>
      <c r="Q32" s="362">
        <f>IF(ISNA(VLOOKUP(P32,Fahrer!$F$6:$G$25,2,0)),0,VLOOKUP(P32,Fahrer!$F$6:$G$25,2,0))</f>
        <v>46</v>
      </c>
      <c r="R32" s="276">
        <f t="shared" si="13"/>
        <v>47</v>
      </c>
      <c r="S32" s="295">
        <v>4</v>
      </c>
      <c r="T32" s="425"/>
      <c r="U32" s="362">
        <v>4</v>
      </c>
      <c r="V32" s="362">
        <f>IF(ISNA(VLOOKUP(U32,Fahrer!$F$6:$G$25,2,0)),0,VLOOKUP(U32,Fahrer!$F$6:$G$25,2,0))</f>
        <v>41</v>
      </c>
      <c r="W32" s="276">
        <f t="shared" si="14"/>
        <v>41</v>
      </c>
      <c r="X32" s="278">
        <f t="shared" si="15"/>
        <v>39</v>
      </c>
      <c r="Y32" s="425">
        <f t="shared" si="16"/>
        <v>48</v>
      </c>
      <c r="Z32" s="362">
        <f t="shared" si="17"/>
        <v>47</v>
      </c>
      <c r="AA32" s="280">
        <f t="shared" si="18"/>
        <v>41</v>
      </c>
      <c r="AB32" s="278"/>
      <c r="AC32" s="281">
        <f t="shared" si="19"/>
        <v>3</v>
      </c>
      <c r="AD32" s="425">
        <f t="shared" si="20"/>
        <v>175</v>
      </c>
      <c r="AE32" s="425">
        <f t="shared" si="21"/>
        <v>136</v>
      </c>
      <c r="AF32" s="776"/>
    </row>
    <row r="33" spans="1:32" ht="15" customHeight="1" x14ac:dyDescent="0.3">
      <c r="A33" s="61">
        <v>4</v>
      </c>
      <c r="B33" s="542" t="str">
        <f>VLOOKUP(C33,Fahrer!$B$5:$C$164,2,0)</f>
        <v>Ashoff, Claudia</v>
      </c>
      <c r="C33" s="439">
        <v>25</v>
      </c>
      <c r="D33" s="427">
        <v>11</v>
      </c>
      <c r="E33" s="420"/>
      <c r="F33" s="420">
        <v>1</v>
      </c>
      <c r="G33" s="421">
        <f>IF(ISNA(VLOOKUP(F33,Fahrer!$F$6:$G$25,2,0)),0,VLOOKUP(F33,Fahrer!$F$6:$G$25,2,0))</f>
        <v>50</v>
      </c>
      <c r="H33" s="432">
        <f t="shared" si="11"/>
        <v>50</v>
      </c>
      <c r="I33" s="427">
        <v>8</v>
      </c>
      <c r="J33" s="420"/>
      <c r="K33" s="420">
        <v>4</v>
      </c>
      <c r="L33" s="421">
        <f>IF(ISNA(VLOOKUP(K33,Fahrer!$F$6:$G$25,2,0)),0,VLOOKUP(K33,Fahrer!$F$6:$G$25,2,0))</f>
        <v>41</v>
      </c>
      <c r="M33" s="432">
        <f t="shared" si="12"/>
        <v>41</v>
      </c>
      <c r="N33" s="427">
        <v>6</v>
      </c>
      <c r="O33" s="420"/>
      <c r="P33" s="420">
        <v>3</v>
      </c>
      <c r="Q33" s="421">
        <f>IF(ISNA(VLOOKUP(P33,Fahrer!$F$6:$G$25,2,0)),0,VLOOKUP(P33,Fahrer!$F$6:$G$25,2,0))</f>
        <v>43</v>
      </c>
      <c r="R33" s="432">
        <f t="shared" si="13"/>
        <v>43</v>
      </c>
      <c r="S33" s="427">
        <v>9</v>
      </c>
      <c r="T33" s="420"/>
      <c r="U33" s="421">
        <v>5</v>
      </c>
      <c r="V33" s="421">
        <f>IF(ISNA(VLOOKUP(U33,Fahrer!$F$6:$G$25,2,0)),0,VLOOKUP(U33,Fahrer!$F$6:$G$25,2,0))</f>
        <v>39</v>
      </c>
      <c r="W33" s="432">
        <f t="shared" si="14"/>
        <v>39</v>
      </c>
      <c r="X33" s="419">
        <f t="shared" si="15"/>
        <v>50</v>
      </c>
      <c r="Y33" s="420">
        <f t="shared" si="16"/>
        <v>41</v>
      </c>
      <c r="Z33" s="421">
        <f t="shared" si="17"/>
        <v>43</v>
      </c>
      <c r="AA33" s="422">
        <f t="shared" si="18"/>
        <v>39</v>
      </c>
      <c r="AB33" s="419"/>
      <c r="AC33" s="433">
        <f t="shared" si="19"/>
        <v>0</v>
      </c>
      <c r="AD33" s="420">
        <f t="shared" si="20"/>
        <v>173</v>
      </c>
      <c r="AE33" s="420">
        <f t="shared" si="21"/>
        <v>134</v>
      </c>
      <c r="AF33" s="776"/>
    </row>
    <row r="34" spans="1:32" ht="15" customHeight="1" x14ac:dyDescent="0.3">
      <c r="A34" s="61">
        <v>5</v>
      </c>
      <c r="B34" s="272" t="str">
        <f>VLOOKUP(C34,Fahrer!$B$5:$C$164,2,0)</f>
        <v>Helpap, Jean-Pierre</v>
      </c>
      <c r="C34" s="294">
        <v>21</v>
      </c>
      <c r="D34" s="295">
        <v>8</v>
      </c>
      <c r="E34" s="358"/>
      <c r="F34" s="358">
        <v>4</v>
      </c>
      <c r="G34" s="362">
        <f>IF(ISNA(VLOOKUP(F34,Fahrer!$F$6:$G$25,2,0)),0,VLOOKUP(F34,Fahrer!$F$6:$G$25,2,0))</f>
        <v>41</v>
      </c>
      <c r="H34" s="276">
        <f t="shared" si="11"/>
        <v>41</v>
      </c>
      <c r="I34" s="295">
        <v>6</v>
      </c>
      <c r="J34" s="358"/>
      <c r="K34" s="358">
        <v>3</v>
      </c>
      <c r="L34" s="362">
        <f>IF(ISNA(VLOOKUP(K34,Fahrer!$F$6:$G$25,2,0)),0,VLOOKUP(K34,Fahrer!$F$6:$G$25,2,0))</f>
        <v>43</v>
      </c>
      <c r="M34" s="276">
        <f t="shared" si="12"/>
        <v>43</v>
      </c>
      <c r="N34" s="295">
        <v>9</v>
      </c>
      <c r="O34" s="358"/>
      <c r="P34" s="358">
        <v>6</v>
      </c>
      <c r="Q34" s="362">
        <f>IF(ISNA(VLOOKUP(P34,Fahrer!$F$6:$G$25,2,0)),0,VLOOKUP(P34,Fahrer!$F$6:$G$25,2,0))</f>
        <v>37</v>
      </c>
      <c r="R34" s="276">
        <f t="shared" si="13"/>
        <v>37</v>
      </c>
      <c r="S34" s="295">
        <v>2</v>
      </c>
      <c r="T34" s="358"/>
      <c r="U34" s="359">
        <v>9</v>
      </c>
      <c r="V34" s="362">
        <f>IF(ISNA(VLOOKUP(U34,Fahrer!$F$6:$G$25,2,0)),0,VLOOKUP(U34,Fahrer!$F$6:$G$25,2,0))</f>
        <v>31</v>
      </c>
      <c r="W34" s="276">
        <f t="shared" si="14"/>
        <v>31</v>
      </c>
      <c r="X34" s="278">
        <f t="shared" si="15"/>
        <v>41</v>
      </c>
      <c r="Y34" s="425">
        <f t="shared" si="16"/>
        <v>43</v>
      </c>
      <c r="Z34" s="362">
        <f t="shared" si="17"/>
        <v>37</v>
      </c>
      <c r="AA34" s="280">
        <f t="shared" si="18"/>
        <v>31</v>
      </c>
      <c r="AB34" s="278"/>
      <c r="AC34" s="281">
        <f t="shared" si="19"/>
        <v>0</v>
      </c>
      <c r="AD34" s="425">
        <f t="shared" si="20"/>
        <v>152</v>
      </c>
      <c r="AE34" s="425">
        <f t="shared" si="21"/>
        <v>121</v>
      </c>
      <c r="AF34" s="776"/>
    </row>
    <row r="35" spans="1:32" ht="15" customHeight="1" x14ac:dyDescent="0.3">
      <c r="A35" s="61">
        <v>6</v>
      </c>
      <c r="B35" s="542" t="str">
        <f>VLOOKUP(C35,Fahrer!$B$5:$C$164,2,0)</f>
        <v>Böckmann, Ricardo</v>
      </c>
      <c r="C35" s="439">
        <v>23</v>
      </c>
      <c r="D35" s="427">
        <v>4</v>
      </c>
      <c r="E35" s="420"/>
      <c r="F35" s="420">
        <v>9</v>
      </c>
      <c r="G35" s="421">
        <f>IF(ISNA(VLOOKUP(F35,Fahrer!$F$6:$G$25,2,0)),0,VLOOKUP(F35,Fahrer!$F$6:$G$25,2,0))</f>
        <v>31</v>
      </c>
      <c r="H35" s="432">
        <f t="shared" si="11"/>
        <v>31</v>
      </c>
      <c r="I35" s="427">
        <v>10</v>
      </c>
      <c r="J35" s="420"/>
      <c r="K35" s="420">
        <v>6</v>
      </c>
      <c r="L35" s="421">
        <f>IF(ISNA(VLOOKUP(K35,Fahrer!$F$6:$G$25,2,0)),0,VLOOKUP(K35,Fahrer!$F$6:$G$25,2,0))</f>
        <v>37</v>
      </c>
      <c r="M35" s="432">
        <f t="shared" si="12"/>
        <v>37</v>
      </c>
      <c r="N35" s="427">
        <v>11</v>
      </c>
      <c r="O35" s="420"/>
      <c r="P35" s="420">
        <v>4</v>
      </c>
      <c r="Q35" s="421">
        <f>IF(ISNA(VLOOKUP(P35,Fahrer!$F$6:$G$25,2,0)),0,VLOOKUP(P35,Fahrer!$F$6:$G$25,2,0))</f>
        <v>41</v>
      </c>
      <c r="R35" s="432">
        <f t="shared" si="13"/>
        <v>41</v>
      </c>
      <c r="S35" s="427">
        <v>8</v>
      </c>
      <c r="T35" s="420"/>
      <c r="U35" s="421">
        <v>6</v>
      </c>
      <c r="V35" s="421">
        <f>IF(ISNA(VLOOKUP(U35,Fahrer!$F$6:$G$25,2,0)),0,VLOOKUP(U35,Fahrer!$F$6:$G$25,2,0))</f>
        <v>37</v>
      </c>
      <c r="W35" s="432">
        <f t="shared" si="14"/>
        <v>37</v>
      </c>
      <c r="X35" s="419">
        <f t="shared" si="15"/>
        <v>31</v>
      </c>
      <c r="Y35" s="420">
        <f t="shared" si="16"/>
        <v>37</v>
      </c>
      <c r="Z35" s="421">
        <f t="shared" si="17"/>
        <v>41</v>
      </c>
      <c r="AA35" s="422">
        <f t="shared" si="18"/>
        <v>37</v>
      </c>
      <c r="AB35" s="419"/>
      <c r="AC35" s="433">
        <f t="shared" si="19"/>
        <v>0</v>
      </c>
      <c r="AD35" s="420">
        <f t="shared" si="20"/>
        <v>146</v>
      </c>
      <c r="AE35" s="420">
        <f t="shared" si="21"/>
        <v>115</v>
      </c>
      <c r="AF35" s="776"/>
    </row>
    <row r="36" spans="1:32" ht="15" customHeight="1" x14ac:dyDescent="0.3">
      <c r="A36" s="61">
        <v>7</v>
      </c>
      <c r="B36" s="541" t="str">
        <f>VLOOKUP(C36,Fahrer!$B$5:$C$164,2,0)</f>
        <v>Glaue,Jan-Carsten</v>
      </c>
      <c r="C36" s="294">
        <v>24</v>
      </c>
      <c r="D36" s="295">
        <v>9</v>
      </c>
      <c r="E36" s="425"/>
      <c r="F36" s="425">
        <v>7</v>
      </c>
      <c r="G36" s="362">
        <f>IF(ISNA(VLOOKUP(F36,Fahrer!$F$6:$G$25,2,0)),0,VLOOKUP(F36,Fahrer!$F$6:$G$25,2,0))</f>
        <v>35</v>
      </c>
      <c r="H36" s="276">
        <f t="shared" si="11"/>
        <v>35</v>
      </c>
      <c r="I36" s="295">
        <v>2</v>
      </c>
      <c r="J36" s="425"/>
      <c r="K36" s="425">
        <v>9</v>
      </c>
      <c r="L36" s="362">
        <f>IF(ISNA(VLOOKUP(K36,Fahrer!$F$6:$G$25,2,0)),0,VLOOKUP(K36,Fahrer!$F$6:$G$25,2,0))</f>
        <v>31</v>
      </c>
      <c r="M36" s="276">
        <f t="shared" si="12"/>
        <v>31</v>
      </c>
      <c r="N36" s="295">
        <v>5</v>
      </c>
      <c r="O36" s="425"/>
      <c r="P36" s="425">
        <v>10</v>
      </c>
      <c r="Q36" s="362">
        <f>IF(ISNA(VLOOKUP(P36,Fahrer!$F$6:$G$25,2,0)),0,VLOOKUP(P36,Fahrer!$F$6:$G$25,2,0))</f>
        <v>29</v>
      </c>
      <c r="R36" s="276">
        <f t="shared" si="13"/>
        <v>29</v>
      </c>
      <c r="S36" s="295">
        <v>3</v>
      </c>
      <c r="T36" s="425">
        <v>1</v>
      </c>
      <c r="U36" s="362">
        <v>2</v>
      </c>
      <c r="V36" s="362">
        <f>IF(ISNA(VLOOKUP(U36,Fahrer!$F$6:$G$25,2,0)),0,VLOOKUP(U36,Fahrer!$F$6:$G$25,2,0))</f>
        <v>46</v>
      </c>
      <c r="W36" s="276">
        <f t="shared" si="14"/>
        <v>47</v>
      </c>
      <c r="X36" s="278">
        <f t="shared" si="15"/>
        <v>35</v>
      </c>
      <c r="Y36" s="425">
        <f t="shared" si="16"/>
        <v>31</v>
      </c>
      <c r="Z36" s="362">
        <f t="shared" si="17"/>
        <v>29</v>
      </c>
      <c r="AA36" s="280">
        <f t="shared" si="18"/>
        <v>47</v>
      </c>
      <c r="AB36" s="278"/>
      <c r="AC36" s="281">
        <f t="shared" si="19"/>
        <v>1</v>
      </c>
      <c r="AD36" s="425">
        <f t="shared" si="20"/>
        <v>142</v>
      </c>
      <c r="AE36" s="425">
        <f t="shared" si="21"/>
        <v>113</v>
      </c>
      <c r="AF36" s="776"/>
    </row>
    <row r="37" spans="1:32" ht="15" customHeight="1" x14ac:dyDescent="0.3">
      <c r="A37" s="61">
        <v>8</v>
      </c>
      <c r="B37" s="542" t="str">
        <f>VLOOKUP(C37,Fahrer!$B$5:$C$164,2,0)</f>
        <v>Olbrich,Luicen</v>
      </c>
      <c r="C37" s="439">
        <v>54</v>
      </c>
      <c r="D37" s="427">
        <v>3</v>
      </c>
      <c r="E37" s="420"/>
      <c r="F37" s="420">
        <v>6</v>
      </c>
      <c r="G37" s="421">
        <f>IF(ISNA(VLOOKUP(F37,Fahrer!$F$6:$G$25,2,0)),0,VLOOKUP(F37,Fahrer!$F$6:$G$25,2,0))</f>
        <v>37</v>
      </c>
      <c r="H37" s="432">
        <f t="shared" si="11"/>
        <v>37</v>
      </c>
      <c r="I37" s="427">
        <v>7</v>
      </c>
      <c r="J37" s="420"/>
      <c r="K37" s="420">
        <v>7</v>
      </c>
      <c r="L37" s="421">
        <f>IF(ISNA(VLOOKUP(K37,Fahrer!$F$6:$G$25,2,0)),0,VLOOKUP(K37,Fahrer!$F$6:$G$25,2,0))</f>
        <v>35</v>
      </c>
      <c r="M37" s="432">
        <f t="shared" si="12"/>
        <v>35</v>
      </c>
      <c r="N37" s="427">
        <v>4</v>
      </c>
      <c r="O37" s="420"/>
      <c r="P37" s="420">
        <v>8</v>
      </c>
      <c r="Q37" s="421">
        <f>IF(ISNA(VLOOKUP(P37,Fahrer!$F$6:$G$25,2,0)),0,VLOOKUP(P37,Fahrer!$F$6:$G$25,2,0))</f>
        <v>33</v>
      </c>
      <c r="R37" s="432">
        <f t="shared" si="13"/>
        <v>33</v>
      </c>
      <c r="S37" s="427">
        <v>10</v>
      </c>
      <c r="T37" s="420"/>
      <c r="U37" s="421">
        <v>8</v>
      </c>
      <c r="V37" s="421">
        <f>IF(ISNA(VLOOKUP(U37,Fahrer!$F$6:$G$25,2,0)),0,VLOOKUP(U37,Fahrer!$F$6:$G$25,2,0))</f>
        <v>33</v>
      </c>
      <c r="W37" s="432">
        <f t="shared" si="14"/>
        <v>33</v>
      </c>
      <c r="X37" s="419">
        <f t="shared" si="15"/>
        <v>37</v>
      </c>
      <c r="Y37" s="420">
        <f t="shared" si="16"/>
        <v>35</v>
      </c>
      <c r="Z37" s="421">
        <f t="shared" si="17"/>
        <v>33</v>
      </c>
      <c r="AA37" s="422">
        <f t="shared" si="18"/>
        <v>33</v>
      </c>
      <c r="AB37" s="419"/>
      <c r="AC37" s="433">
        <f t="shared" si="19"/>
        <v>0</v>
      </c>
      <c r="AD37" s="420">
        <f t="shared" si="20"/>
        <v>138</v>
      </c>
      <c r="AE37" s="420">
        <f t="shared" si="21"/>
        <v>105</v>
      </c>
      <c r="AF37" s="776"/>
    </row>
    <row r="38" spans="1:32" ht="15" customHeight="1" x14ac:dyDescent="0.3">
      <c r="A38" s="61">
        <v>9</v>
      </c>
      <c r="B38" s="272" t="str">
        <f>VLOOKUP(C38,Fahrer!$B$5:$C$164,2,0)</f>
        <v>Götz, Olaf</v>
      </c>
      <c r="C38" s="294">
        <v>99</v>
      </c>
      <c r="D38" s="295">
        <v>7</v>
      </c>
      <c r="E38" s="425"/>
      <c r="F38" s="425">
        <v>10</v>
      </c>
      <c r="G38" s="362">
        <f>IF(ISNA(VLOOKUP(F38,Fahrer!$F$6:$G$25,2,0)),0,VLOOKUP(F38,Fahrer!$F$6:$G$25,2,0))</f>
        <v>29</v>
      </c>
      <c r="H38" s="276">
        <f t="shared" si="11"/>
        <v>29</v>
      </c>
      <c r="I38" s="295">
        <v>4</v>
      </c>
      <c r="J38" s="425"/>
      <c r="K38" s="425">
        <v>10</v>
      </c>
      <c r="L38" s="362">
        <f>IF(ISNA(VLOOKUP(K38,Fahrer!$F$6:$G$25,2,0)),0,VLOOKUP(K38,Fahrer!$F$6:$G$25,2,0))</f>
        <v>29</v>
      </c>
      <c r="M38" s="276">
        <f t="shared" si="12"/>
        <v>29</v>
      </c>
      <c r="N38" s="295">
        <v>10</v>
      </c>
      <c r="O38" s="425"/>
      <c r="P38" s="425">
        <v>7</v>
      </c>
      <c r="Q38" s="362">
        <f>IF(ISNA(VLOOKUP(P38,Fahrer!$F$6:$G$25,2,0)),0,VLOOKUP(P38,Fahrer!$F$6:$G$25,2,0))</f>
        <v>35</v>
      </c>
      <c r="R38" s="276">
        <f t="shared" si="13"/>
        <v>35</v>
      </c>
      <c r="S38" s="295">
        <v>11</v>
      </c>
      <c r="T38" s="425"/>
      <c r="U38" s="362">
        <v>7</v>
      </c>
      <c r="V38" s="362">
        <f>IF(ISNA(VLOOKUP(U38,Fahrer!$F$6:$G$25,2,0)),0,VLOOKUP(U38,Fahrer!$F$6:$G$25,2,0))</f>
        <v>35</v>
      </c>
      <c r="W38" s="276">
        <f t="shared" si="14"/>
        <v>35</v>
      </c>
      <c r="X38" s="278">
        <f t="shared" si="15"/>
        <v>29</v>
      </c>
      <c r="Y38" s="425">
        <f t="shared" si="16"/>
        <v>29</v>
      </c>
      <c r="Z38" s="362">
        <f t="shared" si="17"/>
        <v>35</v>
      </c>
      <c r="AA38" s="280">
        <f t="shared" si="18"/>
        <v>35</v>
      </c>
      <c r="AB38" s="278"/>
      <c r="AC38" s="281">
        <f t="shared" si="19"/>
        <v>0</v>
      </c>
      <c r="AD38" s="425">
        <f t="shared" si="20"/>
        <v>128</v>
      </c>
      <c r="AE38" s="425">
        <f t="shared" si="21"/>
        <v>99</v>
      </c>
      <c r="AF38" s="776"/>
    </row>
    <row r="39" spans="1:32" ht="15" customHeight="1" x14ac:dyDescent="0.3">
      <c r="A39" s="61">
        <v>10</v>
      </c>
      <c r="B39" s="542" t="str">
        <f>VLOOKUP(C39,Fahrer!$B$5:$C$164,2,0)</f>
        <v>Albers, Louis</v>
      </c>
      <c r="C39" s="439">
        <v>70</v>
      </c>
      <c r="D39" s="427">
        <v>6</v>
      </c>
      <c r="E39" s="420"/>
      <c r="F39" s="420">
        <v>8</v>
      </c>
      <c r="G39" s="421">
        <f>IF(ISNA(VLOOKUP(F39,Fahrer!$F$6:$G$25,2,0)),0,VLOOKUP(F39,Fahrer!$F$6:$G$25,2,0))</f>
        <v>33</v>
      </c>
      <c r="H39" s="432">
        <f t="shared" si="11"/>
        <v>33</v>
      </c>
      <c r="I39" s="427">
        <v>9</v>
      </c>
      <c r="J39" s="420"/>
      <c r="K39" s="420">
        <v>8</v>
      </c>
      <c r="L39" s="421">
        <f>IF(ISNA(VLOOKUP(K39,Fahrer!$F$6:$G$25,2,0)),0,VLOOKUP(K39,Fahrer!$F$6:$G$25,2,0))</f>
        <v>33</v>
      </c>
      <c r="M39" s="432">
        <f t="shared" si="12"/>
        <v>33</v>
      </c>
      <c r="N39" s="427">
        <v>2</v>
      </c>
      <c r="O39" s="420"/>
      <c r="P39" s="420">
        <v>9</v>
      </c>
      <c r="Q39" s="421">
        <f>IF(ISNA(VLOOKUP(P39,Fahrer!$F$6:$G$25,2,0)),0,VLOOKUP(P39,Fahrer!$F$6:$G$25,2,0))</f>
        <v>31</v>
      </c>
      <c r="R39" s="432">
        <f t="shared" si="13"/>
        <v>31</v>
      </c>
      <c r="S39" s="427">
        <v>5</v>
      </c>
      <c r="T39" s="420"/>
      <c r="U39" s="421">
        <v>10</v>
      </c>
      <c r="V39" s="421">
        <f>IF(ISNA(VLOOKUP(U39,Fahrer!$F$6:$G$25,2,0)),0,VLOOKUP(U39,Fahrer!$F$6:$G$25,2,0))</f>
        <v>29</v>
      </c>
      <c r="W39" s="432">
        <f t="shared" si="14"/>
        <v>29</v>
      </c>
      <c r="X39" s="419">
        <f t="shared" si="15"/>
        <v>33</v>
      </c>
      <c r="Y39" s="420">
        <f t="shared" si="16"/>
        <v>33</v>
      </c>
      <c r="Z39" s="421">
        <f t="shared" si="17"/>
        <v>31</v>
      </c>
      <c r="AA39" s="422">
        <f t="shared" si="18"/>
        <v>29</v>
      </c>
      <c r="AB39" s="419"/>
      <c r="AC39" s="433">
        <f t="shared" si="19"/>
        <v>0</v>
      </c>
      <c r="AD39" s="420">
        <f t="shared" si="20"/>
        <v>126</v>
      </c>
      <c r="AE39" s="420">
        <f t="shared" si="21"/>
        <v>97</v>
      </c>
      <c r="AF39" s="776"/>
    </row>
    <row r="40" spans="1:32" ht="15" hidden="1" customHeight="1" x14ac:dyDescent="0.3">
      <c r="A40" s="61">
        <v>11</v>
      </c>
      <c r="B40" s="180" t="e">
        <f>VLOOKUP(C40,Fahrer!$B$5:$C$164,2,0)</f>
        <v>#N/A</v>
      </c>
      <c r="C40" s="111"/>
      <c r="D40" s="112"/>
      <c r="E40" s="350"/>
      <c r="F40" s="350"/>
      <c r="G40" s="114">
        <f>IF(ISNA(VLOOKUP(F40,Fahrer!$F$6:$G$25,2,0)),0,VLOOKUP(F40,Fahrer!$F$6:$G$25,2,0))</f>
        <v>0</v>
      </c>
      <c r="H40" s="115">
        <f t="shared" si="11"/>
        <v>0</v>
      </c>
      <c r="I40" s="112"/>
      <c r="J40" s="352"/>
      <c r="K40" s="358"/>
      <c r="L40" s="114">
        <f>IF(ISNA(VLOOKUP(K40,Fahrer!$F$6:$G$25,2,0)),0,VLOOKUP(K40,Fahrer!$F$6:$G$25,2,0))</f>
        <v>0</v>
      </c>
      <c r="M40" s="115">
        <f t="shared" si="12"/>
        <v>0</v>
      </c>
      <c r="N40" s="112"/>
      <c r="O40" s="354"/>
      <c r="P40" s="354"/>
      <c r="Q40" s="114">
        <f>IF(ISNA(VLOOKUP(P40,Fahrer!$F$6:$G$25,2,0)),0,VLOOKUP(P40,Fahrer!$F$6:$G$25,2,0))</f>
        <v>0</v>
      </c>
      <c r="R40" s="115">
        <f t="shared" si="13"/>
        <v>0</v>
      </c>
      <c r="S40" s="112"/>
      <c r="T40" s="357"/>
      <c r="U40" s="356"/>
      <c r="V40" s="114">
        <f>IF(ISNA(VLOOKUP(U40,Fahrer!$F$6:$G$25,2,0)),0,VLOOKUP(U40,Fahrer!$F$6:$G$25,2,0))</f>
        <v>0</v>
      </c>
      <c r="W40" s="115">
        <f t="shared" si="14"/>
        <v>0</v>
      </c>
      <c r="X40" s="116">
        <f t="shared" si="15"/>
        <v>0</v>
      </c>
      <c r="Y40" s="113">
        <f t="shared" si="16"/>
        <v>0</v>
      </c>
      <c r="Z40" s="114">
        <f t="shared" si="17"/>
        <v>0</v>
      </c>
      <c r="AA40" s="117">
        <f t="shared" si="18"/>
        <v>0</v>
      </c>
      <c r="AB40" s="116"/>
      <c r="AC40" s="118">
        <f t="shared" si="19"/>
        <v>0</v>
      </c>
      <c r="AD40" s="113">
        <f t="shared" si="20"/>
        <v>0</v>
      </c>
      <c r="AE40" s="113">
        <f t="shared" si="21"/>
        <v>0</v>
      </c>
      <c r="AF40" s="776"/>
    </row>
    <row r="41" spans="1:32" ht="15" hidden="1" customHeight="1" x14ac:dyDescent="0.3">
      <c r="A41" s="61">
        <v>12</v>
      </c>
      <c r="B41" s="180" t="e">
        <f>VLOOKUP(C41,Fahrer!$B$5:$C$164,2,0)</f>
        <v>#N/A</v>
      </c>
      <c r="C41" s="439"/>
      <c r="D41" s="427"/>
      <c r="E41" s="420"/>
      <c r="F41" s="420"/>
      <c r="G41" s="421">
        <f>IF(ISNA(VLOOKUP(F41,Fahrer!$F$6:$G$25,2,0)),0,VLOOKUP(F41,Fahrer!$F$6:$G$25,2,0))</f>
        <v>0</v>
      </c>
      <c r="H41" s="432">
        <f t="shared" si="11"/>
        <v>0</v>
      </c>
      <c r="I41" s="427"/>
      <c r="J41" s="420"/>
      <c r="K41" s="420"/>
      <c r="L41" s="421">
        <f>IF(ISNA(VLOOKUP(K41,Fahrer!$F$6:$G$25,2,0)),0,VLOOKUP(K41,Fahrer!$F$6:$G$25,2,0))</f>
        <v>0</v>
      </c>
      <c r="M41" s="432">
        <f t="shared" si="12"/>
        <v>0</v>
      </c>
      <c r="N41" s="427"/>
      <c r="O41" s="420"/>
      <c r="P41" s="420"/>
      <c r="Q41" s="421">
        <f>IF(ISNA(VLOOKUP(P41,Fahrer!$F$6:$G$25,2,0)),0,VLOOKUP(P41,Fahrer!$F$6:$G$25,2,0))</f>
        <v>0</v>
      </c>
      <c r="R41" s="432">
        <f t="shared" si="13"/>
        <v>0</v>
      </c>
      <c r="S41" s="427"/>
      <c r="T41" s="420"/>
      <c r="U41" s="421"/>
      <c r="V41" s="421">
        <f>IF(ISNA(VLOOKUP(U41,Fahrer!$F$6:$G$25,2,0)),0,VLOOKUP(U41,Fahrer!$F$6:$G$25,2,0))</f>
        <v>0</v>
      </c>
      <c r="W41" s="432">
        <f t="shared" si="14"/>
        <v>0</v>
      </c>
      <c r="X41" s="419">
        <f t="shared" si="15"/>
        <v>0</v>
      </c>
      <c r="Y41" s="420">
        <f t="shared" si="16"/>
        <v>0</v>
      </c>
      <c r="Z41" s="421">
        <f t="shared" si="17"/>
        <v>0</v>
      </c>
      <c r="AA41" s="422">
        <f t="shared" si="18"/>
        <v>0</v>
      </c>
      <c r="AB41" s="419"/>
      <c r="AC41" s="433">
        <f t="shared" si="19"/>
        <v>0</v>
      </c>
      <c r="AD41" s="420">
        <f t="shared" si="20"/>
        <v>0</v>
      </c>
      <c r="AE41" s="420">
        <f t="shared" si="21"/>
        <v>0</v>
      </c>
      <c r="AF41" s="776"/>
    </row>
    <row r="42" spans="1:32" ht="15" hidden="1" customHeight="1" x14ac:dyDescent="0.3">
      <c r="A42" s="61">
        <v>13</v>
      </c>
      <c r="B42" s="180" t="e">
        <f>VLOOKUP(C42,Fahrer!$B$5:$C$164,2,0)</f>
        <v>#N/A</v>
      </c>
      <c r="C42" s="111"/>
      <c r="D42" s="112"/>
      <c r="E42" s="358"/>
      <c r="F42" s="358"/>
      <c r="G42" s="114">
        <f>IF(ISNA(VLOOKUP(F42,Fahrer!$F$6:$G$25,2,0)),0,VLOOKUP(F42,Fahrer!$F$6:$G$25,2,0))</f>
        <v>0</v>
      </c>
      <c r="H42" s="115">
        <f t="shared" si="11"/>
        <v>0</v>
      </c>
      <c r="I42" s="112"/>
      <c r="J42" s="358"/>
      <c r="K42" s="358"/>
      <c r="L42" s="114">
        <f>IF(ISNA(VLOOKUP(K42,Fahrer!$F$6:$G$25,2,0)),0,VLOOKUP(K42,Fahrer!$F$6:$G$25,2,0))</f>
        <v>0</v>
      </c>
      <c r="M42" s="115">
        <f t="shared" si="12"/>
        <v>0</v>
      </c>
      <c r="N42" s="112"/>
      <c r="O42" s="358"/>
      <c r="P42" s="358"/>
      <c r="Q42" s="114">
        <f>IF(ISNA(VLOOKUP(P42,Fahrer!$F$6:$G$25,2,0)),0,VLOOKUP(P42,Fahrer!$F$6:$G$25,2,0))</f>
        <v>0</v>
      </c>
      <c r="R42" s="115">
        <f t="shared" si="13"/>
        <v>0</v>
      </c>
      <c r="S42" s="112"/>
      <c r="T42" s="358"/>
      <c r="U42" s="359"/>
      <c r="V42" s="114">
        <f>IF(ISNA(VLOOKUP(U42,Fahrer!$F$6:$G$25,2,0)),0,VLOOKUP(U42,Fahrer!$F$6:$G$25,2,0))</f>
        <v>0</v>
      </c>
      <c r="W42" s="115">
        <f t="shared" si="14"/>
        <v>0</v>
      </c>
      <c r="X42" s="116">
        <f t="shared" si="15"/>
        <v>0</v>
      </c>
      <c r="Y42" s="113">
        <f t="shared" si="16"/>
        <v>0</v>
      </c>
      <c r="Z42" s="114">
        <f t="shared" si="17"/>
        <v>0</v>
      </c>
      <c r="AA42" s="117">
        <f t="shared" si="18"/>
        <v>0</v>
      </c>
      <c r="AB42" s="116"/>
      <c r="AC42" s="118">
        <f t="shared" si="19"/>
        <v>0</v>
      </c>
      <c r="AD42" s="113">
        <f t="shared" si="20"/>
        <v>0</v>
      </c>
      <c r="AE42" s="113">
        <f t="shared" si="21"/>
        <v>0</v>
      </c>
      <c r="AF42" s="776"/>
    </row>
    <row r="43" spans="1:32" ht="15" hidden="1" customHeight="1" x14ac:dyDescent="0.3">
      <c r="A43" s="61">
        <v>14</v>
      </c>
      <c r="B43" s="438" t="e">
        <f>VLOOKUP(C43,Fahrer!$B$5:$C$164,2,0)</f>
        <v>#N/A</v>
      </c>
      <c r="C43" s="439"/>
      <c r="D43" s="427"/>
      <c r="E43" s="420"/>
      <c r="F43" s="420"/>
      <c r="G43" s="421">
        <f>IF(ISNA(VLOOKUP(F43,Fahrer!$F$6:$G$25,2,0)),0,VLOOKUP(F43,Fahrer!$F$6:$G$25,2,0))</f>
        <v>0</v>
      </c>
      <c r="H43" s="432">
        <f t="shared" si="11"/>
        <v>0</v>
      </c>
      <c r="I43" s="427"/>
      <c r="J43" s="420"/>
      <c r="K43" s="420"/>
      <c r="L43" s="421">
        <f>IF(ISNA(VLOOKUP(K43,Fahrer!$F$6:$G$25,2,0)),0,VLOOKUP(K43,Fahrer!$F$6:$G$25,2,0))</f>
        <v>0</v>
      </c>
      <c r="M43" s="432">
        <f t="shared" si="12"/>
        <v>0</v>
      </c>
      <c r="N43" s="427"/>
      <c r="O43" s="420"/>
      <c r="P43" s="420"/>
      <c r="Q43" s="421">
        <f>IF(ISNA(VLOOKUP(P43,Fahrer!$F$6:$G$25,2,0)),0,VLOOKUP(P43,Fahrer!$F$6:$G$25,2,0))</f>
        <v>0</v>
      </c>
      <c r="R43" s="432">
        <f t="shared" si="13"/>
        <v>0</v>
      </c>
      <c r="S43" s="427"/>
      <c r="T43" s="420"/>
      <c r="U43" s="421"/>
      <c r="V43" s="421">
        <f>IF(ISNA(VLOOKUP(U43,Fahrer!$F$6:$G$25,2,0)),0,VLOOKUP(U43,Fahrer!$F$6:$G$25,2,0))</f>
        <v>0</v>
      </c>
      <c r="W43" s="432">
        <f t="shared" si="14"/>
        <v>0</v>
      </c>
      <c r="X43" s="419">
        <f t="shared" si="15"/>
        <v>0</v>
      </c>
      <c r="Y43" s="420">
        <f t="shared" si="16"/>
        <v>0</v>
      </c>
      <c r="Z43" s="421">
        <f t="shared" si="17"/>
        <v>0</v>
      </c>
      <c r="AA43" s="422">
        <f t="shared" si="18"/>
        <v>0</v>
      </c>
      <c r="AB43" s="419"/>
      <c r="AC43" s="433">
        <f t="shared" si="19"/>
        <v>0</v>
      </c>
      <c r="AD43" s="420">
        <f t="shared" si="20"/>
        <v>0</v>
      </c>
      <c r="AE43" s="420">
        <f t="shared" si="21"/>
        <v>0</v>
      </c>
      <c r="AF43" s="776"/>
    </row>
    <row r="44" spans="1:32" ht="15" hidden="1" customHeight="1" x14ac:dyDescent="0.3">
      <c r="A44" s="61">
        <v>15</v>
      </c>
      <c r="B44" s="180" t="e">
        <f>VLOOKUP(C44,Fahrer!$B$5:$C$164,2,0)</f>
        <v>#N/A</v>
      </c>
      <c r="C44" s="111"/>
      <c r="D44" s="112"/>
      <c r="E44" s="351"/>
      <c r="F44" s="351"/>
      <c r="G44" s="114">
        <f>IF(ISNA(VLOOKUP(F44,Fahrer!$F$6:$G$25,2,0)),0,VLOOKUP(F44,Fahrer!$F$6:$G$25,2,0))</f>
        <v>0</v>
      </c>
      <c r="H44" s="115">
        <f t="shared" si="11"/>
        <v>0</v>
      </c>
      <c r="I44" s="112"/>
      <c r="J44" s="353"/>
      <c r="K44" s="353"/>
      <c r="L44" s="114">
        <f>IF(ISNA(VLOOKUP(K44,Fahrer!$F$6:$G$25,2,0)),0,VLOOKUP(K44,Fahrer!$F$6:$G$25,2,0))</f>
        <v>0</v>
      </c>
      <c r="M44" s="115">
        <f t="shared" si="12"/>
        <v>0</v>
      </c>
      <c r="N44" s="112"/>
      <c r="O44" s="355"/>
      <c r="P44" s="355"/>
      <c r="Q44" s="114">
        <f>IF(ISNA(VLOOKUP(P44,Fahrer!$F$6:$G$25,2,0)),0,VLOOKUP(P44,Fahrer!$F$6:$G$25,2,0))</f>
        <v>0</v>
      </c>
      <c r="R44" s="115">
        <f t="shared" si="13"/>
        <v>0</v>
      </c>
      <c r="S44" s="112"/>
      <c r="T44" s="358"/>
      <c r="U44" s="359"/>
      <c r="V44" s="114">
        <f>IF(ISNA(VLOOKUP(U44,Fahrer!$F$6:$G$25,2,0)),0,VLOOKUP(U44,Fahrer!$F$6:$G$25,2,0))</f>
        <v>0</v>
      </c>
      <c r="W44" s="115">
        <f t="shared" si="14"/>
        <v>0</v>
      </c>
      <c r="X44" s="116">
        <f t="shared" si="15"/>
        <v>0</v>
      </c>
      <c r="Y44" s="113">
        <f t="shared" si="16"/>
        <v>0</v>
      </c>
      <c r="Z44" s="114">
        <f t="shared" si="17"/>
        <v>0</v>
      </c>
      <c r="AA44" s="117">
        <f t="shared" si="18"/>
        <v>0</v>
      </c>
      <c r="AB44" s="116"/>
      <c r="AC44" s="118">
        <f t="shared" si="19"/>
        <v>0</v>
      </c>
      <c r="AD44" s="113">
        <f t="shared" si="20"/>
        <v>0</v>
      </c>
      <c r="AE44" s="113">
        <f t="shared" si="21"/>
        <v>0</v>
      </c>
      <c r="AF44" s="776"/>
    </row>
    <row r="45" spans="1:32" ht="14.25" hidden="1" customHeight="1" x14ac:dyDescent="0.3">
      <c r="A45" s="61">
        <v>16</v>
      </c>
      <c r="B45" s="180" t="e">
        <f>VLOOKUP(C45,Fahrer!$B$5:$C$164,2,0)</f>
        <v>#N/A</v>
      </c>
      <c r="C45" s="439"/>
      <c r="D45" s="427"/>
      <c r="E45" s="420"/>
      <c r="F45" s="420"/>
      <c r="G45" s="421">
        <f>IF(ISNA(VLOOKUP(F45,Fahrer!$F$6:$G$25,2,0)),0,VLOOKUP(F45,Fahrer!$F$6:$G$25,2,0))</f>
        <v>0</v>
      </c>
      <c r="H45" s="432">
        <f t="shared" si="11"/>
        <v>0</v>
      </c>
      <c r="I45" s="427"/>
      <c r="J45" s="420"/>
      <c r="K45" s="420"/>
      <c r="L45" s="421">
        <f>IF(ISNA(VLOOKUP(K45,Fahrer!$F$6:$G$25,2,0)),0,VLOOKUP(K45,Fahrer!$F$6:$G$25,2,0))</f>
        <v>0</v>
      </c>
      <c r="M45" s="432">
        <f t="shared" si="12"/>
        <v>0</v>
      </c>
      <c r="N45" s="427"/>
      <c r="O45" s="420"/>
      <c r="P45" s="420"/>
      <c r="Q45" s="421">
        <f>IF(ISNA(VLOOKUP(P45,Fahrer!$F$6:$G$25,2,0)),0,VLOOKUP(P45,Fahrer!$F$6:$G$25,2,0))</f>
        <v>0</v>
      </c>
      <c r="R45" s="432">
        <f t="shared" si="13"/>
        <v>0</v>
      </c>
      <c r="S45" s="427"/>
      <c r="T45" s="420"/>
      <c r="U45" s="421"/>
      <c r="V45" s="421">
        <f>IF(ISNA(VLOOKUP(U45,Fahrer!$F$6:$G$25,2,0)),0,VLOOKUP(U45,Fahrer!$F$6:$G$25,2,0))</f>
        <v>0</v>
      </c>
      <c r="W45" s="432">
        <f t="shared" si="14"/>
        <v>0</v>
      </c>
      <c r="X45" s="419">
        <f t="shared" si="15"/>
        <v>0</v>
      </c>
      <c r="Y45" s="420">
        <f t="shared" si="16"/>
        <v>0</v>
      </c>
      <c r="Z45" s="421">
        <f t="shared" si="17"/>
        <v>0</v>
      </c>
      <c r="AA45" s="422">
        <f t="shared" si="18"/>
        <v>0</v>
      </c>
      <c r="AB45" s="419"/>
      <c r="AC45" s="433">
        <f t="shared" si="19"/>
        <v>0</v>
      </c>
      <c r="AD45" s="420">
        <f t="shared" si="20"/>
        <v>0</v>
      </c>
      <c r="AE45" s="420">
        <f t="shared" si="21"/>
        <v>0</v>
      </c>
      <c r="AF45" s="776"/>
    </row>
    <row r="46" spans="1:32" ht="15" hidden="1" customHeight="1" x14ac:dyDescent="0.3">
      <c r="A46" s="61">
        <v>17</v>
      </c>
      <c r="B46" s="438" t="e">
        <f>VLOOKUP(C46,Fahrer!$B$5:$C$164,2,0)</f>
        <v>#N/A</v>
      </c>
      <c r="C46" s="111"/>
      <c r="D46" s="112"/>
      <c r="E46" s="425"/>
      <c r="F46" s="425"/>
      <c r="G46" s="114">
        <f>IF(ISNA(VLOOKUP(F46,Fahrer!$F$6:$G$25,2,0)),0,VLOOKUP(F46,Fahrer!$F$6:$G$25,2,0))</f>
        <v>0</v>
      </c>
      <c r="H46" s="115">
        <f t="shared" si="11"/>
        <v>0</v>
      </c>
      <c r="I46" s="112"/>
      <c r="J46" s="425"/>
      <c r="K46" s="425"/>
      <c r="L46" s="114">
        <f>IF(ISNA(VLOOKUP(K46,Fahrer!$F$6:$G$25,2,0)),0,VLOOKUP(K46,Fahrer!$F$6:$G$25,2,0))</f>
        <v>0</v>
      </c>
      <c r="M46" s="115">
        <f t="shared" si="12"/>
        <v>0</v>
      </c>
      <c r="N46" s="112"/>
      <c r="O46" s="425"/>
      <c r="P46" s="425"/>
      <c r="Q46" s="114">
        <f>IF(ISNA(VLOOKUP(P46,Fahrer!$F$6:$G$25,2,0)),0,VLOOKUP(P46,Fahrer!$F$6:$G$25,2,0))</f>
        <v>0</v>
      </c>
      <c r="R46" s="115">
        <f t="shared" si="13"/>
        <v>0</v>
      </c>
      <c r="S46" s="112"/>
      <c r="T46" s="425"/>
      <c r="U46" s="362"/>
      <c r="V46" s="114">
        <f>IF(ISNA(VLOOKUP(U46,Fahrer!$F$6:$G$25,2,0)),0,VLOOKUP(U46,Fahrer!$F$6:$G$25,2,0))</f>
        <v>0</v>
      </c>
      <c r="W46" s="115">
        <f t="shared" si="14"/>
        <v>0</v>
      </c>
      <c r="X46" s="116">
        <f t="shared" si="15"/>
        <v>0</v>
      </c>
      <c r="Y46" s="113">
        <f t="shared" si="16"/>
        <v>0</v>
      </c>
      <c r="Z46" s="114">
        <f t="shared" si="17"/>
        <v>0</v>
      </c>
      <c r="AA46" s="117">
        <f t="shared" si="18"/>
        <v>0</v>
      </c>
      <c r="AB46" s="116"/>
      <c r="AC46" s="118">
        <f t="shared" si="19"/>
        <v>0</v>
      </c>
      <c r="AD46" s="113">
        <f t="shared" si="20"/>
        <v>0</v>
      </c>
      <c r="AE46" s="113">
        <f t="shared" si="21"/>
        <v>0</v>
      </c>
      <c r="AF46" s="776"/>
    </row>
    <row r="47" spans="1:32" ht="15" hidden="1" customHeight="1" x14ac:dyDescent="0.3">
      <c r="A47" s="61">
        <v>18</v>
      </c>
      <c r="B47" s="180" t="e">
        <f>VLOOKUP(C47,Fahrer!$B$5:$C$164,2,0)</f>
        <v>#N/A</v>
      </c>
      <c r="C47" s="439"/>
      <c r="D47" s="427"/>
      <c r="E47" s="420"/>
      <c r="F47" s="420"/>
      <c r="G47" s="421">
        <f>IF(ISNA(VLOOKUP(F47,Fahrer!$F$6:$G$25,2,0)),0,VLOOKUP(F47,Fahrer!$F$6:$G$25,2,0))</f>
        <v>0</v>
      </c>
      <c r="H47" s="432">
        <f t="shared" si="11"/>
        <v>0</v>
      </c>
      <c r="I47" s="427"/>
      <c r="J47" s="420"/>
      <c r="K47" s="420"/>
      <c r="L47" s="421">
        <f>IF(ISNA(VLOOKUP(K47,Fahrer!$F$6:$G$25,2,0)),0,VLOOKUP(K47,Fahrer!$F$6:$G$25,2,0))</f>
        <v>0</v>
      </c>
      <c r="M47" s="432">
        <f t="shared" si="12"/>
        <v>0</v>
      </c>
      <c r="N47" s="427"/>
      <c r="O47" s="420"/>
      <c r="P47" s="420"/>
      <c r="Q47" s="421">
        <f>IF(ISNA(VLOOKUP(P47,Fahrer!$F$6:$G$25,2,0)),0,VLOOKUP(P47,Fahrer!$F$6:$G$25,2,0))</f>
        <v>0</v>
      </c>
      <c r="R47" s="432">
        <f t="shared" si="13"/>
        <v>0</v>
      </c>
      <c r="S47" s="427"/>
      <c r="T47" s="420"/>
      <c r="U47" s="421"/>
      <c r="V47" s="421">
        <f>IF(ISNA(VLOOKUP(U47,Fahrer!$F$6:$G$25,2,0)),0,VLOOKUP(U47,Fahrer!$F$6:$G$25,2,0))</f>
        <v>0</v>
      </c>
      <c r="W47" s="432">
        <f t="shared" si="14"/>
        <v>0</v>
      </c>
      <c r="X47" s="419">
        <f t="shared" si="15"/>
        <v>0</v>
      </c>
      <c r="Y47" s="420">
        <f t="shared" si="16"/>
        <v>0</v>
      </c>
      <c r="Z47" s="421">
        <f t="shared" si="17"/>
        <v>0</v>
      </c>
      <c r="AA47" s="422">
        <f t="shared" si="18"/>
        <v>0</v>
      </c>
      <c r="AB47" s="419"/>
      <c r="AC47" s="433">
        <f t="shared" si="19"/>
        <v>0</v>
      </c>
      <c r="AD47" s="420">
        <f t="shared" si="20"/>
        <v>0</v>
      </c>
      <c r="AE47" s="420">
        <f t="shared" si="21"/>
        <v>0</v>
      </c>
      <c r="AF47" s="776"/>
    </row>
    <row r="48" spans="1:32" ht="15" hidden="1" customHeight="1" x14ac:dyDescent="0.3">
      <c r="A48" s="61">
        <v>19</v>
      </c>
      <c r="B48" s="180" t="e">
        <f>VLOOKUP(C48,Fahrer!$B$5:$C$164,2,0)</f>
        <v>#N/A</v>
      </c>
      <c r="C48" s="111"/>
      <c r="D48" s="112"/>
      <c r="E48" s="425"/>
      <c r="F48" s="425"/>
      <c r="G48" s="361">
        <f>IF(ISNA(VLOOKUP(F48,Fahrer!$F$6:$G$25,2,0)),0,VLOOKUP(F48,Fahrer!$F$6:$G$25,2,0))</f>
        <v>0</v>
      </c>
      <c r="H48" s="115">
        <f t="shared" si="11"/>
        <v>0</v>
      </c>
      <c r="I48" s="112"/>
      <c r="J48" s="425"/>
      <c r="K48" s="425"/>
      <c r="L48" s="361">
        <f>IF(ISNA(VLOOKUP(K48,Fahrer!$F$6:$G$25,2,0)),0,VLOOKUP(K48,Fahrer!$F$6:$G$25,2,0))</f>
        <v>0</v>
      </c>
      <c r="M48" s="115">
        <f t="shared" si="12"/>
        <v>0</v>
      </c>
      <c r="N48" s="112"/>
      <c r="O48" s="425"/>
      <c r="P48" s="425"/>
      <c r="Q48" s="361">
        <f>IF(ISNA(VLOOKUP(P48,Fahrer!$F$6:$G$25,2,0)),0,VLOOKUP(P48,Fahrer!$F$6:$G$25,2,0))</f>
        <v>0</v>
      </c>
      <c r="R48" s="115">
        <f t="shared" si="13"/>
        <v>0</v>
      </c>
      <c r="S48" s="112"/>
      <c r="T48" s="425"/>
      <c r="U48" s="362"/>
      <c r="V48" s="361">
        <f>IF(ISNA(VLOOKUP(U48,Fahrer!$F$6:$G$25,2,0)),0,VLOOKUP(U48,Fahrer!$F$6:$G$25,2,0))</f>
        <v>0</v>
      </c>
      <c r="W48" s="115">
        <f t="shared" si="14"/>
        <v>0</v>
      </c>
      <c r="X48" s="116">
        <f t="shared" si="15"/>
        <v>0</v>
      </c>
      <c r="Y48" s="364">
        <f t="shared" si="16"/>
        <v>0</v>
      </c>
      <c r="Z48" s="361">
        <f t="shared" si="17"/>
        <v>0</v>
      </c>
      <c r="AA48" s="117">
        <f t="shared" si="18"/>
        <v>0</v>
      </c>
      <c r="AB48" s="116"/>
      <c r="AC48" s="118">
        <f t="shared" si="19"/>
        <v>0</v>
      </c>
      <c r="AD48" s="364">
        <f t="shared" si="20"/>
        <v>0</v>
      </c>
      <c r="AE48" s="364">
        <f t="shared" si="21"/>
        <v>0</v>
      </c>
      <c r="AF48" s="776"/>
    </row>
    <row r="49" spans="1:32" ht="15" hidden="1" customHeight="1" x14ac:dyDescent="0.3">
      <c r="A49" s="61">
        <v>20</v>
      </c>
      <c r="B49" s="438" t="e">
        <f>VLOOKUP(C49,Fahrer!$B$5:$C$164,2,0)</f>
        <v>#N/A</v>
      </c>
      <c r="C49" s="439"/>
      <c r="D49" s="427"/>
      <c r="E49" s="420"/>
      <c r="F49" s="420"/>
      <c r="G49" s="421">
        <f>IF(ISNA(VLOOKUP(F49,Fahrer!$F$6:$G$25,2,0)),0,VLOOKUP(F49,Fahrer!$F$6:$G$25,2,0))</f>
        <v>0</v>
      </c>
      <c r="H49" s="432">
        <f t="shared" si="11"/>
        <v>0</v>
      </c>
      <c r="I49" s="427"/>
      <c r="J49" s="420"/>
      <c r="K49" s="420"/>
      <c r="L49" s="421">
        <f>IF(ISNA(VLOOKUP(K49,Fahrer!$F$6:$G$25,2,0)),0,VLOOKUP(K49,Fahrer!$F$6:$G$25,2,0))</f>
        <v>0</v>
      </c>
      <c r="M49" s="432">
        <f t="shared" si="12"/>
        <v>0</v>
      </c>
      <c r="N49" s="427"/>
      <c r="O49" s="420"/>
      <c r="P49" s="420"/>
      <c r="Q49" s="421">
        <f>IF(ISNA(VLOOKUP(P49,Fahrer!$F$6:$G$25,2,0)),0,VLOOKUP(P49,Fahrer!$F$6:$G$25,2,0))</f>
        <v>0</v>
      </c>
      <c r="R49" s="432">
        <f t="shared" si="13"/>
        <v>0</v>
      </c>
      <c r="S49" s="427"/>
      <c r="T49" s="420"/>
      <c r="U49" s="421"/>
      <c r="V49" s="421">
        <f>IF(ISNA(VLOOKUP(U49,Fahrer!$F$6:$G$25,2,0)),0,VLOOKUP(U49,Fahrer!$F$6:$G$25,2,0))</f>
        <v>0</v>
      </c>
      <c r="W49" s="432">
        <f t="shared" si="14"/>
        <v>0</v>
      </c>
      <c r="X49" s="419">
        <f t="shared" si="15"/>
        <v>0</v>
      </c>
      <c r="Y49" s="420">
        <f t="shared" si="16"/>
        <v>0</v>
      </c>
      <c r="Z49" s="421">
        <f t="shared" si="17"/>
        <v>0</v>
      </c>
      <c r="AA49" s="422">
        <f t="shared" si="18"/>
        <v>0</v>
      </c>
      <c r="AB49" s="419"/>
      <c r="AC49" s="433">
        <f t="shared" si="19"/>
        <v>0</v>
      </c>
      <c r="AD49" s="420">
        <f t="shared" si="20"/>
        <v>0</v>
      </c>
      <c r="AE49" s="420">
        <f t="shared" si="21"/>
        <v>0</v>
      </c>
      <c r="AF49" s="776"/>
    </row>
    <row r="50" spans="1:32" ht="15.75" hidden="1" customHeight="1" x14ac:dyDescent="0.3">
      <c r="A50" s="61">
        <v>21</v>
      </c>
      <c r="B50" s="180" t="e">
        <f>VLOOKUP(C50,Fahrer!$B$5:$C$164,2,0)</f>
        <v>#N/A</v>
      </c>
      <c r="C50" s="439"/>
      <c r="D50" s="427"/>
      <c r="E50" s="420"/>
      <c r="F50" s="420"/>
      <c r="G50" s="421">
        <f>IF(ISNA(VLOOKUP(F50,Fahrer!$F$6:$G$25,2,0)),0,VLOOKUP(F50,Fahrer!$F$6:$G$25,2,0))</f>
        <v>0</v>
      </c>
      <c r="H50" s="432">
        <f t="shared" si="11"/>
        <v>0</v>
      </c>
      <c r="I50" s="427"/>
      <c r="J50" s="420"/>
      <c r="K50" s="420"/>
      <c r="L50" s="421">
        <f>IF(ISNA(VLOOKUP(K50,Fahrer!$F$6:$G$25,2,0)),0,VLOOKUP(K50,Fahrer!$F$6:$G$25,2,0))</f>
        <v>0</v>
      </c>
      <c r="M50" s="432">
        <f t="shared" si="12"/>
        <v>0</v>
      </c>
      <c r="N50" s="427"/>
      <c r="O50" s="420"/>
      <c r="P50" s="420"/>
      <c r="Q50" s="421">
        <f>IF(ISNA(VLOOKUP(P50,Fahrer!$F$6:$G$25,2,0)),0,VLOOKUP(P50,Fahrer!$F$6:$G$25,2,0))</f>
        <v>0</v>
      </c>
      <c r="R50" s="432">
        <f t="shared" si="13"/>
        <v>0</v>
      </c>
      <c r="S50" s="427"/>
      <c r="T50" s="420"/>
      <c r="U50" s="421"/>
      <c r="V50" s="421">
        <f>IF(ISNA(VLOOKUP(U50,Fahrer!$F$6:$G$25,2,0)),0,VLOOKUP(U50,Fahrer!$F$6:$G$25,2,0))</f>
        <v>0</v>
      </c>
      <c r="W50" s="432">
        <f t="shared" si="14"/>
        <v>0</v>
      </c>
      <c r="X50" s="419">
        <f t="shared" si="15"/>
        <v>0</v>
      </c>
      <c r="Y50" s="420">
        <f t="shared" si="16"/>
        <v>0</v>
      </c>
      <c r="Z50" s="421">
        <f t="shared" si="17"/>
        <v>0</v>
      </c>
      <c r="AA50" s="422">
        <f t="shared" si="18"/>
        <v>0</v>
      </c>
      <c r="AB50" s="419"/>
      <c r="AC50" s="433">
        <f t="shared" si="19"/>
        <v>0</v>
      </c>
      <c r="AD50" s="420">
        <f t="shared" si="20"/>
        <v>0</v>
      </c>
      <c r="AE50" s="420">
        <f t="shared" si="21"/>
        <v>0</v>
      </c>
      <c r="AF50" s="776"/>
    </row>
    <row r="51" spans="1:32" ht="15.75" hidden="1" customHeight="1" x14ac:dyDescent="0.3">
      <c r="A51" s="61">
        <v>22</v>
      </c>
      <c r="B51" s="438" t="e">
        <f>VLOOKUP(C51,Fahrer!$B$5:$C$164,2,0)</f>
        <v>#N/A</v>
      </c>
      <c r="C51" s="111"/>
      <c r="D51" s="112"/>
      <c r="E51" s="364"/>
      <c r="F51" s="364"/>
      <c r="G51" s="361">
        <f>IF(ISNA(VLOOKUP(F51,Fahrer!$F$6:$G$25,2,0)),0,VLOOKUP(F51,Fahrer!$F$6:$G$25,2,0))</f>
        <v>0</v>
      </c>
      <c r="H51" s="115">
        <f t="shared" si="11"/>
        <v>0</v>
      </c>
      <c r="I51" s="112"/>
      <c r="J51" s="364"/>
      <c r="K51" s="364"/>
      <c r="L51" s="361">
        <f>IF(ISNA(VLOOKUP(K51,Fahrer!$F$6:$G$25,2,0)),0,VLOOKUP(K51,Fahrer!$F$6:$G$25,2,0))</f>
        <v>0</v>
      </c>
      <c r="M51" s="115">
        <f t="shared" si="12"/>
        <v>0</v>
      </c>
      <c r="N51" s="112"/>
      <c r="O51" s="364"/>
      <c r="P51" s="364"/>
      <c r="Q51" s="361">
        <f>IF(ISNA(VLOOKUP(P51,Fahrer!$F$6:$G$25,2,0)),0,VLOOKUP(P51,Fahrer!$F$6:$G$25,2,0))</f>
        <v>0</v>
      </c>
      <c r="R51" s="115">
        <f t="shared" si="13"/>
        <v>0</v>
      </c>
      <c r="S51" s="112"/>
      <c r="T51" s="364"/>
      <c r="U51" s="361"/>
      <c r="V51" s="361">
        <f>IF(ISNA(VLOOKUP(U51,Fahrer!$F$6:$G$25,2,0)),0,VLOOKUP(U51,Fahrer!$F$6:$G$25,2,0))</f>
        <v>0</v>
      </c>
      <c r="W51" s="115">
        <f t="shared" si="14"/>
        <v>0</v>
      </c>
      <c r="X51" s="116">
        <f t="shared" si="15"/>
        <v>0</v>
      </c>
      <c r="Y51" s="364">
        <f t="shared" si="16"/>
        <v>0</v>
      </c>
      <c r="Z51" s="361">
        <f t="shared" si="17"/>
        <v>0</v>
      </c>
      <c r="AA51" s="117">
        <f t="shared" si="18"/>
        <v>0</v>
      </c>
      <c r="AB51" s="116"/>
      <c r="AC51" s="118">
        <f t="shared" si="19"/>
        <v>0</v>
      </c>
      <c r="AD51" s="364">
        <f t="shared" si="20"/>
        <v>0</v>
      </c>
      <c r="AE51" s="364">
        <f t="shared" si="21"/>
        <v>0</v>
      </c>
      <c r="AF51" s="776"/>
    </row>
    <row r="52" spans="1:32" ht="15.75" hidden="1" customHeight="1" x14ac:dyDescent="0.3">
      <c r="A52" s="61">
        <v>23</v>
      </c>
      <c r="B52" s="180" t="e">
        <f>VLOOKUP(C52,Fahrer!$B$5:$C$164,2,0)</f>
        <v>#N/A</v>
      </c>
      <c r="C52" s="107"/>
      <c r="D52" s="98"/>
      <c r="E52" s="99"/>
      <c r="F52" s="99"/>
      <c r="G52" s="102">
        <f>IF(ISNA(VLOOKUP(F52,Fahrer!$F$6:$G$25,2,0)),0,VLOOKUP(F52,Fahrer!$F$6:$G$25,2,0))</f>
        <v>0</v>
      </c>
      <c r="H52" s="101">
        <f t="shared" si="11"/>
        <v>0</v>
      </c>
      <c r="I52" s="98"/>
      <c r="J52" s="99"/>
      <c r="K52" s="99"/>
      <c r="L52" s="102">
        <f>IF(ISNA(VLOOKUP(K52,Fahrer!$F$6:$G$25,2,0)),0,VLOOKUP(K52,Fahrer!$F$6:$G$25,2,0))</f>
        <v>0</v>
      </c>
      <c r="M52" s="101">
        <f t="shared" si="12"/>
        <v>0</v>
      </c>
      <c r="N52" s="98"/>
      <c r="O52" s="99"/>
      <c r="P52" s="99"/>
      <c r="Q52" s="102">
        <f>IF(ISNA(VLOOKUP(P52,Fahrer!$F$6:$G$25,2,0)),0,VLOOKUP(P52,Fahrer!$F$6:$G$25,2,0))</f>
        <v>0</v>
      </c>
      <c r="R52" s="101">
        <f t="shared" si="13"/>
        <v>0</v>
      </c>
      <c r="S52" s="98"/>
      <c r="T52" s="99"/>
      <c r="U52" s="102"/>
      <c r="V52" s="102">
        <f>IF(ISNA(VLOOKUP(U52,Fahrer!$F$6:$G$25,2,0)),0,VLOOKUP(U52,Fahrer!$F$6:$G$25,2,0))</f>
        <v>0</v>
      </c>
      <c r="W52" s="101">
        <f t="shared" si="14"/>
        <v>0</v>
      </c>
      <c r="X52" s="103">
        <f t="shared" si="15"/>
        <v>0</v>
      </c>
      <c r="Y52" s="99">
        <f t="shared" si="16"/>
        <v>0</v>
      </c>
      <c r="Z52" s="102">
        <f t="shared" si="17"/>
        <v>0</v>
      </c>
      <c r="AA52" s="104">
        <f t="shared" si="18"/>
        <v>0</v>
      </c>
      <c r="AB52" s="103"/>
      <c r="AC52" s="105">
        <f t="shared" si="19"/>
        <v>0</v>
      </c>
      <c r="AD52" s="99">
        <f t="shared" si="20"/>
        <v>0</v>
      </c>
      <c r="AE52" s="99">
        <f t="shared" si="21"/>
        <v>0</v>
      </c>
      <c r="AF52" s="776"/>
    </row>
    <row r="53" spans="1:32" ht="15.75" hidden="1" customHeight="1" x14ac:dyDescent="0.3">
      <c r="A53" s="61">
        <v>24</v>
      </c>
      <c r="B53" s="180" t="e">
        <f>VLOOKUP(C53,Fahrer!$B$5:$C$164,2,0)</f>
        <v>#N/A</v>
      </c>
      <c r="C53" s="106"/>
      <c r="D53" s="78"/>
      <c r="E53" s="363"/>
      <c r="F53" s="363"/>
      <c r="G53" s="360">
        <f>IF(ISNA(VLOOKUP(F53,Fahrer!$F$6:$G$25,2,0)),0,VLOOKUP(F53,Fahrer!$F$6:$G$25,2,0))</f>
        <v>0</v>
      </c>
      <c r="H53" s="81">
        <f t="shared" si="11"/>
        <v>0</v>
      </c>
      <c r="I53" s="78"/>
      <c r="J53" s="363"/>
      <c r="K53" s="363"/>
      <c r="L53" s="360">
        <f>IF(ISNA(VLOOKUP(K53,Fahrer!$F$6:$G$25,2,0)),0,VLOOKUP(K53,Fahrer!$F$6:$G$25,2,0))</f>
        <v>0</v>
      </c>
      <c r="M53" s="81">
        <f t="shared" si="12"/>
        <v>0</v>
      </c>
      <c r="N53" s="78"/>
      <c r="O53" s="363"/>
      <c r="P53" s="363"/>
      <c r="Q53" s="360">
        <f>IF(ISNA(VLOOKUP(P53,Fahrer!$F$6:$G$25,2,0)),0,VLOOKUP(P53,Fahrer!$F$6:$G$25,2,0))</f>
        <v>0</v>
      </c>
      <c r="R53" s="81">
        <f t="shared" si="13"/>
        <v>0</v>
      </c>
      <c r="S53" s="78"/>
      <c r="T53" s="363"/>
      <c r="U53" s="360"/>
      <c r="V53" s="360">
        <f>IF(ISNA(VLOOKUP(U53,Fahrer!$F$6:$G$25,2,0)),0,VLOOKUP(U53,Fahrer!$F$6:$G$25,2,0))</f>
        <v>0</v>
      </c>
      <c r="W53" s="81">
        <f t="shared" si="14"/>
        <v>0</v>
      </c>
      <c r="X53" s="83">
        <f t="shared" si="15"/>
        <v>0</v>
      </c>
      <c r="Y53" s="363">
        <f t="shared" si="16"/>
        <v>0</v>
      </c>
      <c r="Z53" s="360">
        <f t="shared" si="17"/>
        <v>0</v>
      </c>
      <c r="AA53" s="77">
        <f t="shared" si="18"/>
        <v>0</v>
      </c>
      <c r="AB53" s="83"/>
      <c r="AC53" s="84">
        <f t="shared" si="19"/>
        <v>0</v>
      </c>
      <c r="AD53" s="363">
        <f t="shared" si="20"/>
        <v>0</v>
      </c>
      <c r="AE53" s="363">
        <f t="shared" si="21"/>
        <v>0</v>
      </c>
      <c r="AF53" s="776"/>
    </row>
    <row r="54" spans="1:32" s="181" customFormat="1" ht="15" hidden="1" customHeight="1" x14ac:dyDescent="0.3">
      <c r="A54" s="61">
        <v>25</v>
      </c>
      <c r="B54" s="438" t="e">
        <f>VLOOKUP(C54,Fahrer!$B$5:$C$164,2,0)</f>
        <v>#N/A</v>
      </c>
      <c r="C54" s="107"/>
      <c r="D54" s="98"/>
      <c r="E54" s="99"/>
      <c r="F54" s="99"/>
      <c r="G54" s="102">
        <f>IF(ISNA(VLOOKUP(F54,Fahrer!$F$6:$G$25,2,0)),0,VLOOKUP(F54,Fahrer!$F$6:$G$25,2,0))</f>
        <v>0</v>
      </c>
      <c r="H54" s="101">
        <f t="shared" si="11"/>
        <v>0</v>
      </c>
      <c r="I54" s="98"/>
      <c r="J54" s="99"/>
      <c r="K54" s="99"/>
      <c r="L54" s="102">
        <f>IF(ISNA(VLOOKUP(K54,Fahrer!$F$6:$G$25,2,0)),0,VLOOKUP(K54,Fahrer!$F$6:$G$25,2,0))</f>
        <v>0</v>
      </c>
      <c r="M54" s="101">
        <f t="shared" si="12"/>
        <v>0</v>
      </c>
      <c r="N54" s="98"/>
      <c r="O54" s="99"/>
      <c r="P54" s="99"/>
      <c r="Q54" s="102">
        <f>IF(ISNA(VLOOKUP(P54,Fahrer!$F$6:$G$25,2,0)),0,VLOOKUP(P54,Fahrer!$F$6:$G$25,2,0))</f>
        <v>0</v>
      </c>
      <c r="R54" s="101">
        <f t="shared" si="13"/>
        <v>0</v>
      </c>
      <c r="S54" s="98"/>
      <c r="T54" s="99"/>
      <c r="U54" s="102"/>
      <c r="V54" s="102">
        <f>IF(ISNA(VLOOKUP(U54,Fahrer!$F$6:$G$25,2,0)),0,VLOOKUP(U54,Fahrer!$F$6:$G$25,2,0))</f>
        <v>0</v>
      </c>
      <c r="W54" s="101">
        <f t="shared" si="14"/>
        <v>0</v>
      </c>
      <c r="X54" s="103">
        <f t="shared" si="15"/>
        <v>0</v>
      </c>
      <c r="Y54" s="99">
        <f t="shared" si="16"/>
        <v>0</v>
      </c>
      <c r="Z54" s="102">
        <f t="shared" si="17"/>
        <v>0</v>
      </c>
      <c r="AA54" s="104">
        <f t="shared" si="18"/>
        <v>0</v>
      </c>
      <c r="AB54" s="103"/>
      <c r="AC54" s="105">
        <f t="shared" si="19"/>
        <v>0</v>
      </c>
      <c r="AD54" s="99">
        <f t="shared" si="20"/>
        <v>0</v>
      </c>
      <c r="AE54" s="99">
        <f t="shared" si="21"/>
        <v>0</v>
      </c>
      <c r="AF54" s="776"/>
    </row>
    <row r="55" spans="1:32" ht="17.25" hidden="1" customHeight="1" x14ac:dyDescent="0.3">
      <c r="A55" s="61">
        <v>26</v>
      </c>
      <c r="B55" s="180" t="e">
        <f>VLOOKUP(C55,Fahrer!$B$5:$C$164,2,0)</f>
        <v>#N/A</v>
      </c>
      <c r="C55" s="106"/>
      <c r="D55" s="78"/>
      <c r="E55" s="363"/>
      <c r="F55" s="363"/>
      <c r="G55" s="360">
        <f>IF(ISNA(VLOOKUP(F55,Fahrer!$F$6:$G$25,2,0)),0,VLOOKUP(F55,Fahrer!$F$6:$G$25,2,0))</f>
        <v>0</v>
      </c>
      <c r="H55" s="81">
        <f t="shared" si="11"/>
        <v>0</v>
      </c>
      <c r="I55" s="78"/>
      <c r="J55" s="363"/>
      <c r="K55" s="363"/>
      <c r="L55" s="360">
        <f>IF(ISNA(VLOOKUP(K55,Fahrer!$F$6:$G$25,2,0)),0,VLOOKUP(K55,Fahrer!$F$6:$G$25,2,0))</f>
        <v>0</v>
      </c>
      <c r="M55" s="81">
        <f t="shared" si="12"/>
        <v>0</v>
      </c>
      <c r="N55" s="78"/>
      <c r="O55" s="363"/>
      <c r="P55" s="363"/>
      <c r="Q55" s="360">
        <f>IF(ISNA(VLOOKUP(P55,Fahrer!$F$6:$G$25,2,0)),0,VLOOKUP(P55,Fahrer!$F$6:$G$25,2,0))</f>
        <v>0</v>
      </c>
      <c r="R55" s="81">
        <f t="shared" si="13"/>
        <v>0</v>
      </c>
      <c r="S55" s="78"/>
      <c r="T55" s="363"/>
      <c r="U55" s="360"/>
      <c r="V55" s="360">
        <f>IF(ISNA(VLOOKUP(U55,Fahrer!$F$6:$G$25,2,0)),0,VLOOKUP(U55,Fahrer!$F$6:$G$25,2,0))</f>
        <v>0</v>
      </c>
      <c r="W55" s="81">
        <f t="shared" si="14"/>
        <v>0</v>
      </c>
      <c r="X55" s="83">
        <f t="shared" si="15"/>
        <v>0</v>
      </c>
      <c r="Y55" s="363">
        <f t="shared" si="16"/>
        <v>0</v>
      </c>
      <c r="Z55" s="360">
        <f t="shared" si="17"/>
        <v>0</v>
      </c>
      <c r="AA55" s="77">
        <f t="shared" si="18"/>
        <v>0</v>
      </c>
      <c r="AB55" s="83"/>
      <c r="AC55" s="84">
        <f t="shared" si="19"/>
        <v>0</v>
      </c>
      <c r="AD55" s="363">
        <f t="shared" si="20"/>
        <v>0</v>
      </c>
      <c r="AE55" s="363">
        <f t="shared" si="21"/>
        <v>0</v>
      </c>
      <c r="AF55" s="776"/>
    </row>
    <row r="56" spans="1:32" ht="15.75" hidden="1" customHeight="1" x14ac:dyDescent="0.3">
      <c r="A56" s="61">
        <v>27</v>
      </c>
      <c r="B56" s="180" t="e">
        <f>VLOOKUP(C56,Fahrer!$B$5:$C$164,2,0)</f>
        <v>#N/A</v>
      </c>
      <c r="C56" s="107"/>
      <c r="D56" s="98"/>
      <c r="E56" s="99"/>
      <c r="F56" s="99"/>
      <c r="G56" s="102">
        <f>IF(ISNA(VLOOKUP(F56,Fahrer!$F$6:$G$25,2,0)),0,VLOOKUP(F56,Fahrer!$F$6:$G$25,2,0))</f>
        <v>0</v>
      </c>
      <c r="H56" s="101">
        <f t="shared" si="11"/>
        <v>0</v>
      </c>
      <c r="I56" s="98"/>
      <c r="J56" s="99"/>
      <c r="K56" s="99"/>
      <c r="L56" s="102">
        <f>IF(ISNA(VLOOKUP(K56,Fahrer!$F$6:$G$25,2,0)),0,VLOOKUP(K56,Fahrer!$F$6:$G$25,2,0))</f>
        <v>0</v>
      </c>
      <c r="M56" s="101">
        <f t="shared" si="12"/>
        <v>0</v>
      </c>
      <c r="N56" s="98"/>
      <c r="O56" s="99"/>
      <c r="P56" s="99"/>
      <c r="Q56" s="102">
        <f>IF(ISNA(VLOOKUP(P56,Fahrer!$F$6:$G$25,2,0)),0,VLOOKUP(P56,Fahrer!$F$6:$G$25,2,0))</f>
        <v>0</v>
      </c>
      <c r="R56" s="101">
        <f t="shared" si="13"/>
        <v>0</v>
      </c>
      <c r="S56" s="98"/>
      <c r="T56" s="99"/>
      <c r="U56" s="102"/>
      <c r="V56" s="102">
        <f>IF(ISNA(VLOOKUP(U56,Fahrer!$F$6:$G$25,2,0)),0,VLOOKUP(U56,Fahrer!$F$6:$G$25,2,0))</f>
        <v>0</v>
      </c>
      <c r="W56" s="101">
        <f t="shared" si="14"/>
        <v>0</v>
      </c>
      <c r="X56" s="103">
        <f t="shared" si="15"/>
        <v>0</v>
      </c>
      <c r="Y56" s="99">
        <f t="shared" si="16"/>
        <v>0</v>
      </c>
      <c r="Z56" s="102">
        <f t="shared" si="17"/>
        <v>0</v>
      </c>
      <c r="AA56" s="104">
        <f t="shared" si="18"/>
        <v>0</v>
      </c>
      <c r="AB56" s="103"/>
      <c r="AC56" s="105">
        <f t="shared" si="19"/>
        <v>0</v>
      </c>
      <c r="AD56" s="99">
        <f t="shared" si="20"/>
        <v>0</v>
      </c>
      <c r="AE56" s="99">
        <f t="shared" si="21"/>
        <v>0</v>
      </c>
      <c r="AF56" s="776"/>
    </row>
    <row r="57" spans="1:32" ht="15.75" hidden="1" customHeight="1" x14ac:dyDescent="0.3">
      <c r="A57" s="61">
        <v>28</v>
      </c>
      <c r="B57" s="438" t="e">
        <f>VLOOKUP(C57,Fahrer!$B$5:$C$164,2,0)</f>
        <v>#N/A</v>
      </c>
      <c r="C57" s="106"/>
      <c r="D57" s="78"/>
      <c r="E57" s="363"/>
      <c r="F57" s="363"/>
      <c r="G57" s="360">
        <f>IF(ISNA(VLOOKUP(F57,Fahrer!$F$6:$G$25,2,0)),0,VLOOKUP(F57,Fahrer!$F$6:$G$25,2,0))</f>
        <v>0</v>
      </c>
      <c r="H57" s="81">
        <f t="shared" si="11"/>
        <v>0</v>
      </c>
      <c r="I57" s="78"/>
      <c r="J57" s="363"/>
      <c r="K57" s="363"/>
      <c r="L57" s="360">
        <f>IF(ISNA(VLOOKUP(K57,Fahrer!$F$6:$G$25,2,0)),0,VLOOKUP(K57,Fahrer!$F$6:$G$25,2,0))</f>
        <v>0</v>
      </c>
      <c r="M57" s="81">
        <f t="shared" si="12"/>
        <v>0</v>
      </c>
      <c r="N57" s="78"/>
      <c r="O57" s="363"/>
      <c r="P57" s="363"/>
      <c r="Q57" s="360">
        <f>IF(ISNA(VLOOKUP(P57,Fahrer!$F$6:$G$25,2,0)),0,VLOOKUP(P57,Fahrer!$F$6:$G$25,2,0))</f>
        <v>0</v>
      </c>
      <c r="R57" s="81">
        <f t="shared" si="13"/>
        <v>0</v>
      </c>
      <c r="S57" s="78"/>
      <c r="T57" s="363"/>
      <c r="U57" s="360"/>
      <c r="V57" s="360">
        <f>IF(ISNA(VLOOKUP(U57,Fahrer!$F$6:$G$25,2,0)),0,VLOOKUP(U57,Fahrer!$F$6:$G$25,2,0))</f>
        <v>0</v>
      </c>
      <c r="W57" s="81">
        <f t="shared" si="14"/>
        <v>0</v>
      </c>
      <c r="X57" s="83">
        <f t="shared" si="15"/>
        <v>0</v>
      </c>
      <c r="Y57" s="363">
        <f t="shared" si="16"/>
        <v>0</v>
      </c>
      <c r="Z57" s="360">
        <f t="shared" si="17"/>
        <v>0</v>
      </c>
      <c r="AA57" s="77">
        <f t="shared" si="18"/>
        <v>0</v>
      </c>
      <c r="AB57" s="83"/>
      <c r="AC57" s="84">
        <f t="shared" si="19"/>
        <v>0</v>
      </c>
      <c r="AD57" s="363">
        <f t="shared" si="20"/>
        <v>0</v>
      </c>
      <c r="AE57" s="363">
        <f t="shared" si="21"/>
        <v>0</v>
      </c>
      <c r="AF57" s="776"/>
    </row>
    <row r="58" spans="1:32" ht="17.25" hidden="1" customHeight="1" x14ac:dyDescent="0.3">
      <c r="A58" s="61">
        <v>29</v>
      </c>
      <c r="B58" s="180" t="e">
        <f>VLOOKUP(C58,Fahrer!$B$5:$C$164,2,0)</f>
        <v>#N/A</v>
      </c>
      <c r="C58" s="107"/>
      <c r="D58" s="98"/>
      <c r="E58" s="99"/>
      <c r="F58" s="99"/>
      <c r="G58" s="102">
        <f>IF(ISNA(VLOOKUP(F58,Fahrer!$F$6:$G$25,2,0)),0,VLOOKUP(F58,Fahrer!$F$6:$G$25,2,0))</f>
        <v>0</v>
      </c>
      <c r="H58" s="101">
        <f t="shared" si="11"/>
        <v>0</v>
      </c>
      <c r="I58" s="98"/>
      <c r="J58" s="99"/>
      <c r="K58" s="99"/>
      <c r="L58" s="102">
        <f>IF(ISNA(VLOOKUP(K58,Fahrer!$F$6:$G$25,2,0)),0,VLOOKUP(K58,Fahrer!$F$6:$G$25,2,0))</f>
        <v>0</v>
      </c>
      <c r="M58" s="101">
        <f t="shared" si="12"/>
        <v>0</v>
      </c>
      <c r="N58" s="98"/>
      <c r="O58" s="99"/>
      <c r="P58" s="99"/>
      <c r="Q58" s="102">
        <f>IF(ISNA(VLOOKUP(P58,Fahrer!$F$6:$G$25,2,0)),0,VLOOKUP(P58,Fahrer!$F$6:$G$25,2,0))</f>
        <v>0</v>
      </c>
      <c r="R58" s="101">
        <f t="shared" si="13"/>
        <v>0</v>
      </c>
      <c r="S58" s="98"/>
      <c r="T58" s="99"/>
      <c r="U58" s="102"/>
      <c r="V58" s="102">
        <f>IF(ISNA(VLOOKUP(U58,Fahrer!$F$6:$G$25,2,0)),0,VLOOKUP(U58,Fahrer!$F$6:$G$25,2,0))</f>
        <v>0</v>
      </c>
      <c r="W58" s="101">
        <f t="shared" si="14"/>
        <v>0</v>
      </c>
      <c r="X58" s="103">
        <f t="shared" si="15"/>
        <v>0</v>
      </c>
      <c r="Y58" s="99">
        <f t="shared" si="16"/>
        <v>0</v>
      </c>
      <c r="Z58" s="102">
        <f t="shared" si="17"/>
        <v>0</v>
      </c>
      <c r="AA58" s="104">
        <f t="shared" si="18"/>
        <v>0</v>
      </c>
      <c r="AB58" s="103"/>
      <c r="AC58" s="105">
        <f t="shared" si="19"/>
        <v>0</v>
      </c>
      <c r="AD58" s="99">
        <f t="shared" si="20"/>
        <v>0</v>
      </c>
      <c r="AE58" s="99">
        <f t="shared" si="21"/>
        <v>0</v>
      </c>
      <c r="AF58" s="776"/>
    </row>
    <row r="59" spans="1:32" ht="16.5" hidden="1" customHeight="1" x14ac:dyDescent="0.3">
      <c r="A59" s="61">
        <v>30</v>
      </c>
      <c r="B59" s="180" t="e">
        <f>VLOOKUP(C59,Fahrer!$B$5:$C$164,2,0)</f>
        <v>#N/A</v>
      </c>
      <c r="C59" s="106"/>
      <c r="D59" s="78"/>
      <c r="E59" s="363"/>
      <c r="F59" s="363"/>
      <c r="G59" s="360">
        <f>IF(ISNA(VLOOKUP(F59,Fahrer!$F$6:$G$25,2,0)),0,VLOOKUP(F59,Fahrer!$F$6:$G$25,2,0))</f>
        <v>0</v>
      </c>
      <c r="H59" s="81">
        <f t="shared" si="11"/>
        <v>0</v>
      </c>
      <c r="I59" s="78"/>
      <c r="J59" s="363"/>
      <c r="K59" s="363"/>
      <c r="L59" s="360">
        <f>IF(ISNA(VLOOKUP(K59,Fahrer!$F$6:$G$25,2,0)),0,VLOOKUP(K59,Fahrer!$F$6:$G$25,2,0))</f>
        <v>0</v>
      </c>
      <c r="M59" s="81">
        <f t="shared" si="12"/>
        <v>0</v>
      </c>
      <c r="N59" s="78"/>
      <c r="O59" s="363"/>
      <c r="P59" s="363"/>
      <c r="Q59" s="360">
        <f>IF(ISNA(VLOOKUP(P59,Fahrer!$F$6:$G$25,2,0)),0,VLOOKUP(P59,Fahrer!$F$6:$G$25,2,0))</f>
        <v>0</v>
      </c>
      <c r="R59" s="81">
        <f t="shared" si="13"/>
        <v>0</v>
      </c>
      <c r="S59" s="78"/>
      <c r="T59" s="363"/>
      <c r="U59" s="360"/>
      <c r="V59" s="360">
        <f>IF(ISNA(VLOOKUP(U59,Fahrer!$F$6:$G$25,2,0)),0,VLOOKUP(U59,Fahrer!$F$6:$G$25,2,0))</f>
        <v>0</v>
      </c>
      <c r="W59" s="81">
        <f t="shared" si="14"/>
        <v>0</v>
      </c>
      <c r="X59" s="83">
        <f t="shared" si="15"/>
        <v>0</v>
      </c>
      <c r="Y59" s="363">
        <f t="shared" si="16"/>
        <v>0</v>
      </c>
      <c r="Z59" s="360">
        <f t="shared" si="17"/>
        <v>0</v>
      </c>
      <c r="AA59" s="77">
        <f t="shared" si="18"/>
        <v>0</v>
      </c>
      <c r="AB59" s="83"/>
      <c r="AC59" s="84">
        <f t="shared" si="19"/>
        <v>0</v>
      </c>
      <c r="AD59" s="363">
        <f t="shared" si="20"/>
        <v>0</v>
      </c>
      <c r="AE59" s="363">
        <f t="shared" si="21"/>
        <v>0</v>
      </c>
      <c r="AF59" s="776"/>
    </row>
    <row r="60" spans="1:32" ht="15" customHeight="1" x14ac:dyDescent="0.3">
      <c r="A60" s="61"/>
      <c r="B60" s="776"/>
      <c r="C60" s="776"/>
      <c r="D60" s="776"/>
      <c r="E60" s="776"/>
      <c r="F60" s="776"/>
      <c r="G60" s="776"/>
      <c r="H60" s="776"/>
      <c r="I60" s="776"/>
      <c r="J60" s="776"/>
      <c r="K60" s="776"/>
      <c r="L60" s="776"/>
      <c r="M60" s="776"/>
      <c r="N60" s="776"/>
      <c r="O60" s="776"/>
      <c r="P60" s="776"/>
      <c r="Q60" s="776"/>
      <c r="R60" s="776"/>
      <c r="S60" s="776"/>
      <c r="T60" s="776"/>
      <c r="U60" s="776"/>
      <c r="V60" s="776"/>
      <c r="W60" s="776"/>
      <c r="X60" s="776"/>
      <c r="Y60" s="776"/>
      <c r="Z60" s="776"/>
      <c r="AA60" s="776"/>
      <c r="AB60" s="776"/>
      <c r="AC60" s="776"/>
      <c r="AD60" s="776"/>
      <c r="AE60" s="776"/>
      <c r="AF60" s="776"/>
    </row>
    <row r="61" spans="1:32" ht="15" customHeight="1" x14ac:dyDescent="0.3">
      <c r="A61" s="61"/>
      <c r="B61" s="776"/>
      <c r="C61" s="776"/>
      <c r="D61" s="776"/>
      <c r="E61" s="776"/>
      <c r="F61" s="776"/>
      <c r="G61" s="776"/>
      <c r="H61" s="776"/>
      <c r="I61" s="776"/>
      <c r="J61" s="776"/>
      <c r="K61" s="776"/>
      <c r="L61" s="776"/>
      <c r="M61" s="776"/>
      <c r="N61" s="776"/>
      <c r="O61" s="776"/>
      <c r="P61" s="776"/>
      <c r="Q61" s="776"/>
      <c r="R61" s="776"/>
      <c r="S61" s="776"/>
      <c r="T61" s="776"/>
      <c r="U61" s="776"/>
      <c r="V61" s="776"/>
      <c r="W61" s="776"/>
      <c r="X61" s="776"/>
      <c r="Y61" s="776"/>
      <c r="Z61" s="776"/>
      <c r="AA61" s="776"/>
      <c r="AB61" s="776"/>
      <c r="AC61" s="776"/>
      <c r="AD61" s="776"/>
      <c r="AE61" s="776"/>
      <c r="AF61" s="776"/>
    </row>
    <row r="62" spans="1:32" ht="15" customHeight="1" x14ac:dyDescent="0.3">
      <c r="A62" s="61"/>
      <c r="B62" s="63" t="s">
        <v>47</v>
      </c>
      <c r="C62" s="64"/>
      <c r="D62" s="775" t="s">
        <v>149</v>
      </c>
      <c r="E62" s="775"/>
      <c r="F62" s="775"/>
      <c r="G62" s="775"/>
      <c r="H62" s="775"/>
      <c r="I62" s="775" t="s">
        <v>150</v>
      </c>
      <c r="J62" s="775"/>
      <c r="K62" s="775"/>
      <c r="L62" s="775"/>
      <c r="M62" s="775"/>
      <c r="N62" s="775" t="s">
        <v>151</v>
      </c>
      <c r="O62" s="775"/>
      <c r="P62" s="775"/>
      <c r="Q62" s="775"/>
      <c r="R62" s="775"/>
      <c r="S62" s="775" t="s">
        <v>152</v>
      </c>
      <c r="T62" s="775"/>
      <c r="U62" s="775"/>
      <c r="V62" s="775"/>
      <c r="W62" s="775"/>
      <c r="X62" s="65" t="s">
        <v>0</v>
      </c>
      <c r="Y62" s="66" t="s">
        <v>0</v>
      </c>
      <c r="Z62" s="67" t="s">
        <v>0</v>
      </c>
      <c r="AA62" s="68" t="s">
        <v>0</v>
      </c>
      <c r="AB62" s="69"/>
      <c r="AC62" s="70" t="s">
        <v>153</v>
      </c>
      <c r="AD62" s="71" t="s">
        <v>51</v>
      </c>
      <c r="AE62" s="71" t="s">
        <v>154</v>
      </c>
      <c r="AF62" s="776"/>
    </row>
    <row r="63" spans="1:32" ht="15" customHeight="1" x14ac:dyDescent="0.3">
      <c r="A63" s="61"/>
      <c r="B63" s="63" t="s">
        <v>155</v>
      </c>
      <c r="C63" s="72"/>
      <c r="D63" s="73" t="s">
        <v>157</v>
      </c>
      <c r="E63" s="71" t="s">
        <v>158</v>
      </c>
      <c r="F63" s="71" t="s">
        <v>159</v>
      </c>
      <c r="G63" s="63"/>
      <c r="H63" s="74" t="s">
        <v>20</v>
      </c>
      <c r="I63" s="73" t="s">
        <v>157</v>
      </c>
      <c r="J63" s="71" t="s">
        <v>158</v>
      </c>
      <c r="K63" s="71" t="s">
        <v>159</v>
      </c>
      <c r="L63" s="63"/>
      <c r="M63" s="74" t="s">
        <v>20</v>
      </c>
      <c r="N63" s="73" t="s">
        <v>157</v>
      </c>
      <c r="O63" s="71" t="s">
        <v>158</v>
      </c>
      <c r="P63" s="71" t="s">
        <v>159</v>
      </c>
      <c r="Q63" s="63"/>
      <c r="R63" s="74" t="s">
        <v>20</v>
      </c>
      <c r="S63" s="73" t="s">
        <v>157</v>
      </c>
      <c r="T63" s="71" t="s">
        <v>158</v>
      </c>
      <c r="U63" s="63" t="s">
        <v>159</v>
      </c>
      <c r="V63" s="63"/>
      <c r="W63" s="74" t="s">
        <v>20</v>
      </c>
      <c r="X63" s="69" t="s">
        <v>160</v>
      </c>
      <c r="Y63" s="71" t="s">
        <v>161</v>
      </c>
      <c r="Z63" s="63" t="s">
        <v>162</v>
      </c>
      <c r="AA63" s="75" t="s">
        <v>163</v>
      </c>
      <c r="AB63" s="69"/>
      <c r="AC63" s="70"/>
      <c r="AD63" s="71"/>
      <c r="AE63" s="71"/>
      <c r="AF63" s="776"/>
    </row>
    <row r="64" spans="1:32" ht="15" customHeight="1" x14ac:dyDescent="0.3">
      <c r="A64" s="121">
        <v>1</v>
      </c>
      <c r="B64" s="235" t="str">
        <f>VLOOKUP(C64,Fahrer!$B$5:$C$164,2,0)</f>
        <v>Wiehe, Ronald</v>
      </c>
      <c r="C64" s="259">
        <v>106</v>
      </c>
      <c r="D64" s="260">
        <v>10</v>
      </c>
      <c r="E64" s="358">
        <v>2</v>
      </c>
      <c r="F64" s="358">
        <v>1</v>
      </c>
      <c r="G64" s="239">
        <f>IF(ISNA(VLOOKUP(F64,Fahrer!$F$6:$G$25,2,0)),0,VLOOKUP(F64,Fahrer!$F$6:$G$25,2,0))</f>
        <v>50</v>
      </c>
      <c r="H64" s="248">
        <f>SUM(E64+G64)</f>
        <v>52</v>
      </c>
      <c r="I64" s="260">
        <v>4</v>
      </c>
      <c r="J64" s="358"/>
      <c r="K64" s="358">
        <v>3</v>
      </c>
      <c r="L64" s="239">
        <f>IF(ISNA(VLOOKUP(K64,Fahrer!$F$6:$G$25,2,0)),0,VLOOKUP(K64,Fahrer!$F$6:$G$25,2,0))</f>
        <v>43</v>
      </c>
      <c r="M64" s="248">
        <f t="shared" ref="M64:M89" si="22">SUM(J64+L64)</f>
        <v>43</v>
      </c>
      <c r="N64" s="260">
        <v>7</v>
      </c>
      <c r="O64" s="358">
        <v>2</v>
      </c>
      <c r="P64" s="358">
        <v>1</v>
      </c>
      <c r="Q64" s="239">
        <f>IF(ISNA(VLOOKUP(P64,Fahrer!$F$6:$G$25,2,0)),0,VLOOKUP(P64,Fahrer!$F$6:$G$25,2,0))</f>
        <v>50</v>
      </c>
      <c r="R64" s="248">
        <f t="shared" ref="R64:R89" si="23">SUM(O64+Q64)</f>
        <v>52</v>
      </c>
      <c r="S64" s="260">
        <v>2</v>
      </c>
      <c r="T64" s="358"/>
      <c r="U64" s="359">
        <v>4</v>
      </c>
      <c r="V64" s="239">
        <f>IF(ISNA(VLOOKUP(U64,Fahrer!$F$6:$G$25,2,0)),0,VLOOKUP(U64,Fahrer!$F$6:$G$25,2,0))</f>
        <v>41</v>
      </c>
      <c r="W64" s="248">
        <f t="shared" ref="W64:W89" si="24">SUM(T64+V64)</f>
        <v>41</v>
      </c>
      <c r="X64" s="242">
        <f t="shared" ref="X64:X89" si="25">H64</f>
        <v>52</v>
      </c>
      <c r="Y64" s="243">
        <f t="shared" ref="Y64:Y89" si="26">M64</f>
        <v>43</v>
      </c>
      <c r="Z64" s="239">
        <f t="shared" ref="Z64:Z89" si="27">R64</f>
        <v>52</v>
      </c>
      <c r="AA64" s="244">
        <f t="shared" ref="AA64:AA89" si="28">W64</f>
        <v>41</v>
      </c>
      <c r="AB64" s="242"/>
      <c r="AC64" s="245">
        <f>(E64+J64+O64+T64)</f>
        <v>4</v>
      </c>
      <c r="AD64" s="250">
        <f t="shared" ref="AD64:AD89" si="29">SUM(H64+M64+R64+W64)</f>
        <v>188</v>
      </c>
      <c r="AE64" s="250">
        <f t="shared" ref="AE64:AE89" si="30">LARGE(X64:AA64,1)+LARGE(X64:AA64,2)+LARGE(X64:AA64,3)</f>
        <v>147</v>
      </c>
      <c r="AF64" s="776"/>
    </row>
    <row r="65" spans="1:32" ht="15" customHeight="1" x14ac:dyDescent="0.3">
      <c r="A65" s="61">
        <v>2</v>
      </c>
      <c r="B65" s="416" t="str">
        <f>VLOOKUP(C65,Fahrer!$B$5:$C$164,2,0)</f>
        <v>Dreyer, Thomas</v>
      </c>
      <c r="C65" s="430">
        <v>36</v>
      </c>
      <c r="D65" s="427">
        <v>4</v>
      </c>
      <c r="E65" s="420"/>
      <c r="F65" s="420">
        <v>4</v>
      </c>
      <c r="G65" s="417">
        <f>IF(ISNA(VLOOKUP(F65,Fahrer!$F$6:$G$25,2,0)),0,VLOOKUP(F65,Fahrer!$F$6:$G$25,2,0))</f>
        <v>41</v>
      </c>
      <c r="H65" s="418">
        <f>SUM(E87+G65)</f>
        <v>41</v>
      </c>
      <c r="I65" s="427">
        <v>7</v>
      </c>
      <c r="J65" s="420">
        <v>1</v>
      </c>
      <c r="K65" s="420">
        <v>1</v>
      </c>
      <c r="L65" s="417">
        <f>IF(ISNA(VLOOKUP(K65,Fahrer!$F$6:$G$25,2,0)),0,VLOOKUP(K65,Fahrer!$F$6:$G$25,2,0))</f>
        <v>50</v>
      </c>
      <c r="M65" s="418">
        <f t="shared" si="22"/>
        <v>51</v>
      </c>
      <c r="N65" s="427">
        <v>2</v>
      </c>
      <c r="O65" s="420"/>
      <c r="P65" s="420">
        <v>3</v>
      </c>
      <c r="Q65" s="417">
        <f>IF(ISNA(VLOOKUP(P65,Fahrer!$F$6:$G$25,2,0)),0,VLOOKUP(P65,Fahrer!$F$6:$G$25,2,0))</f>
        <v>43</v>
      </c>
      <c r="R65" s="418">
        <f t="shared" si="23"/>
        <v>43</v>
      </c>
      <c r="S65" s="427">
        <v>11</v>
      </c>
      <c r="T65" s="420">
        <v>2</v>
      </c>
      <c r="U65" s="421">
        <v>1</v>
      </c>
      <c r="V65" s="417">
        <f>IF(ISNA(VLOOKUP(U65,Fahrer!$F$6:$G$25,2,0)),0,VLOOKUP(U65,Fahrer!$F$6:$G$25,2,0))</f>
        <v>50</v>
      </c>
      <c r="W65" s="418">
        <f t="shared" si="24"/>
        <v>52</v>
      </c>
      <c r="X65" s="419">
        <f t="shared" si="25"/>
        <v>41</v>
      </c>
      <c r="Y65" s="420">
        <f t="shared" si="26"/>
        <v>51</v>
      </c>
      <c r="Z65" s="421">
        <f t="shared" si="27"/>
        <v>43</v>
      </c>
      <c r="AA65" s="422">
        <f t="shared" si="28"/>
        <v>52</v>
      </c>
      <c r="AB65" s="419"/>
      <c r="AC65" s="423">
        <f>(E65+J65+O65+U65)</f>
        <v>2</v>
      </c>
      <c r="AD65" s="420">
        <f t="shared" si="29"/>
        <v>187</v>
      </c>
      <c r="AE65" s="420">
        <f t="shared" si="30"/>
        <v>146</v>
      </c>
      <c r="AF65" s="776"/>
    </row>
    <row r="66" spans="1:32" ht="15" customHeight="1" x14ac:dyDescent="0.3">
      <c r="A66" s="61">
        <v>3</v>
      </c>
      <c r="B66" s="235" t="str">
        <f>VLOOKUP(C66,Fahrer!$B$5:$C$164,2,0)</f>
        <v xml:space="preserve">Goretzki, Andreas </v>
      </c>
      <c r="C66" s="544">
        <v>112</v>
      </c>
      <c r="D66" s="260">
        <v>8</v>
      </c>
      <c r="E66" s="250">
        <v>1</v>
      </c>
      <c r="F66" s="250">
        <v>2</v>
      </c>
      <c r="G66" s="239">
        <f>IF(ISNA(VLOOKUP(F66,Fahrer!$F$6:$G$25,2,0)),0,VLOOKUP(F66,Fahrer!$F$6:$G$25,2,0))</f>
        <v>46</v>
      </c>
      <c r="H66" s="248">
        <f>SUM(E66+G66)</f>
        <v>47</v>
      </c>
      <c r="I66" s="260">
        <v>10</v>
      </c>
      <c r="J66" s="250">
        <v>2</v>
      </c>
      <c r="K66" s="250">
        <v>2</v>
      </c>
      <c r="L66" s="239">
        <f>IF(ISNA(VLOOKUP(K66,Fahrer!$F$6:$G$25,2,0)),0,VLOOKUP(K66,Fahrer!$F$6:$G$25,2,0))</f>
        <v>46</v>
      </c>
      <c r="M66" s="248">
        <f t="shared" si="22"/>
        <v>48</v>
      </c>
      <c r="N66" s="260">
        <v>4</v>
      </c>
      <c r="O66" s="250">
        <v>1</v>
      </c>
      <c r="P66" s="250">
        <v>2</v>
      </c>
      <c r="Q66" s="239">
        <f>IF(ISNA(VLOOKUP(P66,Fahrer!$F$6:$G$25,2,0)),0,VLOOKUP(P66,Fahrer!$F$6:$G$25,2,0))</f>
        <v>46</v>
      </c>
      <c r="R66" s="248">
        <f t="shared" si="23"/>
        <v>47</v>
      </c>
      <c r="S66" s="260">
        <v>7</v>
      </c>
      <c r="T66" s="250">
        <v>1</v>
      </c>
      <c r="U66" s="263">
        <v>2</v>
      </c>
      <c r="V66" s="239">
        <f>IF(ISNA(VLOOKUP(U66,Fahrer!$F$6:$G$25,2,0)),0,VLOOKUP(U66,Fahrer!$F$6:$G$25,2,0))</f>
        <v>46</v>
      </c>
      <c r="W66" s="248">
        <f t="shared" si="24"/>
        <v>47</v>
      </c>
      <c r="X66" s="242">
        <f t="shared" si="25"/>
        <v>47</v>
      </c>
      <c r="Y66" s="243">
        <f t="shared" si="26"/>
        <v>48</v>
      </c>
      <c r="Z66" s="239">
        <f t="shared" si="27"/>
        <v>47</v>
      </c>
      <c r="AA66" s="244">
        <f t="shared" si="28"/>
        <v>47</v>
      </c>
      <c r="AB66" s="242"/>
      <c r="AC66" s="245">
        <f>(E66+J66+O66+T66)</f>
        <v>5</v>
      </c>
      <c r="AD66" s="250">
        <f t="shared" si="29"/>
        <v>189</v>
      </c>
      <c r="AE66" s="250">
        <f t="shared" si="30"/>
        <v>142</v>
      </c>
      <c r="AF66" s="776"/>
    </row>
    <row r="67" spans="1:32" ht="15" customHeight="1" x14ac:dyDescent="0.3">
      <c r="A67" s="121">
        <v>4</v>
      </c>
      <c r="B67" s="500" t="str">
        <f>VLOOKUP(C67,Fahrer!$B$5:$C$164,2,0)</f>
        <v>Hemp, Carsten</v>
      </c>
      <c r="C67" s="318">
        <v>107</v>
      </c>
      <c r="D67" s="298">
        <v>2</v>
      </c>
      <c r="E67" s="420"/>
      <c r="F67" s="420">
        <v>8</v>
      </c>
      <c r="G67" s="319">
        <f>IF(ISNA(VLOOKUP(F67,Fahrer!$F$6:$G$25,2,0)),0,VLOOKUP(F67,Fahrer!$F$6:$G$25,2,0))</f>
        <v>33</v>
      </c>
      <c r="H67" s="321">
        <f>SUM(E67+G67)</f>
        <v>33</v>
      </c>
      <c r="I67" s="298">
        <v>11</v>
      </c>
      <c r="J67" s="420"/>
      <c r="K67" s="420">
        <v>4</v>
      </c>
      <c r="L67" s="319">
        <f>IF(ISNA(VLOOKUP(K67,Fahrer!$F$6:$G$25,2,0)),0,VLOOKUP(K67,Fahrer!$F$6:$G$25,2,0))</f>
        <v>41</v>
      </c>
      <c r="M67" s="321">
        <f t="shared" si="22"/>
        <v>41</v>
      </c>
      <c r="N67" s="298">
        <v>5</v>
      </c>
      <c r="O67" s="420"/>
      <c r="P67" s="420">
        <v>7</v>
      </c>
      <c r="Q67" s="319">
        <f>IF(ISNA(VLOOKUP(P67,Fahrer!$F$6:$G$25,2,0)),0,VLOOKUP(P67,Fahrer!$F$6:$G$25,2,0))</f>
        <v>35</v>
      </c>
      <c r="R67" s="321">
        <f t="shared" si="23"/>
        <v>35</v>
      </c>
      <c r="S67" s="298">
        <v>3</v>
      </c>
      <c r="T67" s="420"/>
      <c r="U67" s="421">
        <v>3</v>
      </c>
      <c r="V67" s="319">
        <f>IF(ISNA(VLOOKUP(U67,Fahrer!$F$6:$G$25,2,0)),0,VLOOKUP(U67,Fahrer!$F$6:$G$25,2,0))</f>
        <v>43</v>
      </c>
      <c r="W67" s="321">
        <f t="shared" si="24"/>
        <v>43</v>
      </c>
      <c r="X67" s="322">
        <f t="shared" si="25"/>
        <v>33</v>
      </c>
      <c r="Y67" s="323">
        <f t="shared" si="26"/>
        <v>41</v>
      </c>
      <c r="Z67" s="319">
        <f t="shared" si="27"/>
        <v>35</v>
      </c>
      <c r="AA67" s="324">
        <f t="shared" si="28"/>
        <v>43</v>
      </c>
      <c r="AB67" s="322"/>
      <c r="AC67" s="325">
        <f>(E67+J67+O67+T67)</f>
        <v>0</v>
      </c>
      <c r="AD67" s="428">
        <f t="shared" si="29"/>
        <v>152</v>
      </c>
      <c r="AE67" s="428">
        <f t="shared" si="30"/>
        <v>119</v>
      </c>
      <c r="AF67" s="776"/>
    </row>
    <row r="68" spans="1:32" ht="15" customHeight="1" x14ac:dyDescent="0.3">
      <c r="A68" s="61">
        <v>5</v>
      </c>
      <c r="B68" s="235" t="str">
        <f>VLOOKUP(C68,Fahrer!$B$5:$C$164,2,0)</f>
        <v>Mocniak, Tadzio</v>
      </c>
      <c r="C68" s="259">
        <v>143</v>
      </c>
      <c r="D68" s="260">
        <v>5</v>
      </c>
      <c r="E68" s="250"/>
      <c r="F68" s="250">
        <v>7</v>
      </c>
      <c r="G68" s="239">
        <f>IF(ISNA(VLOOKUP(F68,Fahrer!$F$6:$G$25,2,0)),0,VLOOKUP(F68,Fahrer!$F$6:$G$25,2,0))</f>
        <v>35</v>
      </c>
      <c r="H68" s="248">
        <f>SUM(E68+G68)</f>
        <v>35</v>
      </c>
      <c r="I68" s="260">
        <v>3</v>
      </c>
      <c r="J68" s="250"/>
      <c r="K68" s="250">
        <v>5</v>
      </c>
      <c r="L68" s="239">
        <f>IF(ISNA(VLOOKUP(K68,Fahrer!$F$6:$G$25,2,0)),0,VLOOKUP(K68,Fahrer!$F$6:$G$25,2,0))</f>
        <v>39</v>
      </c>
      <c r="M68" s="248">
        <f t="shared" si="22"/>
        <v>39</v>
      </c>
      <c r="N68" s="260">
        <v>8</v>
      </c>
      <c r="O68" s="250"/>
      <c r="P68" s="250">
        <v>6</v>
      </c>
      <c r="Q68" s="239">
        <f>IF(ISNA(VLOOKUP(P68,Fahrer!$F$6:$G$25,2,0)),0,VLOOKUP(P68,Fahrer!$F$6:$G$25,2,0))</f>
        <v>37</v>
      </c>
      <c r="R68" s="248">
        <f t="shared" si="23"/>
        <v>37</v>
      </c>
      <c r="S68" s="260">
        <v>10</v>
      </c>
      <c r="T68" s="250"/>
      <c r="U68" s="263">
        <v>5</v>
      </c>
      <c r="V68" s="239">
        <f>IF(ISNA(VLOOKUP(U68,Fahrer!$F$6:$G$25,2,0)),0,VLOOKUP(U68,Fahrer!$F$6:$G$25,2,0))</f>
        <v>39</v>
      </c>
      <c r="W68" s="248">
        <f t="shared" si="24"/>
        <v>39</v>
      </c>
      <c r="X68" s="242">
        <f t="shared" si="25"/>
        <v>35</v>
      </c>
      <c r="Y68" s="243">
        <f t="shared" si="26"/>
        <v>39</v>
      </c>
      <c r="Z68" s="239">
        <f t="shared" si="27"/>
        <v>37</v>
      </c>
      <c r="AA68" s="244">
        <f t="shared" si="28"/>
        <v>39</v>
      </c>
      <c r="AB68" s="242"/>
      <c r="AC68" s="245">
        <f>(E68+J68+O68+T68)</f>
        <v>0</v>
      </c>
      <c r="AD68" s="250">
        <f t="shared" si="29"/>
        <v>150</v>
      </c>
      <c r="AE68" s="250">
        <f t="shared" si="30"/>
        <v>115</v>
      </c>
      <c r="AF68" s="776"/>
    </row>
    <row r="69" spans="1:32" ht="15" customHeight="1" x14ac:dyDescent="0.3">
      <c r="A69" s="61">
        <v>6</v>
      </c>
      <c r="B69" s="500" t="str">
        <f>VLOOKUP(C69,Fahrer!$B$5:$C$164,2,0)</f>
        <v>Kölln, John</v>
      </c>
      <c r="C69" s="543">
        <v>146</v>
      </c>
      <c r="D69" s="224">
        <v>7</v>
      </c>
      <c r="E69" s="225"/>
      <c r="F69" s="225">
        <v>6</v>
      </c>
      <c r="G69" s="502">
        <f>IF(ISNA(VLOOKUP(F69,Fahrer!$F$6:$G$25,2,0)),0,VLOOKUP(F69,Fahrer!$F$6:$G$25,2,0))</f>
        <v>37</v>
      </c>
      <c r="H69" s="504">
        <f>SUM(E91+G69)</f>
        <v>37</v>
      </c>
      <c r="I69" s="224">
        <v>2</v>
      </c>
      <c r="J69" s="225"/>
      <c r="K69" s="225">
        <v>7</v>
      </c>
      <c r="L69" s="502">
        <f>IF(ISNA(VLOOKUP(K69,Fahrer!$F$6:$G$25,2,0)),0,VLOOKUP(K69,Fahrer!$F$6:$G$25,2,0))</f>
        <v>35</v>
      </c>
      <c r="M69" s="504">
        <f t="shared" si="22"/>
        <v>35</v>
      </c>
      <c r="N69" s="224">
        <v>11</v>
      </c>
      <c r="O69" s="225"/>
      <c r="P69" s="225">
        <v>4</v>
      </c>
      <c r="Q69" s="502">
        <f>IF(ISNA(VLOOKUP(P69,Fahrer!$F$6:$G$25,2,0)),0,VLOOKUP(P69,Fahrer!$F$6:$G$25,2,0))</f>
        <v>41</v>
      </c>
      <c r="R69" s="504">
        <f t="shared" si="23"/>
        <v>41</v>
      </c>
      <c r="S69" s="224">
        <v>5</v>
      </c>
      <c r="T69" s="225"/>
      <c r="U69" s="227">
        <v>6</v>
      </c>
      <c r="V69" s="502">
        <f>IF(ISNA(VLOOKUP(U69,Fahrer!$F$6:$G$25,2,0)),0,VLOOKUP(U69,Fahrer!$F$6:$G$25,2,0))</f>
        <v>37</v>
      </c>
      <c r="W69" s="504">
        <f t="shared" si="24"/>
        <v>37</v>
      </c>
      <c r="X69" s="505">
        <f t="shared" si="25"/>
        <v>37</v>
      </c>
      <c r="Y69" s="506">
        <f t="shared" si="26"/>
        <v>35</v>
      </c>
      <c r="Z69" s="502">
        <f t="shared" si="27"/>
        <v>41</v>
      </c>
      <c r="AA69" s="507">
        <f t="shared" si="28"/>
        <v>37</v>
      </c>
      <c r="AB69" s="505"/>
      <c r="AC69" s="508">
        <f>(E69+J69+O69+U69)</f>
        <v>6</v>
      </c>
      <c r="AD69" s="225">
        <f t="shared" si="29"/>
        <v>150</v>
      </c>
      <c r="AE69" s="225">
        <f t="shared" si="30"/>
        <v>115</v>
      </c>
      <c r="AF69" s="776"/>
    </row>
    <row r="70" spans="1:32" ht="16.5" customHeight="1" x14ac:dyDescent="0.3">
      <c r="A70" s="121">
        <v>7</v>
      </c>
      <c r="B70" s="235" t="str">
        <f>VLOOKUP(C70,Fahrer!$B$5:$C$164,2,0)</f>
        <v>Glaue, Carsten</v>
      </c>
      <c r="C70" s="259">
        <v>101</v>
      </c>
      <c r="D70" s="260">
        <v>3</v>
      </c>
      <c r="E70" s="250"/>
      <c r="F70" s="250">
        <v>3</v>
      </c>
      <c r="G70" s="239">
        <f>IF(ISNA(VLOOKUP(F70,Fahrer!$F$6:$G$25,2,0)),0,VLOOKUP(F70,Fahrer!$F$6:$G$25,2,0))</f>
        <v>43</v>
      </c>
      <c r="H70" s="248">
        <f>SUM(E70+G70)</f>
        <v>43</v>
      </c>
      <c r="I70" s="260">
        <v>8</v>
      </c>
      <c r="J70" s="250"/>
      <c r="K70" s="250">
        <v>6</v>
      </c>
      <c r="L70" s="239">
        <f>IF(ISNA(VLOOKUP(K70,Fahrer!$F$6:$G$25,2,0)),0,VLOOKUP(K70,Fahrer!$F$6:$G$25,2,0))</f>
        <v>37</v>
      </c>
      <c r="M70" s="248">
        <f t="shared" si="22"/>
        <v>37</v>
      </c>
      <c r="N70" s="260">
        <v>10</v>
      </c>
      <c r="O70" s="250"/>
      <c r="P70" s="250">
        <v>8</v>
      </c>
      <c r="Q70" s="239">
        <f>IF(ISNA(VLOOKUP(P70,Fahrer!$F$6:$G$25,2,0)),0,VLOOKUP(P70,Fahrer!$F$6:$G$25,2,0))</f>
        <v>33</v>
      </c>
      <c r="R70" s="248">
        <f t="shared" si="23"/>
        <v>33</v>
      </c>
      <c r="S70" s="260">
        <v>4</v>
      </c>
      <c r="T70" s="250"/>
      <c r="U70" s="263">
        <v>8</v>
      </c>
      <c r="V70" s="239">
        <f>IF(ISNA(VLOOKUP(U70,Fahrer!$F$6:$G$25,2,0)),0,VLOOKUP(U70,Fahrer!$F$6:$G$25,2,0))</f>
        <v>33</v>
      </c>
      <c r="W70" s="248">
        <f t="shared" si="24"/>
        <v>33</v>
      </c>
      <c r="X70" s="264">
        <f t="shared" si="25"/>
        <v>43</v>
      </c>
      <c r="Y70" s="250">
        <f t="shared" si="26"/>
        <v>37</v>
      </c>
      <c r="Z70" s="263">
        <f t="shared" si="27"/>
        <v>33</v>
      </c>
      <c r="AA70" s="265">
        <f t="shared" si="28"/>
        <v>33</v>
      </c>
      <c r="AB70" s="264"/>
      <c r="AC70" s="245">
        <f>(E70+J70+O70+T70)</f>
        <v>0</v>
      </c>
      <c r="AD70" s="250">
        <f t="shared" si="29"/>
        <v>146</v>
      </c>
      <c r="AE70" s="250">
        <f t="shared" si="30"/>
        <v>113</v>
      </c>
      <c r="AF70" s="776"/>
    </row>
    <row r="71" spans="1:32" ht="15" customHeight="1" x14ac:dyDescent="0.3">
      <c r="A71" s="61">
        <v>8</v>
      </c>
      <c r="B71" s="500" t="str">
        <f>VLOOKUP(C71,Fahrer!$B$5:$C$164,2,0)</f>
        <v>Wölm, Andreas</v>
      </c>
      <c r="C71" s="318">
        <v>104</v>
      </c>
      <c r="D71" s="298">
        <v>11</v>
      </c>
      <c r="E71" s="225"/>
      <c r="F71" s="225">
        <v>5</v>
      </c>
      <c r="G71" s="319">
        <f>IF(ISNA(VLOOKUP(F71,Fahrer!$F$6:$G$25,2,0)),0,VLOOKUP(F71,Fahrer!$F$6:$G$25,2,0))</f>
        <v>39</v>
      </c>
      <c r="H71" s="321">
        <f>SUM(E71+G71)</f>
        <v>39</v>
      </c>
      <c r="I71" s="298">
        <v>5</v>
      </c>
      <c r="J71" s="225"/>
      <c r="K71" s="225">
        <v>8</v>
      </c>
      <c r="L71" s="319">
        <f>IF(ISNA(VLOOKUP(K71,Fahrer!$F$6:$G$25,2,0)),0,VLOOKUP(K71,Fahrer!$F$6:$G$25,2,0))</f>
        <v>33</v>
      </c>
      <c r="M71" s="321">
        <f t="shared" si="22"/>
        <v>33</v>
      </c>
      <c r="N71" s="298">
        <v>3</v>
      </c>
      <c r="O71" s="225"/>
      <c r="P71" s="225">
        <v>5</v>
      </c>
      <c r="Q71" s="319">
        <f>IF(ISNA(VLOOKUP(P71,Fahrer!$F$6:$G$25,2,0)),0,VLOOKUP(P71,Fahrer!$F$6:$G$25,2,0))</f>
        <v>39</v>
      </c>
      <c r="R71" s="321">
        <f t="shared" si="23"/>
        <v>39</v>
      </c>
      <c r="S71" s="298">
        <v>8</v>
      </c>
      <c r="T71" s="225"/>
      <c r="U71" s="227">
        <v>7</v>
      </c>
      <c r="V71" s="319">
        <f>IF(ISNA(VLOOKUP(U71,Fahrer!$F$6:$G$25,2,0)),0,VLOOKUP(U71,Fahrer!$F$6:$G$25,2,0))</f>
        <v>35</v>
      </c>
      <c r="W71" s="321">
        <f t="shared" si="24"/>
        <v>35</v>
      </c>
      <c r="X71" s="303">
        <f t="shared" si="25"/>
        <v>39</v>
      </c>
      <c r="Y71" s="428">
        <f t="shared" si="26"/>
        <v>33</v>
      </c>
      <c r="Z71" s="429">
        <f t="shared" si="27"/>
        <v>39</v>
      </c>
      <c r="AA71" s="297">
        <f t="shared" si="28"/>
        <v>35</v>
      </c>
      <c r="AB71" s="303"/>
      <c r="AC71" s="325">
        <f>(E71+J71+O71+T71)</f>
        <v>0</v>
      </c>
      <c r="AD71" s="428">
        <f t="shared" si="29"/>
        <v>146</v>
      </c>
      <c r="AE71" s="428">
        <f t="shared" si="30"/>
        <v>113</v>
      </c>
      <c r="AF71" s="776"/>
    </row>
    <row r="72" spans="1:32" ht="15" hidden="1" customHeight="1" x14ac:dyDescent="0.3">
      <c r="A72" s="121">
        <v>9</v>
      </c>
      <c r="B72" s="416" t="e">
        <f>VLOOKUP(C72,Fahrer!$B$5:$C$164,2,0)</f>
        <v>#N/A</v>
      </c>
      <c r="C72" s="440"/>
      <c r="D72" s="441"/>
      <c r="E72" s="436"/>
      <c r="F72" s="436"/>
      <c r="G72" s="417">
        <f>IF(ISNA(VLOOKUP(F72,Fahrer!$F$6:$G$25,2,0)),0,VLOOKUP(F72,Fahrer!$F$6:$G$25,2,0))</f>
        <v>0</v>
      </c>
      <c r="H72" s="418">
        <f>SUM(E72+G72)</f>
        <v>0</v>
      </c>
      <c r="I72" s="441"/>
      <c r="J72" s="436"/>
      <c r="K72" s="436"/>
      <c r="L72" s="417">
        <f>IF(ISNA(VLOOKUP(K72,Fahrer!$F$6:$G$25,2,0)),0,VLOOKUP(K72,Fahrer!$F$6:$G$25,2,0))</f>
        <v>0</v>
      </c>
      <c r="M72" s="434">
        <f t="shared" si="22"/>
        <v>0</v>
      </c>
      <c r="N72" s="441"/>
      <c r="O72" s="436"/>
      <c r="P72" s="436"/>
      <c r="Q72" s="417">
        <f>IF(ISNA(VLOOKUP(P72,Fahrer!$F$6:$G$25,2,0)),0,VLOOKUP(P72,Fahrer!$F$6:$G$25,2,0))</f>
        <v>0</v>
      </c>
      <c r="R72" s="434">
        <f t="shared" si="23"/>
        <v>0</v>
      </c>
      <c r="S72" s="441"/>
      <c r="T72" s="436"/>
      <c r="U72" s="417"/>
      <c r="V72" s="417">
        <f>IF(ISNA(VLOOKUP(U72,Fahrer!$F$6:$G$25,2,0)),0,VLOOKUP(U72,Fahrer!$F$6:$G$25,2,0))</f>
        <v>0</v>
      </c>
      <c r="W72" s="434">
        <f t="shared" si="24"/>
        <v>0</v>
      </c>
      <c r="X72" s="435">
        <f t="shared" si="25"/>
        <v>0</v>
      </c>
      <c r="Y72" s="436">
        <f t="shared" si="26"/>
        <v>0</v>
      </c>
      <c r="Z72" s="417">
        <f t="shared" si="27"/>
        <v>0</v>
      </c>
      <c r="AA72" s="437">
        <f t="shared" si="28"/>
        <v>0</v>
      </c>
      <c r="AB72" s="435"/>
      <c r="AC72" s="423">
        <f>(E72+J72+O72+T72)</f>
        <v>0</v>
      </c>
      <c r="AD72" s="436">
        <f t="shared" si="29"/>
        <v>0</v>
      </c>
      <c r="AE72" s="436">
        <f t="shared" si="30"/>
        <v>0</v>
      </c>
      <c r="AF72" s="776"/>
    </row>
    <row r="73" spans="1:32" ht="15.75" hidden="1" customHeight="1" x14ac:dyDescent="0.3">
      <c r="A73" s="61">
        <v>10</v>
      </c>
      <c r="B73" s="416" t="e">
        <f>VLOOKUP(C73,Fahrer!$B$5:$C$164,2,0)</f>
        <v>#N/A</v>
      </c>
      <c r="C73" s="97"/>
      <c r="D73" s="98"/>
      <c r="E73" s="99"/>
      <c r="F73" s="99"/>
      <c r="G73" s="141">
        <f>IF(ISNA(VLOOKUP(F73,Fahrer!$F$6:$G$25,2,0)),0,VLOOKUP(F73,Fahrer!$F$6:$G$25,2,0))</f>
        <v>0</v>
      </c>
      <c r="H73" s="142">
        <f>SUM(E73+G73)</f>
        <v>0</v>
      </c>
      <c r="I73" s="98"/>
      <c r="J73" s="99"/>
      <c r="K73" s="99"/>
      <c r="L73" s="141">
        <f>IF(ISNA(VLOOKUP(K73,Fahrer!$F$6:$G$25,2,0)),0,VLOOKUP(K73,Fahrer!$F$6:$G$25,2,0))</f>
        <v>0</v>
      </c>
      <c r="M73" s="142">
        <f t="shared" si="22"/>
        <v>0</v>
      </c>
      <c r="N73" s="98"/>
      <c r="O73" s="99"/>
      <c r="P73" s="99"/>
      <c r="Q73" s="141">
        <f>IF(ISNA(VLOOKUP(P73,Fahrer!$F$6:$G$25,2,0)),0,VLOOKUP(P73,Fahrer!$F$6:$G$25,2,0))</f>
        <v>0</v>
      </c>
      <c r="R73" s="142">
        <f t="shared" si="23"/>
        <v>0</v>
      </c>
      <c r="S73" s="98"/>
      <c r="T73" s="99"/>
      <c r="U73" s="102"/>
      <c r="V73" s="141">
        <f>IF(ISNA(VLOOKUP(U73,Fahrer!$F$6:$G$25,2,0)),0,VLOOKUP(U73,Fahrer!$F$6:$G$25,2,0))</f>
        <v>0</v>
      </c>
      <c r="W73" s="142">
        <f t="shared" si="24"/>
        <v>0</v>
      </c>
      <c r="X73" s="103">
        <f t="shared" si="25"/>
        <v>0</v>
      </c>
      <c r="Y73" s="99">
        <f t="shared" si="26"/>
        <v>0</v>
      </c>
      <c r="Z73" s="102">
        <f t="shared" si="27"/>
        <v>0</v>
      </c>
      <c r="AA73" s="104">
        <f t="shared" si="28"/>
        <v>0</v>
      </c>
      <c r="AB73" s="103"/>
      <c r="AC73" s="143">
        <f>(E73+J73+O73+T73)</f>
        <v>0</v>
      </c>
      <c r="AD73" s="99">
        <f t="shared" si="29"/>
        <v>0</v>
      </c>
      <c r="AE73" s="99">
        <f t="shared" si="30"/>
        <v>0</v>
      </c>
      <c r="AF73" s="776"/>
    </row>
    <row r="74" spans="1:32" ht="15.75" hidden="1" customHeight="1" x14ac:dyDescent="0.3">
      <c r="A74" s="121">
        <v>11</v>
      </c>
      <c r="B74" s="122" t="e">
        <f>VLOOKUP(C74,Fahrer!$B$5:$C$164,2,0)</f>
        <v>#N/A</v>
      </c>
      <c r="C74" s="97"/>
      <c r="D74" s="98"/>
      <c r="E74" s="99"/>
      <c r="F74" s="99"/>
      <c r="G74" s="141">
        <f>IF(ISNA(VLOOKUP(F74,Fahrer!$F$6:$G$25,2,0)),0,VLOOKUP(F74,Fahrer!$F$6:$G$25,2,0))</f>
        <v>0</v>
      </c>
      <c r="H74" s="142">
        <f>SUM(E74+G74)</f>
        <v>0</v>
      </c>
      <c r="I74" s="98"/>
      <c r="J74" s="99"/>
      <c r="K74" s="99"/>
      <c r="L74" s="141">
        <f>IF(ISNA(VLOOKUP(K74,Fahrer!$F$6:$G$25,2,0)),0,VLOOKUP(K74,Fahrer!$F$6:$G$25,2,0))</f>
        <v>0</v>
      </c>
      <c r="M74" s="142">
        <f t="shared" si="22"/>
        <v>0</v>
      </c>
      <c r="N74" s="98"/>
      <c r="O74" s="99"/>
      <c r="P74" s="99"/>
      <c r="Q74" s="141">
        <f>IF(ISNA(VLOOKUP(P74,Fahrer!$F$6:$G$25,2,0)),0,VLOOKUP(P74,Fahrer!$F$6:$G$25,2,0))</f>
        <v>0</v>
      </c>
      <c r="R74" s="142">
        <f t="shared" si="23"/>
        <v>0</v>
      </c>
      <c r="S74" s="98"/>
      <c r="T74" s="99"/>
      <c r="U74" s="102"/>
      <c r="V74" s="141">
        <f>IF(ISNA(VLOOKUP(U74,Fahrer!$F$6:$G$25,2,0)),0,VLOOKUP(U74,Fahrer!$F$6:$G$25,2,0))</f>
        <v>0</v>
      </c>
      <c r="W74" s="142">
        <f t="shared" si="24"/>
        <v>0</v>
      </c>
      <c r="X74" s="103">
        <f t="shared" si="25"/>
        <v>0</v>
      </c>
      <c r="Y74" s="99">
        <f t="shared" si="26"/>
        <v>0</v>
      </c>
      <c r="Z74" s="102">
        <f t="shared" si="27"/>
        <v>0</v>
      </c>
      <c r="AA74" s="104">
        <f t="shared" si="28"/>
        <v>0</v>
      </c>
      <c r="AB74" s="103"/>
      <c r="AC74" s="143">
        <f>(E74+J74+O74+T74)</f>
        <v>0</v>
      </c>
      <c r="AD74" s="99">
        <f t="shared" si="29"/>
        <v>0</v>
      </c>
      <c r="AE74" s="99">
        <f t="shared" si="30"/>
        <v>0</v>
      </c>
      <c r="AF74" s="776"/>
    </row>
    <row r="75" spans="1:32" ht="15.75" hidden="1" customHeight="1" x14ac:dyDescent="0.3">
      <c r="A75" s="61">
        <v>12</v>
      </c>
      <c r="B75" s="416" t="e">
        <f>VLOOKUP(C75,Fahrer!$B$5:$C$164,2,0)</f>
        <v>#N/A</v>
      </c>
      <c r="C75" s="97"/>
      <c r="D75" s="98"/>
      <c r="E75" s="99"/>
      <c r="F75" s="99"/>
      <c r="G75" s="141">
        <f>IF(ISNA(VLOOKUP(F75,Fahrer!$F$6:$G$25,2,0)),0,VLOOKUP(F75,Fahrer!$F$6:$G$25,2,0))</f>
        <v>0</v>
      </c>
      <c r="H75" s="142">
        <f t="shared" ref="H75:H89" si="31">SUM(E97+G75)</f>
        <v>0</v>
      </c>
      <c r="I75" s="98"/>
      <c r="J75" s="99"/>
      <c r="K75" s="99"/>
      <c r="L75" s="141">
        <f>IF(ISNA(VLOOKUP(K75,Fahrer!$F$6:$G$25,2,0)),0,VLOOKUP(K75,Fahrer!$F$6:$G$25,2,0))</f>
        <v>0</v>
      </c>
      <c r="M75" s="142">
        <f t="shared" si="22"/>
        <v>0</v>
      </c>
      <c r="N75" s="98"/>
      <c r="O75" s="99"/>
      <c r="P75" s="99"/>
      <c r="Q75" s="141">
        <f>IF(ISNA(VLOOKUP(P75,Fahrer!$F$6:$G$25,2,0)),0,VLOOKUP(P75,Fahrer!$F$6:$G$25,2,0))</f>
        <v>0</v>
      </c>
      <c r="R75" s="142">
        <f t="shared" si="23"/>
        <v>0</v>
      </c>
      <c r="S75" s="98"/>
      <c r="T75" s="99"/>
      <c r="U75" s="102"/>
      <c r="V75" s="141">
        <f>IF(ISNA(VLOOKUP(U75,Fahrer!$F$6:$G$25,2,0)),0,VLOOKUP(U75,Fahrer!$F$6:$G$25,2,0))</f>
        <v>0</v>
      </c>
      <c r="W75" s="142">
        <f t="shared" si="24"/>
        <v>0</v>
      </c>
      <c r="X75" s="103">
        <f t="shared" si="25"/>
        <v>0</v>
      </c>
      <c r="Y75" s="99">
        <f t="shared" si="26"/>
        <v>0</v>
      </c>
      <c r="Z75" s="102">
        <f t="shared" si="27"/>
        <v>0</v>
      </c>
      <c r="AA75" s="104">
        <f t="shared" si="28"/>
        <v>0</v>
      </c>
      <c r="AB75" s="103"/>
      <c r="AC75" s="143">
        <f t="shared" ref="AC75:AC89" si="32">(E75+J75+O75+U75)</f>
        <v>0</v>
      </c>
      <c r="AD75" s="99">
        <f t="shared" si="29"/>
        <v>0</v>
      </c>
      <c r="AE75" s="99">
        <f t="shared" si="30"/>
        <v>0</v>
      </c>
      <c r="AF75" s="776"/>
    </row>
    <row r="76" spans="1:32" ht="15.75" hidden="1" customHeight="1" x14ac:dyDescent="0.3">
      <c r="A76" s="121">
        <v>13</v>
      </c>
      <c r="B76" s="122" t="e">
        <f>VLOOKUP(C76,Fahrer!$B$5:$C$164,2,0)</f>
        <v>#N/A</v>
      </c>
      <c r="C76" s="123"/>
      <c r="D76" s="78"/>
      <c r="E76" s="79"/>
      <c r="F76" s="79"/>
      <c r="G76" s="124">
        <f>IF(ISNA(VLOOKUP(F76,Fahrer!$F$6:$G$25,2,0)),0,VLOOKUP(F76,Fahrer!$F$6:$G$25,2,0))</f>
        <v>0</v>
      </c>
      <c r="H76" s="125">
        <f t="shared" si="31"/>
        <v>0</v>
      </c>
      <c r="I76" s="78"/>
      <c r="J76" s="79"/>
      <c r="K76" s="79"/>
      <c r="L76" s="124">
        <f>IF(ISNA(VLOOKUP(K76,Fahrer!$F$6:$G$25,2,0)),0,VLOOKUP(K76,Fahrer!$F$6:$G$25,2,0))</f>
        <v>0</v>
      </c>
      <c r="M76" s="125">
        <f t="shared" si="22"/>
        <v>0</v>
      </c>
      <c r="N76" s="78"/>
      <c r="O76" s="79"/>
      <c r="P76" s="79"/>
      <c r="Q76" s="124">
        <f>IF(ISNA(VLOOKUP(P76,Fahrer!$F$6:$G$25,2,0)),0,VLOOKUP(P76,Fahrer!$F$6:$G$25,2,0))</f>
        <v>0</v>
      </c>
      <c r="R76" s="125">
        <f t="shared" si="23"/>
        <v>0</v>
      </c>
      <c r="S76" s="78"/>
      <c r="T76" s="79"/>
      <c r="U76" s="82"/>
      <c r="V76" s="124">
        <f>IF(ISNA(VLOOKUP(U76,Fahrer!$F$6:$G$25,2,0)),0,VLOOKUP(U76,Fahrer!$F$6:$G$25,2,0))</f>
        <v>0</v>
      </c>
      <c r="W76" s="125">
        <f t="shared" si="24"/>
        <v>0</v>
      </c>
      <c r="X76" s="128">
        <f t="shared" si="25"/>
        <v>0</v>
      </c>
      <c r="Y76" s="129">
        <f t="shared" si="26"/>
        <v>0</v>
      </c>
      <c r="Z76" s="124">
        <f t="shared" si="27"/>
        <v>0</v>
      </c>
      <c r="AA76" s="130">
        <f t="shared" si="28"/>
        <v>0</v>
      </c>
      <c r="AB76" s="128"/>
      <c r="AC76" s="126">
        <f t="shared" si="32"/>
        <v>0</v>
      </c>
      <c r="AD76" s="79">
        <f t="shared" si="29"/>
        <v>0</v>
      </c>
      <c r="AE76" s="79">
        <f t="shared" si="30"/>
        <v>0</v>
      </c>
      <c r="AF76" s="776"/>
    </row>
    <row r="77" spans="1:32" ht="15.75" hidden="1" customHeight="1" x14ac:dyDescent="0.3">
      <c r="A77" s="61">
        <v>14</v>
      </c>
      <c r="B77" s="416" t="e">
        <f>VLOOKUP(C77,Fahrer!$B$5:$C$164,2,0)</f>
        <v>#N/A</v>
      </c>
      <c r="C77" s="97"/>
      <c r="D77" s="98"/>
      <c r="E77" s="99"/>
      <c r="F77" s="99"/>
      <c r="G77" s="141">
        <f>IF(ISNA(VLOOKUP(F77,Fahrer!$F$6:$G$25,2,0)),0,VLOOKUP(F77,Fahrer!$F$6:$G$25,2,0))</f>
        <v>0</v>
      </c>
      <c r="H77" s="142">
        <f t="shared" si="31"/>
        <v>0</v>
      </c>
      <c r="I77" s="98"/>
      <c r="J77" s="99"/>
      <c r="K77" s="99"/>
      <c r="L77" s="141">
        <f>IF(ISNA(VLOOKUP(K77,Fahrer!$F$6:$G$25,2,0)),0,VLOOKUP(K77,Fahrer!$F$6:$G$25,2,0))</f>
        <v>0</v>
      </c>
      <c r="M77" s="142">
        <f t="shared" si="22"/>
        <v>0</v>
      </c>
      <c r="N77" s="98"/>
      <c r="O77" s="99"/>
      <c r="P77" s="99"/>
      <c r="Q77" s="141">
        <f>IF(ISNA(VLOOKUP(P77,Fahrer!$F$6:$G$25,2,0)),0,VLOOKUP(P77,Fahrer!$F$6:$G$25,2,0))</f>
        <v>0</v>
      </c>
      <c r="R77" s="142">
        <f t="shared" si="23"/>
        <v>0</v>
      </c>
      <c r="S77" s="98"/>
      <c r="T77" s="99"/>
      <c r="U77" s="102"/>
      <c r="V77" s="141">
        <f>IF(ISNA(VLOOKUP(U77,Fahrer!$F$6:$G$25,2,0)),0,VLOOKUP(U77,Fahrer!$F$6:$G$25,2,0))</f>
        <v>0</v>
      </c>
      <c r="W77" s="142">
        <f t="shared" si="24"/>
        <v>0</v>
      </c>
      <c r="X77" s="103">
        <f t="shared" si="25"/>
        <v>0</v>
      </c>
      <c r="Y77" s="99">
        <f t="shared" si="26"/>
        <v>0</v>
      </c>
      <c r="Z77" s="102">
        <f t="shared" si="27"/>
        <v>0</v>
      </c>
      <c r="AA77" s="104">
        <f t="shared" si="28"/>
        <v>0</v>
      </c>
      <c r="AB77" s="103"/>
      <c r="AC77" s="143">
        <f t="shared" si="32"/>
        <v>0</v>
      </c>
      <c r="AD77" s="99">
        <f t="shared" si="29"/>
        <v>0</v>
      </c>
      <c r="AE77" s="99">
        <f t="shared" si="30"/>
        <v>0</v>
      </c>
      <c r="AF77" s="776"/>
    </row>
    <row r="78" spans="1:32" ht="15.75" hidden="1" customHeight="1" x14ac:dyDescent="0.3">
      <c r="A78" s="121">
        <v>15</v>
      </c>
      <c r="B78" s="122" t="e">
        <f>VLOOKUP(C78,Fahrer!$B$5:$C$164,2,0)</f>
        <v>#N/A</v>
      </c>
      <c r="C78" s="123"/>
      <c r="D78" s="78"/>
      <c r="E78" s="79"/>
      <c r="F78" s="79"/>
      <c r="G78" s="124">
        <f>IF(ISNA(VLOOKUP(F78,Fahrer!$F$6:$G$25,2,0)),0,VLOOKUP(F78,Fahrer!$F$6:$G$25,2,0))</f>
        <v>0</v>
      </c>
      <c r="H78" s="125">
        <f t="shared" si="31"/>
        <v>0</v>
      </c>
      <c r="I78" s="78"/>
      <c r="J78" s="79"/>
      <c r="K78" s="79"/>
      <c r="L78" s="124">
        <f>IF(ISNA(VLOOKUP(K78,Fahrer!$F$6:$G$25,2,0)),0,VLOOKUP(K78,Fahrer!$F$6:$G$25,2,0))</f>
        <v>0</v>
      </c>
      <c r="M78" s="125">
        <f t="shared" si="22"/>
        <v>0</v>
      </c>
      <c r="N78" s="78"/>
      <c r="O78" s="79"/>
      <c r="P78" s="79"/>
      <c r="Q78" s="124">
        <f>IF(ISNA(VLOOKUP(P78,Fahrer!$F$6:$G$25,2,0)),0,VLOOKUP(P78,Fahrer!$F$6:$G$25,2,0))</f>
        <v>0</v>
      </c>
      <c r="R78" s="125">
        <f t="shared" si="23"/>
        <v>0</v>
      </c>
      <c r="S78" s="78"/>
      <c r="T78" s="79"/>
      <c r="U78" s="82"/>
      <c r="V78" s="124">
        <f>IF(ISNA(VLOOKUP(U78,Fahrer!$F$6:$G$25,2,0)),0,VLOOKUP(U78,Fahrer!$F$6:$G$25,2,0))</f>
        <v>0</v>
      </c>
      <c r="W78" s="125">
        <f t="shared" si="24"/>
        <v>0</v>
      </c>
      <c r="X78" s="128">
        <f t="shared" si="25"/>
        <v>0</v>
      </c>
      <c r="Y78" s="129">
        <f t="shared" si="26"/>
        <v>0</v>
      </c>
      <c r="Z78" s="124">
        <f t="shared" si="27"/>
        <v>0</v>
      </c>
      <c r="AA78" s="130">
        <f t="shared" si="28"/>
        <v>0</v>
      </c>
      <c r="AB78" s="128"/>
      <c r="AC78" s="126">
        <f t="shared" si="32"/>
        <v>0</v>
      </c>
      <c r="AD78" s="79">
        <f t="shared" si="29"/>
        <v>0</v>
      </c>
      <c r="AE78" s="79">
        <f t="shared" si="30"/>
        <v>0</v>
      </c>
      <c r="AF78" s="776"/>
    </row>
    <row r="79" spans="1:32" ht="15.75" hidden="1" customHeight="1" x14ac:dyDescent="0.3">
      <c r="A79" s="61">
        <v>16</v>
      </c>
      <c r="B79" s="416" t="e">
        <f>VLOOKUP(C79,Fahrer!$B$5:$C$164,2,0)</f>
        <v>#N/A</v>
      </c>
      <c r="C79" s="97"/>
      <c r="D79" s="98"/>
      <c r="E79" s="99"/>
      <c r="F79" s="99"/>
      <c r="G79" s="141">
        <f>IF(ISNA(VLOOKUP(F79,Fahrer!$F$6:$G$25,2,0)),0,VLOOKUP(F79,Fahrer!$F$6:$G$25,2,0))</f>
        <v>0</v>
      </c>
      <c r="H79" s="142">
        <f t="shared" si="31"/>
        <v>0</v>
      </c>
      <c r="I79" s="98"/>
      <c r="J79" s="99"/>
      <c r="K79" s="99"/>
      <c r="L79" s="141">
        <f>IF(ISNA(VLOOKUP(K79,Fahrer!$F$6:$G$25,2,0)),0,VLOOKUP(K79,Fahrer!$F$6:$G$25,2,0))</f>
        <v>0</v>
      </c>
      <c r="M79" s="142">
        <f t="shared" si="22"/>
        <v>0</v>
      </c>
      <c r="N79" s="98"/>
      <c r="O79" s="99"/>
      <c r="P79" s="99"/>
      <c r="Q79" s="141">
        <f>IF(ISNA(VLOOKUP(P79,Fahrer!$F$6:$G$25,2,0)),0,VLOOKUP(P79,Fahrer!$F$6:$G$25,2,0))</f>
        <v>0</v>
      </c>
      <c r="R79" s="142">
        <f t="shared" si="23"/>
        <v>0</v>
      </c>
      <c r="S79" s="98"/>
      <c r="T79" s="99"/>
      <c r="U79" s="102"/>
      <c r="V79" s="141">
        <f>IF(ISNA(VLOOKUP(U79,Fahrer!$F$6:$G$25,2,0)),0,VLOOKUP(U79,Fahrer!$F$6:$G$25,2,0))</f>
        <v>0</v>
      </c>
      <c r="W79" s="142">
        <f t="shared" si="24"/>
        <v>0</v>
      </c>
      <c r="X79" s="103">
        <f t="shared" si="25"/>
        <v>0</v>
      </c>
      <c r="Y79" s="99">
        <f t="shared" si="26"/>
        <v>0</v>
      </c>
      <c r="Z79" s="102">
        <f t="shared" si="27"/>
        <v>0</v>
      </c>
      <c r="AA79" s="104">
        <f t="shared" si="28"/>
        <v>0</v>
      </c>
      <c r="AB79" s="103"/>
      <c r="AC79" s="143">
        <f t="shared" si="32"/>
        <v>0</v>
      </c>
      <c r="AD79" s="99">
        <f t="shared" si="29"/>
        <v>0</v>
      </c>
      <c r="AE79" s="99">
        <f t="shared" si="30"/>
        <v>0</v>
      </c>
      <c r="AF79" s="776"/>
    </row>
    <row r="80" spans="1:32" ht="15.75" hidden="1" customHeight="1" x14ac:dyDescent="0.3">
      <c r="A80" s="121">
        <v>17</v>
      </c>
      <c r="B80" s="122" t="e">
        <f>VLOOKUP(C80,Fahrer!$B$5:$C$164,2,0)</f>
        <v>#N/A</v>
      </c>
      <c r="C80" s="123"/>
      <c r="D80" s="78"/>
      <c r="E80" s="79"/>
      <c r="F80" s="79"/>
      <c r="G80" s="124">
        <f>IF(ISNA(VLOOKUP(F80,Fahrer!$F$6:$G$25,2,0)),0,VLOOKUP(F80,Fahrer!$F$6:$G$25,2,0))</f>
        <v>0</v>
      </c>
      <c r="H80" s="125">
        <f t="shared" si="31"/>
        <v>0</v>
      </c>
      <c r="I80" s="78"/>
      <c r="J80" s="79"/>
      <c r="K80" s="79"/>
      <c r="L80" s="124">
        <f>IF(ISNA(VLOOKUP(K80,Fahrer!$F$6:$G$25,2,0)),0,VLOOKUP(K80,Fahrer!$F$6:$G$25,2,0))</f>
        <v>0</v>
      </c>
      <c r="M80" s="125">
        <f t="shared" si="22"/>
        <v>0</v>
      </c>
      <c r="N80" s="78"/>
      <c r="O80" s="79"/>
      <c r="P80" s="79"/>
      <c r="Q80" s="124">
        <f>IF(ISNA(VLOOKUP(P80,Fahrer!$F$6:$G$25,2,0)),0,VLOOKUP(P80,Fahrer!$F$6:$G$25,2,0))</f>
        <v>0</v>
      </c>
      <c r="R80" s="125">
        <f t="shared" si="23"/>
        <v>0</v>
      </c>
      <c r="S80" s="78"/>
      <c r="T80" s="79"/>
      <c r="U80" s="82"/>
      <c r="V80" s="124">
        <f>IF(ISNA(VLOOKUP(U80,Fahrer!$F$6:$G$25,2,0)),0,VLOOKUP(U80,Fahrer!$F$6:$G$25,2,0))</f>
        <v>0</v>
      </c>
      <c r="W80" s="125">
        <f t="shared" si="24"/>
        <v>0</v>
      </c>
      <c r="X80" s="128">
        <f t="shared" si="25"/>
        <v>0</v>
      </c>
      <c r="Y80" s="129">
        <f t="shared" si="26"/>
        <v>0</v>
      </c>
      <c r="Z80" s="124">
        <f t="shared" si="27"/>
        <v>0</v>
      </c>
      <c r="AA80" s="130">
        <f t="shared" si="28"/>
        <v>0</v>
      </c>
      <c r="AB80" s="128"/>
      <c r="AC80" s="126">
        <f t="shared" si="32"/>
        <v>0</v>
      </c>
      <c r="AD80" s="79">
        <f t="shared" si="29"/>
        <v>0</v>
      </c>
      <c r="AE80" s="79">
        <f t="shared" si="30"/>
        <v>0</v>
      </c>
      <c r="AF80" s="776"/>
    </row>
    <row r="81" spans="1:32" ht="15.75" hidden="1" customHeight="1" x14ac:dyDescent="0.3">
      <c r="A81" s="61">
        <v>18</v>
      </c>
      <c r="B81" s="416" t="e">
        <f>VLOOKUP(C81,Fahrer!$B$5:$C$164,2,0)</f>
        <v>#N/A</v>
      </c>
      <c r="C81" s="97"/>
      <c r="D81" s="98"/>
      <c r="E81" s="99"/>
      <c r="F81" s="99"/>
      <c r="G81" s="141">
        <f>IF(ISNA(VLOOKUP(F81,Fahrer!$F$6:$G$25,2,0)),0,VLOOKUP(F81,Fahrer!$F$6:$G$25,2,0))</f>
        <v>0</v>
      </c>
      <c r="H81" s="142">
        <f t="shared" si="31"/>
        <v>0</v>
      </c>
      <c r="I81" s="98"/>
      <c r="J81" s="99"/>
      <c r="K81" s="99"/>
      <c r="L81" s="141">
        <f>IF(ISNA(VLOOKUP(K81,Fahrer!$F$6:$G$25,2,0)),0,VLOOKUP(K81,Fahrer!$F$6:$G$25,2,0))</f>
        <v>0</v>
      </c>
      <c r="M81" s="142">
        <f t="shared" si="22"/>
        <v>0</v>
      </c>
      <c r="N81" s="98"/>
      <c r="O81" s="99"/>
      <c r="P81" s="99"/>
      <c r="Q81" s="141">
        <f>IF(ISNA(VLOOKUP(P81,Fahrer!$F$6:$G$25,2,0)),0,VLOOKUP(P81,Fahrer!$F$6:$G$25,2,0))</f>
        <v>0</v>
      </c>
      <c r="R81" s="142">
        <f t="shared" si="23"/>
        <v>0</v>
      </c>
      <c r="S81" s="98"/>
      <c r="T81" s="99"/>
      <c r="U81" s="102"/>
      <c r="V81" s="141">
        <f>IF(ISNA(VLOOKUP(U81,Fahrer!$F$6:$G$25,2,0)),0,VLOOKUP(U81,Fahrer!$F$6:$G$25,2,0))</f>
        <v>0</v>
      </c>
      <c r="W81" s="142">
        <f t="shared" si="24"/>
        <v>0</v>
      </c>
      <c r="X81" s="103">
        <f t="shared" si="25"/>
        <v>0</v>
      </c>
      <c r="Y81" s="99">
        <f t="shared" si="26"/>
        <v>0</v>
      </c>
      <c r="Z81" s="102">
        <f t="shared" si="27"/>
        <v>0</v>
      </c>
      <c r="AA81" s="104">
        <f t="shared" si="28"/>
        <v>0</v>
      </c>
      <c r="AB81" s="103"/>
      <c r="AC81" s="143">
        <f t="shared" si="32"/>
        <v>0</v>
      </c>
      <c r="AD81" s="99">
        <f t="shared" si="29"/>
        <v>0</v>
      </c>
      <c r="AE81" s="99">
        <f t="shared" si="30"/>
        <v>0</v>
      </c>
      <c r="AF81" s="776"/>
    </row>
    <row r="82" spans="1:32" ht="15.75" hidden="1" customHeight="1" x14ac:dyDescent="0.3">
      <c r="A82" s="121">
        <v>19</v>
      </c>
      <c r="B82" s="122" t="e">
        <f>VLOOKUP(C82,Fahrer!$B$5:$C$164,2,0)</f>
        <v>#N/A</v>
      </c>
      <c r="C82" s="123"/>
      <c r="D82" s="78"/>
      <c r="E82" s="79"/>
      <c r="F82" s="79"/>
      <c r="G82" s="124">
        <f>IF(ISNA(VLOOKUP(F82,Fahrer!$F$6:$G$25,2,0)),0,VLOOKUP(F82,Fahrer!$F$6:$G$25,2,0))</f>
        <v>0</v>
      </c>
      <c r="H82" s="125">
        <f t="shared" si="31"/>
        <v>0</v>
      </c>
      <c r="I82" s="78"/>
      <c r="J82" s="79"/>
      <c r="K82" s="79"/>
      <c r="L82" s="124">
        <f>IF(ISNA(VLOOKUP(K82,Fahrer!$F$6:$G$25,2,0)),0,VLOOKUP(K82,Fahrer!$F$6:$G$25,2,0))</f>
        <v>0</v>
      </c>
      <c r="M82" s="125">
        <f t="shared" si="22"/>
        <v>0</v>
      </c>
      <c r="N82" s="78"/>
      <c r="O82" s="79"/>
      <c r="P82" s="79"/>
      <c r="Q82" s="124">
        <f>IF(ISNA(VLOOKUP(P82,Fahrer!$F$6:$G$25,2,0)),0,VLOOKUP(P82,Fahrer!$F$6:$G$25,2,0))</f>
        <v>0</v>
      </c>
      <c r="R82" s="125">
        <f t="shared" si="23"/>
        <v>0</v>
      </c>
      <c r="S82" s="78"/>
      <c r="T82" s="79"/>
      <c r="U82" s="82"/>
      <c r="V82" s="124">
        <f>IF(ISNA(VLOOKUP(U82,Fahrer!$F$6:$G$25,2,0)),0,VLOOKUP(U82,Fahrer!$F$6:$G$25,2,0))</f>
        <v>0</v>
      </c>
      <c r="W82" s="125">
        <f t="shared" si="24"/>
        <v>0</v>
      </c>
      <c r="X82" s="128">
        <f t="shared" si="25"/>
        <v>0</v>
      </c>
      <c r="Y82" s="129">
        <f t="shared" si="26"/>
        <v>0</v>
      </c>
      <c r="Z82" s="124">
        <f t="shared" si="27"/>
        <v>0</v>
      </c>
      <c r="AA82" s="130">
        <f t="shared" si="28"/>
        <v>0</v>
      </c>
      <c r="AB82" s="128"/>
      <c r="AC82" s="126">
        <f t="shared" si="32"/>
        <v>0</v>
      </c>
      <c r="AD82" s="79">
        <f t="shared" si="29"/>
        <v>0</v>
      </c>
      <c r="AE82" s="79">
        <f t="shared" si="30"/>
        <v>0</v>
      </c>
      <c r="AF82" s="776"/>
    </row>
    <row r="83" spans="1:32" ht="15.75" hidden="1" customHeight="1" x14ac:dyDescent="0.3">
      <c r="A83" s="61">
        <v>20</v>
      </c>
      <c r="B83" s="416" t="e">
        <f>VLOOKUP(C83,Fahrer!$B$5:$C$164,2,0)</f>
        <v>#N/A</v>
      </c>
      <c r="C83" s="97"/>
      <c r="D83" s="98"/>
      <c r="E83" s="99"/>
      <c r="F83" s="99"/>
      <c r="G83" s="141">
        <f>IF(ISNA(VLOOKUP(F83,Fahrer!$F$6:$G$25,2,0)),0,VLOOKUP(F83,Fahrer!$F$6:$G$25,2,0))</f>
        <v>0</v>
      </c>
      <c r="H83" s="142">
        <f t="shared" si="31"/>
        <v>0</v>
      </c>
      <c r="I83" s="98"/>
      <c r="J83" s="99"/>
      <c r="K83" s="99"/>
      <c r="L83" s="141">
        <f>IF(ISNA(VLOOKUP(K83,Fahrer!$F$6:$G$25,2,0)),0,VLOOKUP(K83,Fahrer!$F$6:$G$25,2,0))</f>
        <v>0</v>
      </c>
      <c r="M83" s="142">
        <f t="shared" si="22"/>
        <v>0</v>
      </c>
      <c r="N83" s="98"/>
      <c r="O83" s="99"/>
      <c r="P83" s="99"/>
      <c r="Q83" s="141">
        <f>IF(ISNA(VLOOKUP(P83,Fahrer!$F$6:$G$25,2,0)),0,VLOOKUP(P83,Fahrer!$F$6:$G$25,2,0))</f>
        <v>0</v>
      </c>
      <c r="R83" s="142">
        <f t="shared" si="23"/>
        <v>0</v>
      </c>
      <c r="S83" s="98"/>
      <c r="T83" s="99"/>
      <c r="U83" s="102"/>
      <c r="V83" s="141">
        <f>IF(ISNA(VLOOKUP(U83,Fahrer!$F$6:$G$25,2,0)),0,VLOOKUP(U83,Fahrer!$F$6:$G$25,2,0))</f>
        <v>0</v>
      </c>
      <c r="W83" s="142">
        <f t="shared" si="24"/>
        <v>0</v>
      </c>
      <c r="X83" s="103">
        <f t="shared" si="25"/>
        <v>0</v>
      </c>
      <c r="Y83" s="99">
        <f t="shared" si="26"/>
        <v>0</v>
      </c>
      <c r="Z83" s="102">
        <f t="shared" si="27"/>
        <v>0</v>
      </c>
      <c r="AA83" s="104">
        <f t="shared" si="28"/>
        <v>0</v>
      </c>
      <c r="AB83" s="103"/>
      <c r="AC83" s="143">
        <f t="shared" si="32"/>
        <v>0</v>
      </c>
      <c r="AD83" s="99">
        <f t="shared" si="29"/>
        <v>0</v>
      </c>
      <c r="AE83" s="99">
        <f t="shared" si="30"/>
        <v>0</v>
      </c>
      <c r="AF83" s="776"/>
    </row>
    <row r="84" spans="1:32" ht="15.75" hidden="1" customHeight="1" x14ac:dyDescent="0.3">
      <c r="A84" s="121">
        <v>21</v>
      </c>
      <c r="B84" s="122" t="e">
        <f>VLOOKUP(C84,Fahrer!$B$5:$C$164,2,0)</f>
        <v>#N/A</v>
      </c>
      <c r="C84" s="123"/>
      <c r="D84" s="78"/>
      <c r="E84" s="79"/>
      <c r="F84" s="79"/>
      <c r="G84" s="124">
        <f>IF(ISNA(VLOOKUP(F84,Fahrer!$F$6:$G$25,2,0)),0,VLOOKUP(F84,Fahrer!$F$6:$G$25,2,0))</f>
        <v>0</v>
      </c>
      <c r="H84" s="125">
        <f t="shared" si="31"/>
        <v>0</v>
      </c>
      <c r="I84" s="78"/>
      <c r="J84" s="79"/>
      <c r="K84" s="79"/>
      <c r="L84" s="124">
        <f>IF(ISNA(VLOOKUP(K84,Fahrer!$F$6:$G$25,2,0)),0,VLOOKUP(K84,Fahrer!$F$6:$G$25,2,0))</f>
        <v>0</v>
      </c>
      <c r="M84" s="125">
        <f t="shared" si="22"/>
        <v>0</v>
      </c>
      <c r="N84" s="78"/>
      <c r="O84" s="79"/>
      <c r="P84" s="79"/>
      <c r="Q84" s="124">
        <f>IF(ISNA(VLOOKUP(P84,Fahrer!$F$6:$G$25,2,0)),0,VLOOKUP(P84,Fahrer!$F$6:$G$25,2,0))</f>
        <v>0</v>
      </c>
      <c r="R84" s="125">
        <f t="shared" si="23"/>
        <v>0</v>
      </c>
      <c r="S84" s="78"/>
      <c r="T84" s="79"/>
      <c r="U84" s="82"/>
      <c r="V84" s="124">
        <f>IF(ISNA(VLOOKUP(U84,Fahrer!$F$6:$G$25,2,0)),0,VLOOKUP(U84,Fahrer!$F$6:$G$25,2,0))</f>
        <v>0</v>
      </c>
      <c r="W84" s="125">
        <f t="shared" si="24"/>
        <v>0</v>
      </c>
      <c r="X84" s="128">
        <f t="shared" si="25"/>
        <v>0</v>
      </c>
      <c r="Y84" s="129">
        <f t="shared" si="26"/>
        <v>0</v>
      </c>
      <c r="Z84" s="124">
        <f t="shared" si="27"/>
        <v>0</v>
      </c>
      <c r="AA84" s="130">
        <f t="shared" si="28"/>
        <v>0</v>
      </c>
      <c r="AB84" s="128"/>
      <c r="AC84" s="126">
        <f t="shared" si="32"/>
        <v>0</v>
      </c>
      <c r="AD84" s="79">
        <f t="shared" si="29"/>
        <v>0</v>
      </c>
      <c r="AE84" s="79">
        <f t="shared" si="30"/>
        <v>0</v>
      </c>
      <c r="AF84" s="776"/>
    </row>
    <row r="85" spans="1:32" ht="15.75" hidden="1" customHeight="1" x14ac:dyDescent="0.3">
      <c r="A85" s="61">
        <v>22</v>
      </c>
      <c r="B85" s="416" t="e">
        <f>VLOOKUP(C85,Fahrer!$B$5:$C$164,2,0)</f>
        <v>#N/A</v>
      </c>
      <c r="C85" s="97"/>
      <c r="D85" s="98"/>
      <c r="E85" s="99"/>
      <c r="F85" s="99"/>
      <c r="G85" s="141">
        <f>IF(ISNA(VLOOKUP(F85,Fahrer!$F$6:$G$25,2,0)),0,VLOOKUP(F85,Fahrer!$F$6:$G$25,2,0))</f>
        <v>0</v>
      </c>
      <c r="H85" s="142">
        <f t="shared" si="31"/>
        <v>0</v>
      </c>
      <c r="I85" s="98"/>
      <c r="J85" s="99"/>
      <c r="K85" s="99"/>
      <c r="L85" s="141">
        <f>IF(ISNA(VLOOKUP(K85,Fahrer!$F$6:$G$25,2,0)),0,VLOOKUP(K85,Fahrer!$F$6:$G$25,2,0))</f>
        <v>0</v>
      </c>
      <c r="M85" s="142">
        <f t="shared" si="22"/>
        <v>0</v>
      </c>
      <c r="N85" s="98"/>
      <c r="O85" s="99"/>
      <c r="P85" s="99"/>
      <c r="Q85" s="141">
        <f>IF(ISNA(VLOOKUP(P85,Fahrer!$F$6:$G$25,2,0)),0,VLOOKUP(P85,Fahrer!$F$6:$G$25,2,0))</f>
        <v>0</v>
      </c>
      <c r="R85" s="142">
        <f t="shared" si="23"/>
        <v>0</v>
      </c>
      <c r="S85" s="98"/>
      <c r="T85" s="99"/>
      <c r="U85" s="102"/>
      <c r="V85" s="141">
        <f>IF(ISNA(VLOOKUP(U85,Fahrer!$F$6:$G$25,2,0)),0,VLOOKUP(U85,Fahrer!$F$6:$G$25,2,0))</f>
        <v>0</v>
      </c>
      <c r="W85" s="142">
        <f t="shared" si="24"/>
        <v>0</v>
      </c>
      <c r="X85" s="103">
        <f t="shared" si="25"/>
        <v>0</v>
      </c>
      <c r="Y85" s="99">
        <f t="shared" si="26"/>
        <v>0</v>
      </c>
      <c r="Z85" s="102">
        <f t="shared" si="27"/>
        <v>0</v>
      </c>
      <c r="AA85" s="104">
        <f t="shared" si="28"/>
        <v>0</v>
      </c>
      <c r="AB85" s="103"/>
      <c r="AC85" s="143">
        <f t="shared" si="32"/>
        <v>0</v>
      </c>
      <c r="AD85" s="99">
        <f t="shared" si="29"/>
        <v>0</v>
      </c>
      <c r="AE85" s="99">
        <f t="shared" si="30"/>
        <v>0</v>
      </c>
      <c r="AF85" s="776"/>
    </row>
    <row r="86" spans="1:32" ht="15.75" hidden="1" customHeight="1" x14ac:dyDescent="0.3">
      <c r="A86" s="121">
        <v>23</v>
      </c>
      <c r="B86" s="122" t="e">
        <f>VLOOKUP(C86,Fahrer!$B$5:$C$164,2,0)</f>
        <v>#N/A</v>
      </c>
      <c r="C86" s="123"/>
      <c r="D86" s="78"/>
      <c r="E86" s="79"/>
      <c r="F86" s="79"/>
      <c r="G86" s="124">
        <f>IF(ISNA(VLOOKUP(F86,Fahrer!$F$6:$G$25,2,0)),0,VLOOKUP(F86,Fahrer!$F$6:$G$25,2,0))</f>
        <v>0</v>
      </c>
      <c r="H86" s="125">
        <f t="shared" si="31"/>
        <v>0</v>
      </c>
      <c r="I86" s="78"/>
      <c r="J86" s="79"/>
      <c r="K86" s="79"/>
      <c r="L86" s="124">
        <f>IF(ISNA(VLOOKUP(K86,Fahrer!$F$6:$G$25,2,0)),0,VLOOKUP(K86,Fahrer!$F$6:$G$25,2,0))</f>
        <v>0</v>
      </c>
      <c r="M86" s="125">
        <f t="shared" si="22"/>
        <v>0</v>
      </c>
      <c r="N86" s="78"/>
      <c r="O86" s="79"/>
      <c r="P86" s="79"/>
      <c r="Q86" s="124">
        <f>IF(ISNA(VLOOKUP(P86,Fahrer!$F$6:$G$25,2,0)),0,VLOOKUP(P86,Fahrer!$F$6:$G$25,2,0))</f>
        <v>0</v>
      </c>
      <c r="R86" s="125">
        <f t="shared" si="23"/>
        <v>0</v>
      </c>
      <c r="S86" s="78"/>
      <c r="T86" s="79"/>
      <c r="U86" s="82"/>
      <c r="V86" s="124">
        <f>IF(ISNA(VLOOKUP(U86,Fahrer!$F$6:$G$25,2,0)),0,VLOOKUP(U86,Fahrer!$F$6:$G$25,2,0))</f>
        <v>0</v>
      </c>
      <c r="W86" s="125">
        <f t="shared" si="24"/>
        <v>0</v>
      </c>
      <c r="X86" s="128">
        <f t="shared" si="25"/>
        <v>0</v>
      </c>
      <c r="Y86" s="129">
        <f t="shared" si="26"/>
        <v>0</v>
      </c>
      <c r="Z86" s="124">
        <f t="shared" si="27"/>
        <v>0</v>
      </c>
      <c r="AA86" s="130">
        <f t="shared" si="28"/>
        <v>0</v>
      </c>
      <c r="AB86" s="128"/>
      <c r="AC86" s="126">
        <f t="shared" si="32"/>
        <v>0</v>
      </c>
      <c r="AD86" s="79">
        <f t="shared" si="29"/>
        <v>0</v>
      </c>
      <c r="AE86" s="79">
        <f t="shared" si="30"/>
        <v>0</v>
      </c>
      <c r="AF86" s="776"/>
    </row>
    <row r="87" spans="1:32" ht="15.75" hidden="1" customHeight="1" x14ac:dyDescent="0.3">
      <c r="A87" s="61">
        <v>24</v>
      </c>
      <c r="B87" s="416" t="e">
        <f>VLOOKUP(C87,Fahrer!$B$5:$C$164,2,0)</f>
        <v>#N/A</v>
      </c>
      <c r="C87" s="97"/>
      <c r="D87" s="98"/>
      <c r="E87" s="99"/>
      <c r="F87" s="99"/>
      <c r="G87" s="141">
        <f>IF(ISNA(VLOOKUP(F87,Fahrer!$F$6:$G$25,2,0)),0,VLOOKUP(F87,Fahrer!$F$6:$G$25,2,0))</f>
        <v>0</v>
      </c>
      <c r="H87" s="142">
        <f t="shared" si="31"/>
        <v>0</v>
      </c>
      <c r="I87" s="98"/>
      <c r="J87" s="99"/>
      <c r="K87" s="99"/>
      <c r="L87" s="141">
        <f>IF(ISNA(VLOOKUP(K87,Fahrer!$F$6:$G$25,2,0)),0,VLOOKUP(K87,Fahrer!$F$6:$G$25,2,0))</f>
        <v>0</v>
      </c>
      <c r="M87" s="142">
        <f t="shared" si="22"/>
        <v>0</v>
      </c>
      <c r="N87" s="98"/>
      <c r="O87" s="99"/>
      <c r="P87" s="99"/>
      <c r="Q87" s="141">
        <f>IF(ISNA(VLOOKUP(P87,Fahrer!$F$6:$G$25,2,0)),0,VLOOKUP(P87,Fahrer!$F$6:$G$25,2,0))</f>
        <v>0</v>
      </c>
      <c r="R87" s="142">
        <f t="shared" si="23"/>
        <v>0</v>
      </c>
      <c r="S87" s="98"/>
      <c r="T87" s="99"/>
      <c r="U87" s="102"/>
      <c r="V87" s="141">
        <f>IF(ISNA(VLOOKUP(U87,Fahrer!$F$6:$G$25,2,0)),0,VLOOKUP(U87,Fahrer!$F$6:$G$25,2,0))</f>
        <v>0</v>
      </c>
      <c r="W87" s="142">
        <f t="shared" si="24"/>
        <v>0</v>
      </c>
      <c r="X87" s="103">
        <f t="shared" si="25"/>
        <v>0</v>
      </c>
      <c r="Y87" s="99">
        <f t="shared" si="26"/>
        <v>0</v>
      </c>
      <c r="Z87" s="102">
        <f t="shared" si="27"/>
        <v>0</v>
      </c>
      <c r="AA87" s="104">
        <f t="shared" si="28"/>
        <v>0</v>
      </c>
      <c r="AB87" s="103"/>
      <c r="AC87" s="143">
        <f t="shared" si="32"/>
        <v>0</v>
      </c>
      <c r="AD87" s="99">
        <f t="shared" si="29"/>
        <v>0</v>
      </c>
      <c r="AE87" s="99">
        <f t="shared" si="30"/>
        <v>0</v>
      </c>
      <c r="AF87" s="776"/>
    </row>
    <row r="88" spans="1:32" ht="18" hidden="1" customHeight="1" x14ac:dyDescent="0.3">
      <c r="A88" s="121">
        <v>8</v>
      </c>
      <c r="B88" s="122" t="e">
        <f>VLOOKUP(C88,Fahrer!$B$5:$C$164,2,0)</f>
        <v>#N/A</v>
      </c>
      <c r="C88" s="123"/>
      <c r="D88" s="78"/>
      <c r="E88" s="79"/>
      <c r="F88" s="79"/>
      <c r="G88" s="124">
        <f>IF(ISNA(VLOOKUP(F88,Fahrer!$F$6:$G$25,2,0)),0,VLOOKUP(F88,Fahrer!$F$6:$G$25,2,0))</f>
        <v>0</v>
      </c>
      <c r="H88" s="125">
        <f t="shared" si="31"/>
        <v>0</v>
      </c>
      <c r="I88" s="78"/>
      <c r="J88" s="79"/>
      <c r="K88" s="79"/>
      <c r="L88" s="124">
        <f>IF(ISNA(VLOOKUP(K88,Fahrer!$F$6:$G$25,2,0)),0,VLOOKUP(K88,Fahrer!$F$6:$G$25,2,0))</f>
        <v>0</v>
      </c>
      <c r="M88" s="125">
        <f t="shared" si="22"/>
        <v>0</v>
      </c>
      <c r="N88" s="78"/>
      <c r="O88" s="79"/>
      <c r="P88" s="79"/>
      <c r="Q88" s="124">
        <f>IF(ISNA(VLOOKUP(P88,Fahrer!$F$6:$G$25,2,0)),0,VLOOKUP(P88,Fahrer!$F$6:$G$25,2,0))</f>
        <v>0</v>
      </c>
      <c r="R88" s="125">
        <f t="shared" si="23"/>
        <v>0</v>
      </c>
      <c r="S88" s="78"/>
      <c r="T88" s="79"/>
      <c r="U88" s="82"/>
      <c r="V88" s="124">
        <f>IF(ISNA(VLOOKUP(U88,Fahrer!$F$6:$G$25,2,0)),0,VLOOKUP(U88,Fahrer!$F$6:$G$25,2,0))</f>
        <v>0</v>
      </c>
      <c r="W88" s="125">
        <f t="shared" si="24"/>
        <v>0</v>
      </c>
      <c r="X88" s="128">
        <f t="shared" si="25"/>
        <v>0</v>
      </c>
      <c r="Y88" s="129">
        <f t="shared" si="26"/>
        <v>0</v>
      </c>
      <c r="Z88" s="124">
        <f t="shared" si="27"/>
        <v>0</v>
      </c>
      <c r="AA88" s="130">
        <f t="shared" si="28"/>
        <v>0</v>
      </c>
      <c r="AB88" s="128"/>
      <c r="AC88" s="126">
        <f t="shared" si="32"/>
        <v>0</v>
      </c>
      <c r="AD88" s="79">
        <f t="shared" si="29"/>
        <v>0</v>
      </c>
      <c r="AE88" s="79">
        <f t="shared" si="30"/>
        <v>0</v>
      </c>
      <c r="AF88" s="776"/>
    </row>
    <row r="89" spans="1:32" ht="14.25" hidden="1" customHeight="1" x14ac:dyDescent="0.3">
      <c r="A89" s="61">
        <v>9</v>
      </c>
      <c r="B89" s="416" t="e">
        <f>VLOOKUP(C89,Fahrer!$B$5:$C$164,2,0)</f>
        <v>#N/A</v>
      </c>
      <c r="C89" s="97"/>
      <c r="D89" s="98"/>
      <c r="E89" s="99"/>
      <c r="F89" s="99"/>
      <c r="G89" s="141">
        <f>IF(ISNA(VLOOKUP(F89,Fahrer!$F$6:$G$25,2,0)),0,VLOOKUP(F89,Fahrer!$F$6:$G$25,2,0))</f>
        <v>0</v>
      </c>
      <c r="H89" s="142">
        <f t="shared" si="31"/>
        <v>0</v>
      </c>
      <c r="I89" s="98"/>
      <c r="J89" s="99"/>
      <c r="K89" s="99"/>
      <c r="L89" s="141">
        <f>IF(ISNA(VLOOKUP(K89,Fahrer!$F$6:$G$25,2,0)),0,VLOOKUP(K89,Fahrer!$F$6:$G$25,2,0))</f>
        <v>0</v>
      </c>
      <c r="M89" s="142">
        <f t="shared" si="22"/>
        <v>0</v>
      </c>
      <c r="N89" s="98"/>
      <c r="O89" s="99"/>
      <c r="P89" s="99"/>
      <c r="Q89" s="141">
        <f>IF(ISNA(VLOOKUP(P89,Fahrer!$F$6:$G$25,2,0)),0,VLOOKUP(P89,Fahrer!$F$6:$G$25,2,0))</f>
        <v>0</v>
      </c>
      <c r="R89" s="142">
        <f t="shared" si="23"/>
        <v>0</v>
      </c>
      <c r="S89" s="98"/>
      <c r="T89" s="99"/>
      <c r="U89" s="102"/>
      <c r="V89" s="141">
        <f>IF(ISNA(VLOOKUP(U89,Fahrer!$F$6:$G$25,2,0)),0,VLOOKUP(U89,Fahrer!$F$6:$G$25,2,0))</f>
        <v>0</v>
      </c>
      <c r="W89" s="142">
        <f t="shared" si="24"/>
        <v>0</v>
      </c>
      <c r="X89" s="103">
        <f t="shared" si="25"/>
        <v>0</v>
      </c>
      <c r="Y89" s="99">
        <f t="shared" si="26"/>
        <v>0</v>
      </c>
      <c r="Z89" s="102">
        <f t="shared" si="27"/>
        <v>0</v>
      </c>
      <c r="AA89" s="104">
        <f t="shared" si="28"/>
        <v>0</v>
      </c>
      <c r="AB89" s="103"/>
      <c r="AC89" s="143">
        <f t="shared" si="32"/>
        <v>0</v>
      </c>
      <c r="AD89" s="99">
        <f t="shared" si="29"/>
        <v>0</v>
      </c>
      <c r="AE89" s="99">
        <f t="shared" si="30"/>
        <v>0</v>
      </c>
      <c r="AF89" s="776"/>
    </row>
    <row r="90" spans="1:32" ht="0.75" hidden="1" customHeight="1" x14ac:dyDescent="0.3">
      <c r="A90" s="121">
        <v>27</v>
      </c>
      <c r="B90" s="122" t="e">
        <f>VLOOKUP(C90,Fahrer!$B$5:$C$164,2,0)</f>
        <v>#N/A</v>
      </c>
      <c r="C90" s="123"/>
      <c r="D90" s="78"/>
      <c r="E90" s="79"/>
      <c r="F90" s="79"/>
      <c r="G90" s="124">
        <f>IF(ISNA(VLOOKUP(F90,Fahrer!$F$6:$G$25,2,0)),0,VLOOKUP(F90,Fahrer!$F$6:$G$25,2,0))</f>
        <v>0</v>
      </c>
      <c r="H90" s="125">
        <f>SUM(E112+G90)</f>
        <v>0</v>
      </c>
      <c r="I90" s="78"/>
      <c r="J90" s="79"/>
      <c r="K90" s="79"/>
      <c r="L90" s="124">
        <f>IF(ISNA(VLOOKUP(K90,Fahrer!$F$6:$G$25,2,0)),0,VLOOKUP(K90,Fahrer!$F$6:$G$25,2,0))</f>
        <v>0</v>
      </c>
      <c r="M90" s="125">
        <f>SUM(J90+L90)</f>
        <v>0</v>
      </c>
      <c r="N90" s="78"/>
      <c r="O90" s="79"/>
      <c r="P90" s="79"/>
      <c r="Q90" s="124">
        <f>IF(ISNA(VLOOKUP(P90,Fahrer!$F$6:$G$25,2,0)),0,VLOOKUP(P90,Fahrer!$F$6:$G$25,2,0))</f>
        <v>0</v>
      </c>
      <c r="R90" s="125">
        <f>SUM(O90+Q90)</f>
        <v>0</v>
      </c>
      <c r="S90" s="78"/>
      <c r="T90" s="79"/>
      <c r="U90" s="82"/>
      <c r="V90" s="124">
        <f>IF(ISNA(VLOOKUP(U90,Fahrer!$F$6:$G$25,2,0)),0,VLOOKUP(U90,Fahrer!$F$6:$G$25,2,0))</f>
        <v>0</v>
      </c>
      <c r="W90" s="125">
        <f>SUM(T90+V90)</f>
        <v>0</v>
      </c>
      <c r="X90" s="128">
        <f>H90</f>
        <v>0</v>
      </c>
      <c r="Y90" s="129">
        <f>M90</f>
        <v>0</v>
      </c>
      <c r="Z90" s="124">
        <f>R90</f>
        <v>0</v>
      </c>
      <c r="AA90" s="130">
        <f>W90</f>
        <v>0</v>
      </c>
      <c r="AB90" s="128"/>
      <c r="AC90" s="126">
        <f>(E90+J90+O90+U90)</f>
        <v>0</v>
      </c>
      <c r="AD90" s="79">
        <f>SUM(H90+M90+R90+W90)</f>
        <v>0</v>
      </c>
      <c r="AE90" s="79">
        <f>LARGE(X90:AA90,1)+LARGE(X90:AA90,2)+LARGE(X90:AA90,3)</f>
        <v>0</v>
      </c>
      <c r="AF90" s="776"/>
    </row>
    <row r="91" spans="1:32" ht="15.75" hidden="1" customHeight="1" x14ac:dyDescent="0.3">
      <c r="A91" s="61">
        <v>28</v>
      </c>
      <c r="B91" s="416" t="e">
        <f>VLOOKUP(C91,Fahrer!$B$5:$C$164,2,0)</f>
        <v>#N/A</v>
      </c>
      <c r="C91" s="97"/>
      <c r="D91" s="98"/>
      <c r="E91" s="99"/>
      <c r="F91" s="99"/>
      <c r="G91" s="141">
        <f>IF(ISNA(VLOOKUP(F91,Fahrer!$F$6:$G$25,2,0)),0,VLOOKUP(F91,Fahrer!$F$6:$G$25,2,0))</f>
        <v>0</v>
      </c>
      <c r="H91" s="142">
        <f>SUM(E113+G91)</f>
        <v>0</v>
      </c>
      <c r="I91" s="98"/>
      <c r="J91" s="99"/>
      <c r="K91" s="99"/>
      <c r="L91" s="141">
        <f>IF(ISNA(VLOOKUP(K91,Fahrer!$F$6:$G$25,2,0)),0,VLOOKUP(K91,Fahrer!$F$6:$G$25,2,0))</f>
        <v>0</v>
      </c>
      <c r="M91" s="142">
        <f>SUM(J91+L91)</f>
        <v>0</v>
      </c>
      <c r="N91" s="98"/>
      <c r="O91" s="99"/>
      <c r="P91" s="99"/>
      <c r="Q91" s="141">
        <f>IF(ISNA(VLOOKUP(P91,Fahrer!$F$6:$G$25,2,0)),0,VLOOKUP(P91,Fahrer!$F$6:$G$25,2,0))</f>
        <v>0</v>
      </c>
      <c r="R91" s="142">
        <f>SUM(O91+Q91)</f>
        <v>0</v>
      </c>
      <c r="S91" s="98"/>
      <c r="T91" s="99"/>
      <c r="U91" s="102"/>
      <c r="V91" s="141">
        <f>IF(ISNA(VLOOKUP(U91,Fahrer!$F$6:$G$25,2,0)),0,VLOOKUP(U91,Fahrer!$F$6:$G$25,2,0))</f>
        <v>0</v>
      </c>
      <c r="W91" s="142">
        <f>SUM(T91+V91)</f>
        <v>0</v>
      </c>
      <c r="X91" s="103">
        <f>H91</f>
        <v>0</v>
      </c>
      <c r="Y91" s="99">
        <f>M91</f>
        <v>0</v>
      </c>
      <c r="Z91" s="102">
        <f>R91</f>
        <v>0</v>
      </c>
      <c r="AA91" s="104">
        <f>W91</f>
        <v>0</v>
      </c>
      <c r="AB91" s="103"/>
      <c r="AC91" s="143">
        <f>(E91+J91+O91+U91)</f>
        <v>0</v>
      </c>
      <c r="AD91" s="99">
        <f>SUM(H91+M91+R91+W91)</f>
        <v>0</v>
      </c>
      <c r="AE91" s="99">
        <f>LARGE(X91:AA91,1)+LARGE(X91:AA91,2)+LARGE(X91:AA91,3)</f>
        <v>0</v>
      </c>
      <c r="AF91" s="776"/>
    </row>
    <row r="92" spans="1:32" ht="15" hidden="1" customHeight="1" x14ac:dyDescent="0.3">
      <c r="A92" s="121">
        <v>29</v>
      </c>
      <c r="B92" s="122" t="e">
        <f>VLOOKUP(C92,Fahrer!$B$5:$C$164,2,0)</f>
        <v>#N/A</v>
      </c>
      <c r="C92" s="123"/>
      <c r="D92" s="78"/>
      <c r="E92" s="79"/>
      <c r="F92" s="79"/>
      <c r="G92" s="124">
        <f>IF(ISNA(VLOOKUP(F92,Fahrer!$F$6:$G$25,2,0)),0,VLOOKUP(F92,Fahrer!$F$6:$G$25,2,0))</f>
        <v>0</v>
      </c>
      <c r="H92" s="125">
        <f>SUM(E114+G92)</f>
        <v>0</v>
      </c>
      <c r="I92" s="78"/>
      <c r="J92" s="79"/>
      <c r="K92" s="79"/>
      <c r="L92" s="124">
        <f>IF(ISNA(VLOOKUP(K92,Fahrer!$F$6:$G$25,2,0)),0,VLOOKUP(K92,Fahrer!$F$6:$G$25,2,0))</f>
        <v>0</v>
      </c>
      <c r="M92" s="125">
        <f>SUM(J92+L92)</f>
        <v>0</v>
      </c>
      <c r="N92" s="78"/>
      <c r="O92" s="79"/>
      <c r="P92" s="79"/>
      <c r="Q92" s="124">
        <f>IF(ISNA(VLOOKUP(P92,Fahrer!$F$6:$G$25,2,0)),0,VLOOKUP(P92,Fahrer!$F$6:$G$25,2,0))</f>
        <v>0</v>
      </c>
      <c r="R92" s="125">
        <f>SUM(O92+Q92)</f>
        <v>0</v>
      </c>
      <c r="S92" s="78"/>
      <c r="T92" s="79"/>
      <c r="U92" s="82"/>
      <c r="V92" s="124">
        <f>IF(ISNA(VLOOKUP(U92,Fahrer!$F$6:$G$25,2,0)),0,VLOOKUP(U92,Fahrer!$F$6:$G$25,2,0))</f>
        <v>0</v>
      </c>
      <c r="W92" s="125">
        <f>SUM(T92+V92)</f>
        <v>0</v>
      </c>
      <c r="X92" s="128">
        <f>H92</f>
        <v>0</v>
      </c>
      <c r="Y92" s="129">
        <f>M92</f>
        <v>0</v>
      </c>
      <c r="Z92" s="124">
        <f>R92</f>
        <v>0</v>
      </c>
      <c r="AA92" s="130">
        <f>W92</f>
        <v>0</v>
      </c>
      <c r="AB92" s="128"/>
      <c r="AC92" s="126">
        <f>(E92+J92+O92+U92)</f>
        <v>0</v>
      </c>
      <c r="AD92" s="79">
        <f>SUM(H92+M92+R92+W92)</f>
        <v>0</v>
      </c>
      <c r="AE92" s="79">
        <f>LARGE(X92:AA92,1)+LARGE(X92:AA92,2)+LARGE(X92:AA92,3)</f>
        <v>0</v>
      </c>
      <c r="AF92" s="776"/>
    </row>
    <row r="93" spans="1:32" ht="19.5" hidden="1" customHeight="1" x14ac:dyDescent="0.3">
      <c r="A93" s="61">
        <v>30</v>
      </c>
      <c r="B93" s="416" t="e">
        <f>VLOOKUP(C93,Fahrer!$B$5:$C$164,2,0)</f>
        <v>#N/A</v>
      </c>
      <c r="C93" s="97"/>
      <c r="D93" s="98"/>
      <c r="E93" s="99"/>
      <c r="F93" s="99"/>
      <c r="G93" s="141">
        <f>IF(ISNA(VLOOKUP(F93,Fahrer!$F$6:$G$25,2,0)),0,VLOOKUP(F93,Fahrer!$F$6:$G$25,2,0))</f>
        <v>0</v>
      </c>
      <c r="H93" s="142">
        <f>SUM(E115+G93)</f>
        <v>0</v>
      </c>
      <c r="I93" s="98"/>
      <c r="J93" s="99"/>
      <c r="K93" s="99"/>
      <c r="L93" s="141">
        <f>IF(ISNA(VLOOKUP(K93,Fahrer!$F$6:$G$25,2,0)),0,VLOOKUP(K93,Fahrer!$F$6:$G$25,2,0))</f>
        <v>0</v>
      </c>
      <c r="M93" s="142">
        <f>SUM(J93+L93)</f>
        <v>0</v>
      </c>
      <c r="N93" s="98"/>
      <c r="O93" s="99"/>
      <c r="P93" s="99"/>
      <c r="Q93" s="141">
        <f>IF(ISNA(VLOOKUP(P93,Fahrer!$F$6:$G$25,2,0)),0,VLOOKUP(P93,Fahrer!$F$6:$G$25,2,0))</f>
        <v>0</v>
      </c>
      <c r="R93" s="142">
        <f>SUM(O93+Q93)</f>
        <v>0</v>
      </c>
      <c r="S93" s="98"/>
      <c r="T93" s="99"/>
      <c r="U93" s="102"/>
      <c r="V93" s="141">
        <f>IF(ISNA(VLOOKUP(U93,Fahrer!$F$6:$G$25,2,0)),0,VLOOKUP(U93,Fahrer!$F$6:$G$25,2,0))</f>
        <v>0</v>
      </c>
      <c r="W93" s="142">
        <f>SUM(T93+V93)</f>
        <v>0</v>
      </c>
      <c r="X93" s="103">
        <f>H93</f>
        <v>0</v>
      </c>
      <c r="Y93" s="99">
        <f>M93</f>
        <v>0</v>
      </c>
      <c r="Z93" s="102">
        <f>R93</f>
        <v>0</v>
      </c>
      <c r="AA93" s="104">
        <f>W93</f>
        <v>0</v>
      </c>
      <c r="AB93" s="103"/>
      <c r="AC93" s="143">
        <f>(E93+J93+O93+U93)</f>
        <v>0</v>
      </c>
      <c r="AD93" s="99">
        <f>SUM(H93+M93+R93+W93)</f>
        <v>0</v>
      </c>
      <c r="AE93" s="99">
        <f>LARGE(X93:AA93,1)+LARGE(X93:AA93,2)+LARGE(X93:AA93,3)</f>
        <v>0</v>
      </c>
      <c r="AF93" s="776"/>
    </row>
    <row r="94" spans="1:32" ht="15.75" customHeight="1" x14ac:dyDescent="0.3">
      <c r="A94" s="782"/>
      <c r="B94" s="782"/>
      <c r="C94" s="782"/>
      <c r="D94" s="782"/>
      <c r="E94" s="782"/>
      <c r="F94" s="782"/>
      <c r="G94" s="782"/>
      <c r="H94" s="782"/>
      <c r="I94" s="782"/>
      <c r="J94" s="782"/>
      <c r="K94" s="782"/>
      <c r="L94" s="782"/>
      <c r="M94" s="782"/>
      <c r="N94" s="782"/>
      <c r="O94" s="782"/>
      <c r="P94" s="782"/>
      <c r="Q94" s="782"/>
      <c r="R94" s="782"/>
      <c r="S94" s="782"/>
      <c r="T94" s="782"/>
      <c r="U94" s="782"/>
      <c r="V94" s="782"/>
      <c r="W94" s="782"/>
      <c r="X94" s="782"/>
      <c r="Y94" s="782"/>
      <c r="Z94" s="782"/>
      <c r="AA94" s="782"/>
      <c r="AB94" s="782"/>
      <c r="AC94" s="782"/>
      <c r="AD94" s="782"/>
      <c r="AE94" s="782"/>
      <c r="AF94" s="776"/>
    </row>
  </sheetData>
  <sheetProtection selectLockedCells="1" selectUnlockedCells="1"/>
  <sortState xmlns:xlrd2="http://schemas.microsoft.com/office/spreadsheetml/2017/richdata2" ref="B64:AE89">
    <sortCondition descending="1" ref="AE64:AE89"/>
  </sortState>
  <mergeCells count="17">
    <mergeCell ref="I62:M62"/>
    <mergeCell ref="N62:R62"/>
    <mergeCell ref="S62:W62"/>
    <mergeCell ref="B3:AE3"/>
    <mergeCell ref="AF3:AF94"/>
    <mergeCell ref="D4:H4"/>
    <mergeCell ref="I4:M4"/>
    <mergeCell ref="N4:R4"/>
    <mergeCell ref="S4:W4"/>
    <mergeCell ref="B26:AE27"/>
    <mergeCell ref="D28:H28"/>
    <mergeCell ref="I28:M28"/>
    <mergeCell ref="N28:R28"/>
    <mergeCell ref="A94:AE94"/>
    <mergeCell ref="S28:W28"/>
    <mergeCell ref="B60:AE61"/>
    <mergeCell ref="D62:H62"/>
  </mergeCells>
  <pageMargins left="0.7" right="0.7" top="0.78749999999999998" bottom="0.78749999999999998" header="0.51180555555555551" footer="0.51180555555555551"/>
  <pageSetup paperSize="9" scale="74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G203"/>
  <sheetViews>
    <sheetView topLeftCell="A78" workbookViewId="0">
      <selection activeCell="F96" sqref="F96"/>
    </sheetView>
  </sheetViews>
  <sheetFormatPr baseColWidth="10" defaultRowHeight="13.2" x14ac:dyDescent="0.25"/>
  <cols>
    <col min="1" max="1" width="12.5546875" customWidth="1"/>
    <col min="3" max="3" width="25.5546875" style="15" customWidth="1"/>
  </cols>
  <sheetData>
    <row r="5" spans="1:7" ht="15.6" x14ac:dyDescent="0.3">
      <c r="A5" s="1" t="s">
        <v>48</v>
      </c>
      <c r="B5" s="16">
        <v>1</v>
      </c>
      <c r="C5" s="535" t="s">
        <v>49</v>
      </c>
      <c r="F5" s="55" t="s">
        <v>50</v>
      </c>
      <c r="G5" s="55" t="s">
        <v>51</v>
      </c>
    </row>
    <row r="6" spans="1:7" ht="15.6" x14ac:dyDescent="0.3">
      <c r="B6" s="334">
        <v>2</v>
      </c>
      <c r="C6" s="537" t="s">
        <v>52</v>
      </c>
      <c r="F6" s="2">
        <v>1</v>
      </c>
      <c r="G6" s="2">
        <v>50</v>
      </c>
    </row>
    <row r="7" spans="1:7" ht="15.6" x14ac:dyDescent="0.3">
      <c r="B7" s="16">
        <v>3</v>
      </c>
      <c r="C7" s="533" t="s">
        <v>53</v>
      </c>
      <c r="F7" s="2">
        <v>2</v>
      </c>
      <c r="G7" s="2">
        <v>46</v>
      </c>
    </row>
    <row r="8" spans="1:7" ht="15.6" x14ac:dyDescent="0.3">
      <c r="B8" s="6">
        <v>4</v>
      </c>
      <c r="C8" s="531"/>
      <c r="F8" s="2">
        <v>3</v>
      </c>
      <c r="G8" s="2">
        <v>43</v>
      </c>
    </row>
    <row r="9" spans="1:7" ht="15.6" x14ac:dyDescent="0.3">
      <c r="B9" s="16">
        <v>5</v>
      </c>
      <c r="C9" s="535" t="s">
        <v>55</v>
      </c>
      <c r="F9" s="2">
        <v>4</v>
      </c>
      <c r="G9" s="2">
        <v>41</v>
      </c>
    </row>
    <row r="10" spans="1:7" ht="15.6" x14ac:dyDescent="0.3">
      <c r="B10" s="6">
        <v>6</v>
      </c>
      <c r="C10" s="531" t="s">
        <v>56</v>
      </c>
      <c r="F10" s="2">
        <v>5</v>
      </c>
      <c r="G10" s="2">
        <v>39</v>
      </c>
    </row>
    <row r="11" spans="1:7" ht="15.6" x14ac:dyDescent="0.3">
      <c r="B11" s="16">
        <v>7</v>
      </c>
      <c r="C11" s="533" t="s">
        <v>57</v>
      </c>
      <c r="F11" s="2">
        <v>6</v>
      </c>
      <c r="G11" s="2">
        <v>37</v>
      </c>
    </row>
    <row r="12" spans="1:7" ht="15.6" x14ac:dyDescent="0.3">
      <c r="B12" s="6">
        <v>8</v>
      </c>
      <c r="C12" s="24"/>
      <c r="F12" s="2">
        <v>7</v>
      </c>
      <c r="G12" s="2">
        <v>35</v>
      </c>
    </row>
    <row r="13" spans="1:7" ht="15.6" x14ac:dyDescent="0.3">
      <c r="B13" s="56">
        <v>9</v>
      </c>
      <c r="C13" s="25" t="s">
        <v>58</v>
      </c>
      <c r="F13" s="2">
        <v>8</v>
      </c>
      <c r="G13" s="2">
        <v>33</v>
      </c>
    </row>
    <row r="14" spans="1:7" ht="15.6" x14ac:dyDescent="0.3">
      <c r="B14" s="6">
        <v>10</v>
      </c>
      <c r="C14" s="531" t="s">
        <v>59</v>
      </c>
      <c r="F14" s="2">
        <v>9</v>
      </c>
      <c r="G14" s="2">
        <v>31</v>
      </c>
    </row>
    <row r="15" spans="1:7" ht="15.6" x14ac:dyDescent="0.3">
      <c r="B15" s="16">
        <v>11</v>
      </c>
      <c r="C15" s="538"/>
      <c r="F15" s="2">
        <v>10</v>
      </c>
      <c r="G15" s="2">
        <v>29</v>
      </c>
    </row>
    <row r="16" spans="1:7" ht="15.6" x14ac:dyDescent="0.3">
      <c r="B16" s="6">
        <v>12</v>
      </c>
      <c r="C16" s="531" t="s">
        <v>61</v>
      </c>
      <c r="F16" s="2">
        <v>11</v>
      </c>
      <c r="G16" s="2">
        <v>28</v>
      </c>
    </row>
    <row r="17" spans="1:7" ht="15.6" x14ac:dyDescent="0.3">
      <c r="B17" s="56">
        <v>13</v>
      </c>
      <c r="C17" s="533" t="s">
        <v>62</v>
      </c>
      <c r="F17" s="2">
        <v>12</v>
      </c>
      <c r="G17" s="2">
        <v>27</v>
      </c>
    </row>
    <row r="18" spans="1:7" ht="15.6" x14ac:dyDescent="0.3">
      <c r="B18" s="6">
        <v>14</v>
      </c>
      <c r="C18" s="531" t="s">
        <v>166</v>
      </c>
      <c r="F18" s="2">
        <v>13</v>
      </c>
      <c r="G18" s="2">
        <v>26</v>
      </c>
    </row>
    <row r="19" spans="1:7" ht="15.6" x14ac:dyDescent="0.3">
      <c r="B19" s="16">
        <v>15</v>
      </c>
      <c r="C19" s="533" t="s">
        <v>63</v>
      </c>
      <c r="F19" s="2">
        <v>14</v>
      </c>
      <c r="G19" s="2">
        <v>25</v>
      </c>
    </row>
    <row r="20" spans="1:7" ht="15.6" x14ac:dyDescent="0.3">
      <c r="B20" s="6">
        <v>16</v>
      </c>
      <c r="C20" s="531" t="s">
        <v>165</v>
      </c>
      <c r="F20" s="2">
        <v>15</v>
      </c>
      <c r="G20" s="2">
        <v>24</v>
      </c>
    </row>
    <row r="21" spans="1:7" ht="15.6" x14ac:dyDescent="0.3">
      <c r="B21" s="56">
        <v>17</v>
      </c>
      <c r="C21" s="533" t="s">
        <v>64</v>
      </c>
      <c r="F21" s="2">
        <v>16</v>
      </c>
      <c r="G21" s="2">
        <v>23</v>
      </c>
    </row>
    <row r="22" spans="1:7" ht="15.6" x14ac:dyDescent="0.3">
      <c r="B22" s="6">
        <v>18</v>
      </c>
      <c r="C22" s="531" t="s">
        <v>65</v>
      </c>
      <c r="F22" s="2">
        <v>17</v>
      </c>
      <c r="G22" s="2">
        <v>22</v>
      </c>
    </row>
    <row r="23" spans="1:7" ht="15.6" x14ac:dyDescent="0.3">
      <c r="B23" s="16">
        <v>19</v>
      </c>
      <c r="C23" s="533" t="s">
        <v>66</v>
      </c>
      <c r="F23" s="2">
        <v>18</v>
      </c>
      <c r="G23" s="2">
        <v>21</v>
      </c>
    </row>
    <row r="24" spans="1:7" ht="15.6" x14ac:dyDescent="0.3">
      <c r="B24" s="6">
        <v>20</v>
      </c>
      <c r="C24" s="531" t="s">
        <v>67</v>
      </c>
      <c r="F24" s="2">
        <v>19</v>
      </c>
      <c r="G24" s="2">
        <v>20</v>
      </c>
    </row>
    <row r="25" spans="1:7" ht="15.6" x14ac:dyDescent="0.3">
      <c r="A25" s="1" t="s">
        <v>68</v>
      </c>
      <c r="B25" s="16">
        <v>21</v>
      </c>
      <c r="C25" s="589" t="s">
        <v>69</v>
      </c>
      <c r="F25" s="2">
        <v>20</v>
      </c>
      <c r="G25" s="2">
        <v>19</v>
      </c>
    </row>
    <row r="26" spans="1:7" ht="15.6" x14ac:dyDescent="0.3">
      <c r="B26" s="334">
        <v>22</v>
      </c>
      <c r="C26" s="590" t="s">
        <v>70</v>
      </c>
    </row>
    <row r="27" spans="1:7" ht="15.6" x14ac:dyDescent="0.3">
      <c r="B27" s="16">
        <v>23</v>
      </c>
      <c r="C27" s="589" t="s">
        <v>71</v>
      </c>
    </row>
    <row r="28" spans="1:7" ht="15.6" x14ac:dyDescent="0.3">
      <c r="B28" s="6">
        <v>24</v>
      </c>
      <c r="C28" s="540" t="s">
        <v>72</v>
      </c>
    </row>
    <row r="29" spans="1:7" ht="15.6" x14ac:dyDescent="0.3">
      <c r="B29" s="16">
        <v>25</v>
      </c>
      <c r="C29" s="589" t="s">
        <v>73</v>
      </c>
    </row>
    <row r="30" spans="1:7" ht="15.6" x14ac:dyDescent="0.3">
      <c r="B30" s="334">
        <v>26</v>
      </c>
      <c r="C30" s="591" t="s">
        <v>60</v>
      </c>
    </row>
    <row r="31" spans="1:7" ht="15.6" x14ac:dyDescent="0.3">
      <c r="B31" s="16">
        <v>27</v>
      </c>
      <c r="C31" s="592" t="s">
        <v>74</v>
      </c>
    </row>
    <row r="32" spans="1:7" ht="15.6" x14ac:dyDescent="0.3">
      <c r="B32" s="6">
        <v>28</v>
      </c>
      <c r="C32" s="531" t="s">
        <v>75</v>
      </c>
    </row>
    <row r="33" spans="2:3" ht="15.6" x14ac:dyDescent="0.3">
      <c r="B33" s="16">
        <v>29</v>
      </c>
      <c r="C33" s="539" t="s">
        <v>76</v>
      </c>
    </row>
    <row r="34" spans="2:3" ht="15.6" x14ac:dyDescent="0.3">
      <c r="B34" s="6">
        <v>30</v>
      </c>
      <c r="C34" s="590" t="s">
        <v>189</v>
      </c>
    </row>
    <row r="35" spans="2:3" ht="15.6" x14ac:dyDescent="0.3">
      <c r="B35" s="16">
        <v>31</v>
      </c>
      <c r="C35" s="1" t="s">
        <v>85</v>
      </c>
    </row>
    <row r="36" spans="2:3" ht="15.6" x14ac:dyDescent="0.3">
      <c r="B36" s="6">
        <v>32</v>
      </c>
      <c r="C36" s="24" t="s">
        <v>54</v>
      </c>
    </row>
    <row r="37" spans="2:3" ht="15.6" x14ac:dyDescent="0.3">
      <c r="B37" s="16">
        <v>33</v>
      </c>
      <c r="C37" s="17" t="s">
        <v>106</v>
      </c>
    </row>
    <row r="38" spans="2:3" ht="15.6" x14ac:dyDescent="0.3">
      <c r="B38" s="6">
        <v>34</v>
      </c>
      <c r="C38" s="531" t="s">
        <v>89</v>
      </c>
    </row>
    <row r="39" spans="2:3" ht="15.6" x14ac:dyDescent="0.3">
      <c r="B39" s="16">
        <v>35</v>
      </c>
      <c r="C39" s="539" t="s">
        <v>199</v>
      </c>
    </row>
    <row r="40" spans="2:3" ht="15.6" x14ac:dyDescent="0.3">
      <c r="B40" s="6">
        <v>36</v>
      </c>
      <c r="C40" s="24" t="s">
        <v>107</v>
      </c>
    </row>
    <row r="41" spans="2:3" ht="15.6" x14ac:dyDescent="0.3">
      <c r="B41" s="16">
        <v>37</v>
      </c>
      <c r="C41" s="536" t="s">
        <v>211</v>
      </c>
    </row>
    <row r="42" spans="2:3" ht="15.6" x14ac:dyDescent="0.3">
      <c r="B42" s="6">
        <v>38</v>
      </c>
      <c r="C42" s="24" t="s">
        <v>81</v>
      </c>
    </row>
    <row r="43" spans="2:3" ht="15.6" x14ac:dyDescent="0.3">
      <c r="B43" s="16">
        <v>39</v>
      </c>
      <c r="C43" s="535" t="s">
        <v>82</v>
      </c>
    </row>
    <row r="44" spans="2:3" ht="15.6" x14ac:dyDescent="0.3">
      <c r="B44" s="334">
        <v>40</v>
      </c>
      <c r="C44" s="534" t="s">
        <v>200</v>
      </c>
    </row>
    <row r="45" spans="2:3" ht="15.6" x14ac:dyDescent="0.3">
      <c r="B45" s="16">
        <v>41</v>
      </c>
      <c r="C45" s="535" t="s">
        <v>206</v>
      </c>
    </row>
    <row r="46" spans="2:3" ht="15.6" x14ac:dyDescent="0.3">
      <c r="B46" s="334">
        <v>42</v>
      </c>
      <c r="C46" s="534" t="s">
        <v>83</v>
      </c>
    </row>
    <row r="47" spans="2:3" ht="15.6" x14ac:dyDescent="0.3">
      <c r="B47" s="16">
        <v>43</v>
      </c>
      <c r="C47" s="535" t="s">
        <v>84</v>
      </c>
    </row>
    <row r="48" spans="2:3" ht="15.6" x14ac:dyDescent="0.3">
      <c r="B48" s="334">
        <v>44</v>
      </c>
      <c r="C48" s="531" t="s">
        <v>77</v>
      </c>
    </row>
    <row r="49" spans="2:3" ht="15.6" x14ac:dyDescent="0.3">
      <c r="B49" s="16">
        <v>45</v>
      </c>
      <c r="C49" s="533" t="s">
        <v>78</v>
      </c>
    </row>
    <row r="50" spans="2:3" ht="15.6" x14ac:dyDescent="0.3">
      <c r="B50" s="6">
        <v>46</v>
      </c>
      <c r="C50" s="531" t="s">
        <v>86</v>
      </c>
    </row>
    <row r="51" spans="2:3" ht="15.6" x14ac:dyDescent="0.3">
      <c r="B51" s="16">
        <v>47</v>
      </c>
      <c r="C51" s="532" t="s">
        <v>212</v>
      </c>
    </row>
    <row r="52" spans="2:3" ht="15.6" x14ac:dyDescent="0.3">
      <c r="B52" s="6">
        <v>48</v>
      </c>
      <c r="C52" s="531" t="s">
        <v>190</v>
      </c>
    </row>
    <row r="53" spans="2:3" ht="15.6" x14ac:dyDescent="0.3">
      <c r="B53" s="16">
        <v>49</v>
      </c>
      <c r="C53" s="535" t="s">
        <v>87</v>
      </c>
    </row>
    <row r="54" spans="2:3" ht="15.6" x14ac:dyDescent="0.3">
      <c r="B54" s="6">
        <v>50</v>
      </c>
      <c r="C54" s="531" t="s">
        <v>207</v>
      </c>
    </row>
    <row r="55" spans="2:3" ht="15.6" x14ac:dyDescent="0.3">
      <c r="B55" s="16">
        <v>51</v>
      </c>
      <c r="C55" s="535" t="s">
        <v>88</v>
      </c>
    </row>
    <row r="56" spans="2:3" ht="15.6" x14ac:dyDescent="0.3">
      <c r="B56" s="6">
        <v>52</v>
      </c>
      <c r="C56" s="531" t="s">
        <v>208</v>
      </c>
    </row>
    <row r="57" spans="2:3" ht="15.6" x14ac:dyDescent="0.3">
      <c r="B57" s="16">
        <v>53</v>
      </c>
      <c r="C57" s="533" t="s">
        <v>90</v>
      </c>
    </row>
    <row r="58" spans="2:3" ht="15.6" x14ac:dyDescent="0.3">
      <c r="B58" s="6">
        <v>54</v>
      </c>
      <c r="C58" s="531" t="s">
        <v>191</v>
      </c>
    </row>
    <row r="59" spans="2:3" ht="15.6" x14ac:dyDescent="0.3">
      <c r="B59" s="16">
        <v>55</v>
      </c>
      <c r="C59" s="533" t="s">
        <v>91</v>
      </c>
    </row>
    <row r="60" spans="2:3" ht="15.6" x14ac:dyDescent="0.3">
      <c r="B60" s="6">
        <v>56</v>
      </c>
      <c r="C60" s="531" t="s">
        <v>92</v>
      </c>
    </row>
    <row r="61" spans="2:3" ht="15.6" x14ac:dyDescent="0.3">
      <c r="B61" s="16">
        <v>57</v>
      </c>
      <c r="C61" s="533" t="s">
        <v>93</v>
      </c>
    </row>
    <row r="62" spans="2:3" ht="15.6" x14ac:dyDescent="0.3">
      <c r="B62" s="6">
        <v>58</v>
      </c>
      <c r="C62" s="531" t="s">
        <v>94</v>
      </c>
    </row>
    <row r="63" spans="2:3" ht="15.6" x14ac:dyDescent="0.3">
      <c r="B63" s="16">
        <v>59</v>
      </c>
      <c r="C63" s="532" t="s">
        <v>95</v>
      </c>
    </row>
    <row r="64" spans="2:3" ht="15.6" x14ac:dyDescent="0.3">
      <c r="B64" s="6">
        <v>60</v>
      </c>
      <c r="C64" s="531" t="s">
        <v>196</v>
      </c>
    </row>
    <row r="65" spans="2:3" ht="15.6" x14ac:dyDescent="0.3">
      <c r="B65" s="16">
        <v>61</v>
      </c>
      <c r="C65" s="532" t="s">
        <v>96</v>
      </c>
    </row>
    <row r="66" spans="2:3" ht="15.6" x14ac:dyDescent="0.3">
      <c r="B66" s="334">
        <v>62</v>
      </c>
      <c r="C66" s="534" t="s">
        <v>167</v>
      </c>
    </row>
    <row r="67" spans="2:3" ht="15.6" x14ac:dyDescent="0.3">
      <c r="B67" s="16">
        <v>63</v>
      </c>
      <c r="C67" s="533" t="s">
        <v>195</v>
      </c>
    </row>
    <row r="68" spans="2:3" ht="15.6" x14ac:dyDescent="0.3">
      <c r="B68" s="6">
        <v>64</v>
      </c>
      <c r="C68" s="531" t="s">
        <v>209</v>
      </c>
    </row>
    <row r="69" spans="2:3" ht="15.6" x14ac:dyDescent="0.3">
      <c r="B69" s="16">
        <v>65</v>
      </c>
      <c r="C69" s="532" t="s">
        <v>97</v>
      </c>
    </row>
    <row r="70" spans="2:3" ht="15.6" x14ac:dyDescent="0.3">
      <c r="B70" s="6">
        <v>66</v>
      </c>
      <c r="C70" s="531" t="s">
        <v>193</v>
      </c>
    </row>
    <row r="71" spans="2:3" ht="15.6" x14ac:dyDescent="0.3">
      <c r="B71" s="16">
        <v>67</v>
      </c>
      <c r="C71" s="532" t="s">
        <v>194</v>
      </c>
    </row>
    <row r="72" spans="2:3" ht="15.6" x14ac:dyDescent="0.3">
      <c r="B72" s="6">
        <v>68</v>
      </c>
      <c r="C72" s="531" t="s">
        <v>185</v>
      </c>
    </row>
    <row r="73" spans="2:3" ht="15.6" x14ac:dyDescent="0.3">
      <c r="B73" s="16">
        <v>69</v>
      </c>
      <c r="C73" s="532" t="s">
        <v>98</v>
      </c>
    </row>
    <row r="74" spans="2:3" ht="15.6" x14ac:dyDescent="0.3">
      <c r="B74" s="6">
        <v>70</v>
      </c>
      <c r="C74" s="531" t="s">
        <v>168</v>
      </c>
    </row>
    <row r="75" spans="2:3" ht="15.6" x14ac:dyDescent="0.3">
      <c r="B75" s="16">
        <v>71</v>
      </c>
      <c r="C75" s="532" t="s">
        <v>99</v>
      </c>
    </row>
    <row r="76" spans="2:3" ht="15.6" x14ac:dyDescent="0.3">
      <c r="B76" s="6">
        <v>72</v>
      </c>
      <c r="C76" s="531" t="s">
        <v>214</v>
      </c>
    </row>
    <row r="77" spans="2:3" ht="15.6" x14ac:dyDescent="0.3">
      <c r="B77" s="16">
        <v>73</v>
      </c>
      <c r="C77" s="532" t="s">
        <v>215</v>
      </c>
    </row>
    <row r="78" spans="2:3" ht="15.6" x14ac:dyDescent="0.3">
      <c r="B78" s="6">
        <v>74</v>
      </c>
      <c r="C78" s="531" t="s">
        <v>100</v>
      </c>
    </row>
    <row r="79" spans="2:3" ht="15.6" x14ac:dyDescent="0.3">
      <c r="B79" s="16">
        <v>75</v>
      </c>
      <c r="C79" s="588" t="s">
        <v>101</v>
      </c>
    </row>
    <row r="80" spans="2:3" ht="15.6" x14ac:dyDescent="0.3">
      <c r="B80" s="6">
        <v>76</v>
      </c>
      <c r="C80" s="531" t="s">
        <v>102</v>
      </c>
    </row>
    <row r="81" spans="2:4" ht="15.6" x14ac:dyDescent="0.3">
      <c r="B81" s="16">
        <v>77</v>
      </c>
      <c r="C81" s="532" t="s">
        <v>213</v>
      </c>
    </row>
    <row r="82" spans="2:4" ht="15.6" x14ac:dyDescent="0.3">
      <c r="B82" s="6">
        <v>78</v>
      </c>
      <c r="C82" s="531" t="s">
        <v>103</v>
      </c>
    </row>
    <row r="83" spans="2:4" ht="15.6" x14ac:dyDescent="0.3">
      <c r="B83" s="16">
        <v>79</v>
      </c>
      <c r="C83" s="532" t="s">
        <v>104</v>
      </c>
    </row>
    <row r="84" spans="2:4" ht="15.6" x14ac:dyDescent="0.3">
      <c r="B84" s="6">
        <v>80</v>
      </c>
      <c r="C84" s="531" t="s">
        <v>105</v>
      </c>
    </row>
    <row r="85" spans="2:4" ht="15.6" x14ac:dyDescent="0.3">
      <c r="B85" s="16">
        <v>81</v>
      </c>
      <c r="C85" s="535" t="s">
        <v>79</v>
      </c>
    </row>
    <row r="86" spans="2:4" ht="15.6" x14ac:dyDescent="0.3">
      <c r="B86" s="6">
        <v>82</v>
      </c>
      <c r="C86" s="531" t="s">
        <v>80</v>
      </c>
    </row>
    <row r="87" spans="2:4" ht="15.6" x14ac:dyDescent="0.3">
      <c r="B87" s="16">
        <v>83</v>
      </c>
      <c r="C87" s="532" t="s">
        <v>108</v>
      </c>
    </row>
    <row r="88" spans="2:4" ht="15.6" x14ac:dyDescent="0.3">
      <c r="B88" s="6">
        <v>84</v>
      </c>
      <c r="C88" s="531" t="s">
        <v>169</v>
      </c>
    </row>
    <row r="89" spans="2:4" ht="15.6" x14ac:dyDescent="0.3">
      <c r="B89" s="16">
        <v>85</v>
      </c>
      <c r="C89" s="532" t="s">
        <v>170</v>
      </c>
    </row>
    <row r="90" spans="2:4" ht="15.6" x14ac:dyDescent="0.3">
      <c r="B90" s="6">
        <v>86</v>
      </c>
      <c r="C90" s="531" t="s">
        <v>171</v>
      </c>
      <c r="D90" s="146"/>
    </row>
    <row r="91" spans="2:4" ht="15.6" x14ac:dyDescent="0.3">
      <c r="B91" s="16">
        <v>87</v>
      </c>
      <c r="C91" s="532" t="s">
        <v>172</v>
      </c>
    </row>
    <row r="92" spans="2:4" ht="15.6" x14ac:dyDescent="0.3">
      <c r="B92" s="6">
        <v>88</v>
      </c>
      <c r="C92" s="531" t="s">
        <v>173</v>
      </c>
    </row>
    <row r="93" spans="2:4" ht="15.6" x14ac:dyDescent="0.3">
      <c r="B93" s="16">
        <v>89</v>
      </c>
      <c r="C93" s="533" t="s">
        <v>175</v>
      </c>
    </row>
    <row r="94" spans="2:4" ht="15.6" x14ac:dyDescent="0.3">
      <c r="B94" s="6">
        <v>90</v>
      </c>
      <c r="C94" s="531" t="s">
        <v>53</v>
      </c>
    </row>
    <row r="95" spans="2:4" ht="15.6" x14ac:dyDescent="0.3">
      <c r="B95" s="16">
        <v>91</v>
      </c>
      <c r="C95" s="533" t="s">
        <v>176</v>
      </c>
    </row>
    <row r="96" spans="2:4" ht="15.6" x14ac:dyDescent="0.3">
      <c r="B96" s="6">
        <v>92</v>
      </c>
      <c r="C96" s="531" t="s">
        <v>182</v>
      </c>
    </row>
    <row r="97" spans="1:6" ht="15.6" x14ac:dyDescent="0.3">
      <c r="B97" s="16">
        <v>93</v>
      </c>
      <c r="C97" s="533" t="s">
        <v>216</v>
      </c>
    </row>
    <row r="98" spans="1:6" ht="15.6" x14ac:dyDescent="0.3">
      <c r="B98" s="6">
        <v>94</v>
      </c>
      <c r="C98" s="531" t="s">
        <v>178</v>
      </c>
    </row>
    <row r="99" spans="1:6" ht="15.6" x14ac:dyDescent="0.3">
      <c r="B99" s="16">
        <v>95</v>
      </c>
      <c r="C99" s="533" t="s">
        <v>179</v>
      </c>
    </row>
    <row r="100" spans="1:6" ht="15.6" x14ac:dyDescent="0.3">
      <c r="B100" s="6">
        <v>96</v>
      </c>
      <c r="C100" s="531" t="s">
        <v>187</v>
      </c>
    </row>
    <row r="101" spans="1:6" ht="15.6" x14ac:dyDescent="0.3">
      <c r="B101" s="16">
        <v>97</v>
      </c>
      <c r="C101" s="533" t="s">
        <v>180</v>
      </c>
    </row>
    <row r="102" spans="1:6" ht="15.6" x14ac:dyDescent="0.3">
      <c r="B102" s="6">
        <v>98</v>
      </c>
      <c r="C102" s="531" t="s">
        <v>181</v>
      </c>
    </row>
    <row r="103" spans="1:6" ht="15.6" x14ac:dyDescent="0.3">
      <c r="B103" s="16">
        <v>99</v>
      </c>
      <c r="C103" s="533" t="s">
        <v>184</v>
      </c>
    </row>
    <row r="104" spans="1:6" ht="15.6" x14ac:dyDescent="0.3">
      <c r="B104" s="6">
        <v>100</v>
      </c>
      <c r="C104" s="531" t="s">
        <v>188</v>
      </c>
    </row>
    <row r="105" spans="1:6" ht="15.6" x14ac:dyDescent="0.3">
      <c r="A105" s="1" t="s">
        <v>109</v>
      </c>
      <c r="B105" s="16">
        <v>101</v>
      </c>
      <c r="C105" s="1" t="s">
        <v>174</v>
      </c>
    </row>
    <row r="106" spans="1:6" ht="15.6" x14ac:dyDescent="0.3">
      <c r="B106" s="6">
        <v>102</v>
      </c>
      <c r="C106" s="335" t="s">
        <v>116</v>
      </c>
      <c r="F106" s="207"/>
    </row>
    <row r="107" spans="1:6" ht="15.6" x14ac:dyDescent="0.3">
      <c r="B107" s="16">
        <v>103</v>
      </c>
      <c r="C107" s="25" t="s">
        <v>112</v>
      </c>
    </row>
    <row r="108" spans="1:6" ht="15.6" x14ac:dyDescent="0.3">
      <c r="B108" s="6">
        <v>104</v>
      </c>
      <c r="C108" s="24" t="s">
        <v>198</v>
      </c>
    </row>
    <row r="109" spans="1:6" ht="15.6" x14ac:dyDescent="0.3">
      <c r="B109" s="16">
        <v>105</v>
      </c>
      <c r="C109" s="25" t="s">
        <v>113</v>
      </c>
    </row>
    <row r="110" spans="1:6" ht="15.6" x14ac:dyDescent="0.3">
      <c r="B110" s="6">
        <v>106</v>
      </c>
      <c r="C110" s="24" t="s">
        <v>140</v>
      </c>
    </row>
    <row r="111" spans="1:6" ht="15.6" x14ac:dyDescent="0.3">
      <c r="B111" s="16">
        <v>107</v>
      </c>
      <c r="C111" s="207" t="s">
        <v>138</v>
      </c>
    </row>
    <row r="112" spans="1:6" ht="15.6" x14ac:dyDescent="0.3">
      <c r="B112" s="6">
        <v>108</v>
      </c>
      <c r="C112" s="531" t="s">
        <v>114</v>
      </c>
    </row>
    <row r="113" spans="2:3" ht="15.6" x14ac:dyDescent="0.3">
      <c r="B113" s="16">
        <v>109</v>
      </c>
      <c r="C113" s="532" t="s">
        <v>144</v>
      </c>
    </row>
    <row r="114" spans="2:3" ht="15.6" x14ac:dyDescent="0.3">
      <c r="B114" s="6">
        <v>110</v>
      </c>
      <c r="C114" s="531" t="s">
        <v>111</v>
      </c>
    </row>
    <row r="115" spans="2:3" ht="15.6" x14ac:dyDescent="0.3">
      <c r="B115" s="16">
        <v>111</v>
      </c>
      <c r="C115" s="532" t="s">
        <v>117</v>
      </c>
    </row>
    <row r="116" spans="2:3" ht="15.6" x14ac:dyDescent="0.3">
      <c r="B116" s="6">
        <v>112</v>
      </c>
      <c r="C116" s="24" t="s">
        <v>120</v>
      </c>
    </row>
    <row r="117" spans="2:3" ht="15.6" x14ac:dyDescent="0.3">
      <c r="B117" s="16">
        <v>113</v>
      </c>
      <c r="C117" s="533" t="s">
        <v>118</v>
      </c>
    </row>
    <row r="118" spans="2:3" ht="15.6" x14ac:dyDescent="0.3">
      <c r="B118" s="6">
        <v>114</v>
      </c>
      <c r="C118" s="531" t="s">
        <v>119</v>
      </c>
    </row>
    <row r="119" spans="2:3" ht="15.6" x14ac:dyDescent="0.3">
      <c r="B119" s="16">
        <v>115</v>
      </c>
      <c r="C119" s="532" t="s">
        <v>192</v>
      </c>
    </row>
    <row r="120" spans="2:3" ht="15.6" x14ac:dyDescent="0.3">
      <c r="B120" s="6">
        <v>116</v>
      </c>
      <c r="C120" s="24" t="s">
        <v>139</v>
      </c>
    </row>
    <row r="121" spans="2:3" ht="15.6" x14ac:dyDescent="0.3">
      <c r="B121" s="16">
        <v>117</v>
      </c>
      <c r="C121" s="17" t="s">
        <v>121</v>
      </c>
    </row>
    <row r="122" spans="2:3" ht="15.6" x14ac:dyDescent="0.3">
      <c r="B122" s="6">
        <v>118</v>
      </c>
      <c r="C122" s="24" t="s">
        <v>122</v>
      </c>
    </row>
    <row r="123" spans="2:3" ht="15.6" x14ac:dyDescent="0.3">
      <c r="B123" s="16">
        <v>119</v>
      </c>
      <c r="C123" s="25" t="s">
        <v>123</v>
      </c>
    </row>
    <row r="124" spans="2:3" ht="15.6" x14ac:dyDescent="0.3">
      <c r="B124" s="6">
        <v>120</v>
      </c>
      <c r="C124" s="24" t="s">
        <v>124</v>
      </c>
    </row>
    <row r="125" spans="2:3" ht="15.6" x14ac:dyDescent="0.3">
      <c r="B125" s="16">
        <v>121</v>
      </c>
      <c r="C125" s="17" t="s">
        <v>125</v>
      </c>
    </row>
    <row r="126" spans="2:3" ht="15.6" x14ac:dyDescent="0.3">
      <c r="B126" s="6">
        <v>122</v>
      </c>
      <c r="C126" s="24" t="s">
        <v>126</v>
      </c>
    </row>
    <row r="127" spans="2:3" ht="15.6" x14ac:dyDescent="0.3">
      <c r="B127" s="16">
        <v>123</v>
      </c>
      <c r="C127" s="17" t="s">
        <v>127</v>
      </c>
    </row>
    <row r="128" spans="2:3" ht="15.6" x14ac:dyDescent="0.3">
      <c r="B128" s="6">
        <v>124</v>
      </c>
      <c r="C128" s="24" t="s">
        <v>128</v>
      </c>
    </row>
    <row r="129" spans="2:3" ht="15.6" x14ac:dyDescent="0.3">
      <c r="B129" s="16">
        <v>125</v>
      </c>
      <c r="C129" s="17" t="s">
        <v>86</v>
      </c>
    </row>
    <row r="130" spans="2:3" ht="15.6" x14ac:dyDescent="0.3">
      <c r="B130" s="6">
        <v>126</v>
      </c>
      <c r="C130" s="24" t="s">
        <v>129</v>
      </c>
    </row>
    <row r="131" spans="2:3" ht="15.6" x14ac:dyDescent="0.3">
      <c r="B131" s="16">
        <v>127</v>
      </c>
      <c r="C131" s="17" t="s">
        <v>130</v>
      </c>
    </row>
    <row r="132" spans="2:3" ht="15.6" x14ac:dyDescent="0.3">
      <c r="B132" s="6">
        <v>128</v>
      </c>
      <c r="C132" s="24" t="s">
        <v>131</v>
      </c>
    </row>
    <row r="133" spans="2:3" ht="15.6" x14ac:dyDescent="0.3">
      <c r="B133" s="16">
        <v>129</v>
      </c>
      <c r="C133" s="17" t="s">
        <v>132</v>
      </c>
    </row>
    <row r="134" spans="2:3" ht="15.6" x14ac:dyDescent="0.3">
      <c r="B134" s="6">
        <v>130</v>
      </c>
      <c r="C134" s="24" t="s">
        <v>133</v>
      </c>
    </row>
    <row r="135" spans="2:3" ht="15.6" x14ac:dyDescent="0.3">
      <c r="B135" s="16">
        <v>131</v>
      </c>
      <c r="C135" s="17" t="s">
        <v>134</v>
      </c>
    </row>
    <row r="136" spans="2:3" ht="15.6" x14ac:dyDescent="0.3">
      <c r="B136" s="6">
        <v>132</v>
      </c>
      <c r="C136" s="24" t="s">
        <v>135</v>
      </c>
    </row>
    <row r="137" spans="2:3" ht="15.6" x14ac:dyDescent="0.3">
      <c r="B137" s="16">
        <v>133</v>
      </c>
      <c r="C137" s="17" t="s">
        <v>136</v>
      </c>
    </row>
    <row r="138" spans="2:3" ht="15.6" x14ac:dyDescent="0.3">
      <c r="B138" s="6">
        <v>134</v>
      </c>
      <c r="C138" s="24" t="s">
        <v>137</v>
      </c>
    </row>
    <row r="139" spans="2:3" ht="15.6" x14ac:dyDescent="0.3">
      <c r="B139" s="16">
        <v>135</v>
      </c>
      <c r="C139" s="17" t="s">
        <v>115</v>
      </c>
    </row>
    <row r="140" spans="2:3" ht="15.6" x14ac:dyDescent="0.3">
      <c r="B140" s="6">
        <v>136</v>
      </c>
      <c r="C140" s="24" t="s">
        <v>110</v>
      </c>
    </row>
    <row r="141" spans="2:3" ht="15.6" x14ac:dyDescent="0.3">
      <c r="B141" s="16">
        <v>137</v>
      </c>
      <c r="C141" s="17" t="s">
        <v>141</v>
      </c>
    </row>
    <row r="142" spans="2:3" ht="15.6" x14ac:dyDescent="0.3">
      <c r="B142" s="6">
        <v>138</v>
      </c>
      <c r="C142" s="24" t="s">
        <v>146</v>
      </c>
    </row>
    <row r="143" spans="2:3" ht="15.6" x14ac:dyDescent="0.3">
      <c r="B143" s="16">
        <v>139</v>
      </c>
      <c r="C143" s="17" t="s">
        <v>143</v>
      </c>
    </row>
    <row r="144" spans="2:3" ht="15.6" x14ac:dyDescent="0.3">
      <c r="B144" s="6">
        <v>140</v>
      </c>
      <c r="C144" s="24" t="s">
        <v>142</v>
      </c>
    </row>
    <row r="145" spans="2:3" ht="15.6" x14ac:dyDescent="0.3">
      <c r="B145" s="16">
        <v>141</v>
      </c>
      <c r="C145" s="17" t="s">
        <v>143</v>
      </c>
    </row>
    <row r="146" spans="2:3" ht="12.75" customHeight="1" x14ac:dyDescent="0.3">
      <c r="B146" s="6">
        <v>142</v>
      </c>
      <c r="C146" s="336" t="s">
        <v>145</v>
      </c>
    </row>
    <row r="147" spans="2:3" ht="15.6" x14ac:dyDescent="0.3">
      <c r="B147" s="16">
        <v>143</v>
      </c>
      <c r="C147" s="24" t="s">
        <v>171</v>
      </c>
    </row>
    <row r="148" spans="2:3" ht="15.6" x14ac:dyDescent="0.3">
      <c r="B148" s="6">
        <v>144</v>
      </c>
      <c r="C148" s="336" t="s">
        <v>89</v>
      </c>
    </row>
    <row r="149" spans="2:3" ht="15.6" x14ac:dyDescent="0.3">
      <c r="B149" s="16">
        <v>145</v>
      </c>
      <c r="C149" s="17" t="s">
        <v>177</v>
      </c>
    </row>
    <row r="150" spans="2:3" ht="15.6" x14ac:dyDescent="0.3">
      <c r="B150" s="6">
        <v>146</v>
      </c>
      <c r="C150" s="24" t="s">
        <v>183</v>
      </c>
    </row>
    <row r="151" spans="2:3" ht="15.6" x14ac:dyDescent="0.3">
      <c r="B151" s="16">
        <v>147</v>
      </c>
      <c r="C151" s="17" t="s">
        <v>186</v>
      </c>
    </row>
    <row r="152" spans="2:3" ht="15.6" x14ac:dyDescent="0.3">
      <c r="B152" s="6">
        <v>148</v>
      </c>
      <c r="C152" s="24" t="s">
        <v>197</v>
      </c>
    </row>
    <row r="153" spans="2:3" ht="15.6" x14ac:dyDescent="0.3">
      <c r="B153" s="16">
        <v>149</v>
      </c>
      <c r="C153" s="17" t="s">
        <v>188</v>
      </c>
    </row>
    <row r="154" spans="2:3" ht="15.6" x14ac:dyDescent="0.3">
      <c r="B154" s="6">
        <v>150</v>
      </c>
      <c r="C154" s="24" t="s">
        <v>81</v>
      </c>
    </row>
    <row r="155" spans="2:3" ht="15.6" x14ac:dyDescent="0.3">
      <c r="B155" s="16">
        <v>151</v>
      </c>
      <c r="C155" s="17" t="s">
        <v>195</v>
      </c>
    </row>
    <row r="156" spans="2:3" ht="15.6" x14ac:dyDescent="0.3">
      <c r="B156" s="6">
        <v>152</v>
      </c>
      <c r="C156" s="24" t="s">
        <v>201</v>
      </c>
    </row>
    <row r="157" spans="2:3" ht="15.6" x14ac:dyDescent="0.3">
      <c r="B157" s="16">
        <v>153</v>
      </c>
      <c r="C157" s="17" t="s">
        <v>202</v>
      </c>
    </row>
    <row r="158" spans="2:3" ht="15.6" x14ac:dyDescent="0.3">
      <c r="B158" s="6">
        <v>154</v>
      </c>
      <c r="C158" s="24" t="s">
        <v>203</v>
      </c>
    </row>
    <row r="159" spans="2:3" ht="15.6" x14ac:dyDescent="0.3">
      <c r="B159" s="16">
        <v>155</v>
      </c>
      <c r="C159" s="17" t="s">
        <v>204</v>
      </c>
    </row>
    <row r="160" spans="2:3" ht="15.6" x14ac:dyDescent="0.3">
      <c r="B160" s="6">
        <v>156</v>
      </c>
      <c r="C160" s="24" t="s">
        <v>205</v>
      </c>
    </row>
    <row r="161" spans="2:3" ht="15.6" x14ac:dyDescent="0.3">
      <c r="B161" s="16">
        <v>157</v>
      </c>
      <c r="C161" s="17" t="s">
        <v>210</v>
      </c>
    </row>
    <row r="162" spans="2:3" ht="15.6" x14ac:dyDescent="0.3">
      <c r="B162" s="6">
        <v>158</v>
      </c>
      <c r="C162" s="24"/>
    </row>
    <row r="163" spans="2:3" ht="15.6" x14ac:dyDescent="0.3">
      <c r="B163" s="16">
        <v>159</v>
      </c>
      <c r="C163" s="17"/>
    </row>
    <row r="164" spans="2:3" ht="15.6" x14ac:dyDescent="0.3">
      <c r="B164" s="6">
        <v>160</v>
      </c>
      <c r="C164" s="24"/>
    </row>
    <row r="165" spans="2:3" ht="15.6" x14ac:dyDescent="0.3">
      <c r="B165" s="16">
        <v>161</v>
      </c>
      <c r="C165" s="17"/>
    </row>
    <row r="177" ht="12.75" customHeight="1" x14ac:dyDescent="0.25"/>
    <row r="203" ht="12.75" customHeight="1" x14ac:dyDescent="0.25"/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95"/>
  <sheetViews>
    <sheetView topLeftCell="A26" workbookViewId="0">
      <selection activeCell="R65" sqref="R65"/>
    </sheetView>
  </sheetViews>
  <sheetFormatPr baseColWidth="10" defaultRowHeight="15.6" x14ac:dyDescent="0.3"/>
  <cols>
    <col min="1" max="1" width="6.5546875" style="58" customWidth="1"/>
    <col min="2" max="2" width="22.5546875" customWidth="1"/>
    <col min="3" max="3" width="5.5546875" style="2" hidden="1" customWidth="1"/>
    <col min="4" max="5" width="6.44140625" customWidth="1"/>
    <col min="6" max="6" width="8.44140625" customWidth="1"/>
    <col min="7" max="7" width="0" hidden="1" customWidth="1"/>
    <col min="8" max="8" width="8.44140625" customWidth="1"/>
    <col min="9" max="10" width="6.5546875" customWidth="1"/>
    <col min="11" max="11" width="8.44140625" customWidth="1"/>
    <col min="12" max="12" width="0" hidden="1" customWidth="1"/>
    <col min="13" max="13" width="8.33203125" customWidth="1"/>
    <col min="14" max="15" width="6.5546875" customWidth="1"/>
    <col min="16" max="16" width="8.44140625" customWidth="1"/>
    <col min="17" max="17" width="0" hidden="1" customWidth="1"/>
    <col min="18" max="18" width="8.44140625" customWidth="1"/>
    <col min="19" max="20" width="6.5546875" customWidth="1"/>
    <col min="21" max="21" width="8.44140625" customWidth="1"/>
    <col min="22" max="22" width="0" hidden="1" customWidth="1"/>
    <col min="24" max="27" width="0" hidden="1" customWidth="1"/>
    <col min="28" max="28" width="0" style="2" hidden="1" customWidth="1"/>
    <col min="29" max="29" width="0" hidden="1" customWidth="1"/>
    <col min="30" max="30" width="7.5546875" style="2" customWidth="1"/>
  </cols>
  <sheetData>
    <row r="1" spans="1:32" s="146" customFormat="1" x14ac:dyDescent="0.3">
      <c r="A1" s="61"/>
      <c r="B1" s="144" t="s">
        <v>147</v>
      </c>
      <c r="C1" s="145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</row>
    <row r="2" spans="1:32" s="146" customFormat="1" x14ac:dyDescent="0.3">
      <c r="A2" s="61"/>
      <c r="B2" s="144" t="s">
        <v>148</v>
      </c>
      <c r="C2" s="145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</row>
    <row r="3" spans="1:32" x14ac:dyDescent="0.3">
      <c r="A3" s="61"/>
      <c r="B3" s="26"/>
      <c r="C3" s="14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147"/>
      <c r="AC3" s="26"/>
      <c r="AD3" s="147"/>
      <c r="AE3" s="26"/>
      <c r="AF3" s="26"/>
    </row>
    <row r="4" spans="1:32" ht="15.75" hidden="1" customHeight="1" x14ac:dyDescent="0.3">
      <c r="A4" s="61"/>
      <c r="B4" s="63" t="s">
        <v>1</v>
      </c>
      <c r="C4" s="64"/>
      <c r="D4" s="775" t="s">
        <v>149</v>
      </c>
      <c r="E4" s="775"/>
      <c r="F4" s="775"/>
      <c r="G4" s="775"/>
      <c r="H4" s="775"/>
      <c r="I4" s="775" t="s">
        <v>150</v>
      </c>
      <c r="J4" s="775"/>
      <c r="K4" s="775"/>
      <c r="L4" s="775"/>
      <c r="M4" s="775"/>
      <c r="N4" s="775" t="s">
        <v>151</v>
      </c>
      <c r="O4" s="775"/>
      <c r="P4" s="775"/>
      <c r="Q4" s="775"/>
      <c r="R4" s="775"/>
      <c r="S4" s="775" t="s">
        <v>152</v>
      </c>
      <c r="T4" s="775"/>
      <c r="U4" s="775"/>
      <c r="V4" s="775"/>
      <c r="W4" s="775"/>
      <c r="X4" s="65" t="s">
        <v>0</v>
      </c>
      <c r="Y4" s="66" t="s">
        <v>0</v>
      </c>
      <c r="Z4" s="67" t="s">
        <v>0</v>
      </c>
      <c r="AA4" s="68" t="s">
        <v>0</v>
      </c>
      <c r="AB4" s="69"/>
      <c r="AC4" s="70" t="s">
        <v>153</v>
      </c>
      <c r="AD4" s="71" t="s">
        <v>51</v>
      </c>
      <c r="AE4" s="71" t="s">
        <v>154</v>
      </c>
      <c r="AF4" s="26"/>
    </row>
    <row r="5" spans="1:32" hidden="1" x14ac:dyDescent="0.3">
      <c r="A5" s="61"/>
      <c r="B5" s="63" t="s">
        <v>155</v>
      </c>
      <c r="C5" s="72" t="s">
        <v>156</v>
      </c>
      <c r="D5" s="73" t="s">
        <v>157</v>
      </c>
      <c r="E5" s="71" t="s">
        <v>158</v>
      </c>
      <c r="F5" s="71" t="s">
        <v>159</v>
      </c>
      <c r="G5" s="63"/>
      <c r="H5" s="74" t="s">
        <v>20</v>
      </c>
      <c r="I5" s="73" t="s">
        <v>157</v>
      </c>
      <c r="J5" s="71" t="s">
        <v>158</v>
      </c>
      <c r="K5" s="71" t="s">
        <v>159</v>
      </c>
      <c r="L5" s="63"/>
      <c r="M5" s="74" t="s">
        <v>20</v>
      </c>
      <c r="N5" s="73" t="s">
        <v>157</v>
      </c>
      <c r="O5" s="71" t="s">
        <v>158</v>
      </c>
      <c r="P5" s="71" t="s">
        <v>159</v>
      </c>
      <c r="Q5" s="63"/>
      <c r="R5" s="74" t="s">
        <v>20</v>
      </c>
      <c r="S5" s="73" t="s">
        <v>157</v>
      </c>
      <c r="T5" s="71" t="s">
        <v>158</v>
      </c>
      <c r="U5" s="63" t="s">
        <v>159</v>
      </c>
      <c r="V5" s="63"/>
      <c r="W5" s="74" t="s">
        <v>20</v>
      </c>
      <c r="X5" s="69" t="s">
        <v>160</v>
      </c>
      <c r="Y5" s="71" t="s">
        <v>161</v>
      </c>
      <c r="Z5" s="63" t="s">
        <v>162</v>
      </c>
      <c r="AA5" s="75" t="s">
        <v>163</v>
      </c>
      <c r="AB5" s="69"/>
      <c r="AC5" s="70"/>
      <c r="AD5" s="71"/>
      <c r="AE5" s="71"/>
      <c r="AF5" s="26"/>
    </row>
    <row r="6" spans="1:32" hidden="1" x14ac:dyDescent="0.3">
      <c r="A6" s="61">
        <v>1</v>
      </c>
      <c r="B6" s="76" t="e">
        <f>VLOOKUP(C6,Fahrer!$B$5:$C$134,2,0)</f>
        <v>#N/A</v>
      </c>
      <c r="C6" s="172"/>
      <c r="D6" s="78"/>
      <c r="E6" s="79"/>
      <c r="F6" s="79"/>
      <c r="G6" s="80">
        <f>IF(ISNA(VLOOKUP(F6,Fahrer!$F$6:$G$25,2,0)),0,VLOOKUP(F6,Fahrer!$F$6:$G$25,2,0))</f>
        <v>0</v>
      </c>
      <c r="H6" s="81">
        <f t="shared" ref="H6:H25" si="0">SUM(E6+G6)</f>
        <v>0</v>
      </c>
      <c r="I6" s="78"/>
      <c r="J6" s="79"/>
      <c r="K6" s="79"/>
      <c r="L6" s="82">
        <f>IF(ISNA(VLOOKUP(K6,Fahrer!$F$6:$G$25,2,0)),0,VLOOKUP(K6,Fahrer!$F$6:$G$25,2,0))</f>
        <v>0</v>
      </c>
      <c r="M6" s="81">
        <f t="shared" ref="M6:M25" si="1">SUM(J6+L6)</f>
        <v>0</v>
      </c>
      <c r="N6" s="78"/>
      <c r="O6" s="79"/>
      <c r="P6" s="79"/>
      <c r="Q6" s="82">
        <f>IF(ISNA(VLOOKUP(P6,Fahrer!$F$6:$G$25,2,0)),0,VLOOKUP(P6,Fahrer!$F$6:$G$25,2,0))</f>
        <v>0</v>
      </c>
      <c r="R6" s="81">
        <f t="shared" ref="R6:R25" si="2">SUM(O6+Q6)</f>
        <v>0</v>
      </c>
      <c r="S6" s="78"/>
      <c r="T6" s="79"/>
      <c r="U6" s="82"/>
      <c r="V6" s="82">
        <f>IF(ISNA(VLOOKUP(U6,Fahrer!$F$6:$G$25,2,0)),0,VLOOKUP(U6,Fahrer!$F$6:$G$25,2,0))</f>
        <v>0</v>
      </c>
      <c r="W6" s="81">
        <f t="shared" ref="W6:W25" si="3">SUM(T6+V6)</f>
        <v>0</v>
      </c>
      <c r="X6" s="83">
        <f t="shared" ref="X6:X25" si="4">H6</f>
        <v>0</v>
      </c>
      <c r="Y6" s="79">
        <f t="shared" ref="Y6:Y25" si="5">M6</f>
        <v>0</v>
      </c>
      <c r="Z6" s="82">
        <f t="shared" ref="Z6:Z25" si="6">R6</f>
        <v>0</v>
      </c>
      <c r="AA6" s="77">
        <f t="shared" ref="AA6:AA25" si="7">W6</f>
        <v>0</v>
      </c>
      <c r="AB6" s="83"/>
      <c r="AC6" s="84">
        <f t="shared" ref="AC6:AC25" si="8">(E6+J6+O6+T6)</f>
        <v>0</v>
      </c>
      <c r="AD6" s="79">
        <f t="shared" ref="AD6:AD25" si="9">SUM(H6+M6+R6+W6)</f>
        <v>0</v>
      </c>
      <c r="AE6" s="79">
        <f t="shared" ref="AE6:AE25" si="10">LARGE(X6:AA6,1)+LARGE(X6:AA6,2)+LARGE(X6:AA6,3)</f>
        <v>0</v>
      </c>
      <c r="AF6" s="26"/>
    </row>
    <row r="7" spans="1:32" hidden="1" x14ac:dyDescent="0.3">
      <c r="A7" s="61">
        <v>2</v>
      </c>
      <c r="B7" s="330" t="e">
        <f>VLOOKUP(C7,Fahrer!$B$5:$C$134,2,0)</f>
        <v>#N/A</v>
      </c>
      <c r="C7" s="255"/>
      <c r="D7" s="296"/>
      <c r="E7" s="253"/>
      <c r="F7" s="253"/>
      <c r="G7" s="331">
        <f>IF(ISNA(VLOOKUP(F7,Fahrer!$F$6:$G$25,2,0)),0,VLOOKUP(F7,Fahrer!$F$6:$G$25,2,0))</f>
        <v>0</v>
      </c>
      <c r="H7" s="332">
        <f t="shared" si="0"/>
        <v>0</v>
      </c>
      <c r="I7" s="296"/>
      <c r="J7" s="253"/>
      <c r="K7" s="253"/>
      <c r="L7" s="254">
        <f>IF(ISNA(VLOOKUP(K7,Fahrer!$F$6:$G$25,2,0)),0,VLOOKUP(K7,Fahrer!$F$6:$G$25,2,0))</f>
        <v>0</v>
      </c>
      <c r="M7" s="332">
        <f t="shared" si="1"/>
        <v>0</v>
      </c>
      <c r="N7" s="296"/>
      <c r="O7" s="253"/>
      <c r="P7" s="253"/>
      <c r="Q7" s="254">
        <f>IF(ISNA(VLOOKUP(P7,Fahrer!$F$6:$G$25,2,0)),0,VLOOKUP(P7,Fahrer!$F$6:$G$25,2,0))</f>
        <v>0</v>
      </c>
      <c r="R7" s="332">
        <f t="shared" si="2"/>
        <v>0</v>
      </c>
      <c r="S7" s="296"/>
      <c r="T7" s="253"/>
      <c r="U7" s="254"/>
      <c r="V7" s="254">
        <f>IF(ISNA(VLOOKUP(U7,Fahrer!$F$6:$G$25,2,0)),0,VLOOKUP(U7,Fahrer!$F$6:$G$25,2,0))</f>
        <v>0</v>
      </c>
      <c r="W7" s="332">
        <f t="shared" si="3"/>
        <v>0</v>
      </c>
      <c r="X7" s="252">
        <f t="shared" si="4"/>
        <v>0</v>
      </c>
      <c r="Y7" s="253">
        <f t="shared" si="5"/>
        <v>0</v>
      </c>
      <c r="Z7" s="254">
        <f t="shared" si="6"/>
        <v>0</v>
      </c>
      <c r="AA7" s="255">
        <f t="shared" si="7"/>
        <v>0</v>
      </c>
      <c r="AB7" s="252"/>
      <c r="AC7" s="333">
        <f t="shared" si="8"/>
        <v>0</v>
      </c>
      <c r="AD7" s="253">
        <f t="shared" si="9"/>
        <v>0</v>
      </c>
      <c r="AE7" s="253">
        <f t="shared" si="10"/>
        <v>0</v>
      </c>
      <c r="AF7" s="26"/>
    </row>
    <row r="8" spans="1:32" hidden="1" x14ac:dyDescent="0.3">
      <c r="A8" s="61">
        <v>3</v>
      </c>
      <c r="B8" s="76" t="e">
        <f>VLOOKUP(C8,Fahrer!$B$5:$C$134,2,0)</f>
        <v>#N/A</v>
      </c>
      <c r="C8" s="150"/>
      <c r="D8" s="78"/>
      <c r="E8" s="79"/>
      <c r="F8" s="79"/>
      <c r="G8" s="80">
        <f>IF(ISNA(VLOOKUP(F8,Fahrer!$F$6:$G$25,2,0)),0,VLOOKUP(F8,Fahrer!$F$6:$G$25,2,0))</f>
        <v>0</v>
      </c>
      <c r="H8" s="81">
        <f t="shared" si="0"/>
        <v>0</v>
      </c>
      <c r="I8" s="78"/>
      <c r="J8" s="79"/>
      <c r="K8" s="79"/>
      <c r="L8" s="82">
        <f>IF(ISNA(VLOOKUP(K8,Fahrer!$F$6:$G$25,2,0)),0,VLOOKUP(K8,Fahrer!$F$6:$G$25,2,0))</f>
        <v>0</v>
      </c>
      <c r="M8" s="81">
        <f t="shared" si="1"/>
        <v>0</v>
      </c>
      <c r="N8" s="78"/>
      <c r="O8" s="79"/>
      <c r="P8" s="79"/>
      <c r="Q8" s="82">
        <f>IF(ISNA(VLOOKUP(P8,Fahrer!$F$6:$G$25,2,0)),0,VLOOKUP(P8,Fahrer!$F$6:$G$25,2,0))</f>
        <v>0</v>
      </c>
      <c r="R8" s="81">
        <f t="shared" si="2"/>
        <v>0</v>
      </c>
      <c r="S8" s="78"/>
      <c r="T8" s="79"/>
      <c r="U8" s="82"/>
      <c r="V8" s="82">
        <f>IF(ISNA(VLOOKUP(U8,Fahrer!$F$6:$G$25,2,0)),0,VLOOKUP(U8,Fahrer!$F$6:$G$25,2,0))</f>
        <v>0</v>
      </c>
      <c r="W8" s="81">
        <f t="shared" si="3"/>
        <v>0</v>
      </c>
      <c r="X8" s="83">
        <f t="shared" si="4"/>
        <v>0</v>
      </c>
      <c r="Y8" s="79">
        <f t="shared" si="5"/>
        <v>0</v>
      </c>
      <c r="Z8" s="82">
        <f t="shared" si="6"/>
        <v>0</v>
      </c>
      <c r="AA8" s="77">
        <f t="shared" si="7"/>
        <v>0</v>
      </c>
      <c r="AB8" s="83"/>
      <c r="AC8" s="84">
        <f t="shared" si="8"/>
        <v>0</v>
      </c>
      <c r="AD8" s="79">
        <f t="shared" si="9"/>
        <v>0</v>
      </c>
      <c r="AE8" s="79">
        <f t="shared" si="10"/>
        <v>0</v>
      </c>
      <c r="AF8" s="26"/>
    </row>
    <row r="9" spans="1:32" hidden="1" x14ac:dyDescent="0.3">
      <c r="A9" s="61">
        <v>4</v>
      </c>
      <c r="B9" s="96" t="e">
        <f>VLOOKUP(C9,Fahrer!$B$5:$C$134,2,0)</f>
        <v>#N/A</v>
      </c>
      <c r="C9" s="107"/>
      <c r="D9" s="98"/>
      <c r="E9" s="99"/>
      <c r="F9" s="99"/>
      <c r="G9" s="100">
        <f>IF(ISNA(VLOOKUP(F9,Fahrer!$F$6:$G$25,2,0)),0,VLOOKUP(F9,Fahrer!$F$6:$G$25,2,0))</f>
        <v>0</v>
      </c>
      <c r="H9" s="101">
        <f t="shared" si="0"/>
        <v>0</v>
      </c>
      <c r="I9" s="98"/>
      <c r="J9" s="99"/>
      <c r="K9" s="99"/>
      <c r="L9" s="102">
        <f>IF(ISNA(VLOOKUP(K9,Fahrer!$F$6:$G$25,2,0)),0,VLOOKUP(K9,Fahrer!$F$6:$G$25,2,0))</f>
        <v>0</v>
      </c>
      <c r="M9" s="101">
        <f t="shared" si="1"/>
        <v>0</v>
      </c>
      <c r="N9" s="98"/>
      <c r="O9" s="99"/>
      <c r="P9" s="99"/>
      <c r="Q9" s="102">
        <f>IF(ISNA(VLOOKUP(P9,Fahrer!$F$6:$G$25,2,0)),0,VLOOKUP(P9,Fahrer!$F$6:$G$25,2,0))</f>
        <v>0</v>
      </c>
      <c r="R9" s="101">
        <f t="shared" si="2"/>
        <v>0</v>
      </c>
      <c r="S9" s="98"/>
      <c r="T9" s="99"/>
      <c r="U9" s="102"/>
      <c r="V9" s="102">
        <f>IF(ISNA(VLOOKUP(U9,Fahrer!$F$6:$G$25,2,0)),0,VLOOKUP(U9,Fahrer!$F$6:$G$25,2,0))</f>
        <v>0</v>
      </c>
      <c r="W9" s="101">
        <f t="shared" si="3"/>
        <v>0</v>
      </c>
      <c r="X9" s="103">
        <f t="shared" si="4"/>
        <v>0</v>
      </c>
      <c r="Y9" s="99">
        <f t="shared" si="5"/>
        <v>0</v>
      </c>
      <c r="Z9" s="102">
        <f t="shared" si="6"/>
        <v>0</v>
      </c>
      <c r="AA9" s="104">
        <f t="shared" si="7"/>
        <v>0</v>
      </c>
      <c r="AB9" s="103"/>
      <c r="AC9" s="105">
        <f t="shared" si="8"/>
        <v>0</v>
      </c>
      <c r="AD9" s="99">
        <f t="shared" si="9"/>
        <v>0</v>
      </c>
      <c r="AE9" s="99">
        <f t="shared" si="10"/>
        <v>0</v>
      </c>
      <c r="AF9" s="26"/>
    </row>
    <row r="10" spans="1:32" ht="15.75" hidden="1" customHeight="1" x14ac:dyDescent="0.3">
      <c r="A10" s="61">
        <v>5</v>
      </c>
      <c r="B10" s="76" t="e">
        <f>VLOOKUP(C10,Fahrer!$B$5:$C$134,2,0)</f>
        <v>#N/A</v>
      </c>
      <c r="C10" s="123"/>
      <c r="D10" s="78"/>
      <c r="E10" s="79"/>
      <c r="F10" s="79"/>
      <c r="G10" s="80">
        <f>IF(ISNA(VLOOKUP(F10,Fahrer!$F$6:$G$25,2,0)),0,VLOOKUP(F10,Fahrer!$F$6:$G$25,2,0))</f>
        <v>0</v>
      </c>
      <c r="H10" s="81">
        <f t="shared" si="0"/>
        <v>0</v>
      </c>
      <c r="I10" s="78"/>
      <c r="J10" s="79"/>
      <c r="K10" s="79"/>
      <c r="L10" s="82">
        <f>IF(ISNA(VLOOKUP(K10,Fahrer!$F$6:$G$25,2,0)),0,VLOOKUP(K10,Fahrer!$F$6:$G$25,2,0))</f>
        <v>0</v>
      </c>
      <c r="M10" s="81">
        <f t="shared" si="1"/>
        <v>0</v>
      </c>
      <c r="N10" s="78"/>
      <c r="O10" s="79"/>
      <c r="P10" s="79"/>
      <c r="Q10" s="82">
        <f>IF(ISNA(VLOOKUP(P10,Fahrer!$F$6:$G$25,2,0)),0,VLOOKUP(P10,Fahrer!$F$6:$G$25,2,0))</f>
        <v>0</v>
      </c>
      <c r="R10" s="81">
        <f t="shared" si="2"/>
        <v>0</v>
      </c>
      <c r="S10" s="78"/>
      <c r="T10" s="79"/>
      <c r="U10" s="82"/>
      <c r="V10" s="82">
        <f>IF(ISNA(VLOOKUP(U10,Fahrer!$F$6:$G$25,2,0)),0,VLOOKUP(U10,Fahrer!$F$6:$G$25,2,0))</f>
        <v>0</v>
      </c>
      <c r="W10" s="81">
        <f t="shared" si="3"/>
        <v>0</v>
      </c>
      <c r="X10" s="83">
        <f t="shared" si="4"/>
        <v>0</v>
      </c>
      <c r="Y10" s="79">
        <f t="shared" si="5"/>
        <v>0</v>
      </c>
      <c r="Z10" s="82">
        <f t="shared" si="6"/>
        <v>0</v>
      </c>
      <c r="AA10" s="77">
        <f t="shared" si="7"/>
        <v>0</v>
      </c>
      <c r="AB10" s="83"/>
      <c r="AC10" s="84">
        <f t="shared" si="8"/>
        <v>0</v>
      </c>
      <c r="AD10" s="79">
        <f t="shared" si="9"/>
        <v>0</v>
      </c>
      <c r="AE10" s="79">
        <f t="shared" si="10"/>
        <v>0</v>
      </c>
      <c r="AF10" s="26"/>
    </row>
    <row r="11" spans="1:32" ht="15.75" hidden="1" customHeight="1" x14ac:dyDescent="0.3">
      <c r="A11" s="61">
        <v>6</v>
      </c>
      <c r="B11" s="96" t="e">
        <f>VLOOKUP(C11,Fahrer!$B$5:$C$134,2,0)</f>
        <v>#N/A</v>
      </c>
      <c r="C11" s="107"/>
      <c r="D11" s="98"/>
      <c r="E11" s="99"/>
      <c r="F11" s="99"/>
      <c r="G11" s="100">
        <f>IF(ISNA(VLOOKUP(F11,Fahrer!$F$6:$G$25,2,0)),0,VLOOKUP(F11,Fahrer!$F$6:$G$25,2,0))</f>
        <v>0</v>
      </c>
      <c r="H11" s="101">
        <f t="shared" si="0"/>
        <v>0</v>
      </c>
      <c r="I11" s="98"/>
      <c r="J11" s="99"/>
      <c r="K11" s="99"/>
      <c r="L11" s="102">
        <f>IF(ISNA(VLOOKUP(K11,Fahrer!$F$6:$G$25,2,0)),0,VLOOKUP(K11,Fahrer!$F$6:$G$25,2,0))</f>
        <v>0</v>
      </c>
      <c r="M11" s="101">
        <f t="shared" si="1"/>
        <v>0</v>
      </c>
      <c r="N11" s="98"/>
      <c r="O11" s="99"/>
      <c r="P11" s="99"/>
      <c r="Q11" s="102">
        <f>IF(ISNA(VLOOKUP(P11,Fahrer!$F$6:$G$25,2,0)),0,VLOOKUP(P11,Fahrer!$F$6:$G$25,2,0))</f>
        <v>0</v>
      </c>
      <c r="R11" s="101">
        <f t="shared" si="2"/>
        <v>0</v>
      </c>
      <c r="S11" s="98"/>
      <c r="T11" s="99"/>
      <c r="U11" s="102"/>
      <c r="V11" s="102">
        <f>IF(ISNA(VLOOKUP(U11,Fahrer!$F$6:$G$25,2,0)),0,VLOOKUP(U11,Fahrer!$F$6:$G$25,2,0))</f>
        <v>0</v>
      </c>
      <c r="W11" s="101">
        <f t="shared" si="3"/>
        <v>0</v>
      </c>
      <c r="X11" s="103">
        <f t="shared" si="4"/>
        <v>0</v>
      </c>
      <c r="Y11" s="99">
        <f t="shared" si="5"/>
        <v>0</v>
      </c>
      <c r="Z11" s="102">
        <f t="shared" si="6"/>
        <v>0</v>
      </c>
      <c r="AA11" s="104">
        <f t="shared" si="7"/>
        <v>0</v>
      </c>
      <c r="AB11" s="103"/>
      <c r="AC11" s="105">
        <f t="shared" si="8"/>
        <v>0</v>
      </c>
      <c r="AD11" s="99">
        <f t="shared" si="9"/>
        <v>0</v>
      </c>
      <c r="AE11" s="99">
        <f t="shared" si="10"/>
        <v>0</v>
      </c>
      <c r="AF11" s="26"/>
    </row>
    <row r="12" spans="1:32" ht="15.75" hidden="1" customHeight="1" x14ac:dyDescent="0.3">
      <c r="A12" s="61">
        <v>7</v>
      </c>
      <c r="B12" s="76" t="e">
        <f>VLOOKUP(C12,Fahrer!$B$5:$C$134,2,0)</f>
        <v>#N/A</v>
      </c>
      <c r="C12" s="106"/>
      <c r="D12" s="78"/>
      <c r="E12" s="79"/>
      <c r="F12" s="79"/>
      <c r="G12" s="80">
        <f>IF(ISNA(VLOOKUP(F12,Fahrer!$F$6:$G$25,2,0)),0,VLOOKUP(F12,Fahrer!$F$6:$G$25,2,0))</f>
        <v>0</v>
      </c>
      <c r="H12" s="81">
        <f t="shared" si="0"/>
        <v>0</v>
      </c>
      <c r="I12" s="78"/>
      <c r="J12" s="79"/>
      <c r="K12" s="79"/>
      <c r="L12" s="82">
        <f>IF(ISNA(VLOOKUP(K12,Fahrer!$F$6:$G$25,2,0)),0,VLOOKUP(K12,Fahrer!$F$6:$G$25,2,0))</f>
        <v>0</v>
      </c>
      <c r="M12" s="81">
        <f t="shared" si="1"/>
        <v>0</v>
      </c>
      <c r="N12" s="78"/>
      <c r="O12" s="79"/>
      <c r="P12" s="79"/>
      <c r="Q12" s="82">
        <f>IF(ISNA(VLOOKUP(P12,Fahrer!$F$6:$G$25,2,0)),0,VLOOKUP(P12,Fahrer!$F$6:$G$25,2,0))</f>
        <v>0</v>
      </c>
      <c r="R12" s="81">
        <f t="shared" si="2"/>
        <v>0</v>
      </c>
      <c r="S12" s="78"/>
      <c r="T12" s="79"/>
      <c r="U12" s="82"/>
      <c r="V12" s="82">
        <f>IF(ISNA(VLOOKUP(U12,Fahrer!$F$6:$G$25,2,0)),0,VLOOKUP(U12,Fahrer!$F$6:$G$25,2,0))</f>
        <v>0</v>
      </c>
      <c r="W12" s="81">
        <f t="shared" si="3"/>
        <v>0</v>
      </c>
      <c r="X12" s="83">
        <f t="shared" si="4"/>
        <v>0</v>
      </c>
      <c r="Y12" s="79">
        <f t="shared" si="5"/>
        <v>0</v>
      </c>
      <c r="Z12" s="82">
        <f t="shared" si="6"/>
        <v>0</v>
      </c>
      <c r="AA12" s="77">
        <f t="shared" si="7"/>
        <v>0</v>
      </c>
      <c r="AB12" s="83"/>
      <c r="AC12" s="84">
        <f t="shared" si="8"/>
        <v>0</v>
      </c>
      <c r="AD12" s="79">
        <f t="shared" si="9"/>
        <v>0</v>
      </c>
      <c r="AE12" s="79">
        <f t="shared" si="10"/>
        <v>0</v>
      </c>
      <c r="AF12" s="26"/>
    </row>
    <row r="13" spans="1:32" ht="15.75" hidden="1" customHeight="1" x14ac:dyDescent="0.3">
      <c r="A13" s="61">
        <v>8</v>
      </c>
      <c r="B13" s="96" t="e">
        <f>VLOOKUP(C13,Fahrer!$B$5:$C$134,2,0)</f>
        <v>#N/A</v>
      </c>
      <c r="C13" s="107"/>
      <c r="D13" s="98"/>
      <c r="E13" s="99"/>
      <c r="F13" s="99"/>
      <c r="G13" s="100">
        <f>IF(ISNA(VLOOKUP(F13,Fahrer!$F$6:$G$25,2,0)),0,VLOOKUP(F13,Fahrer!$F$6:$G$25,2,0))</f>
        <v>0</v>
      </c>
      <c r="H13" s="101">
        <f t="shared" si="0"/>
        <v>0</v>
      </c>
      <c r="I13" s="98"/>
      <c r="J13" s="99"/>
      <c r="K13" s="99"/>
      <c r="L13" s="102">
        <f>IF(ISNA(VLOOKUP(K13,Fahrer!$F$6:$G$25,2,0)),0,VLOOKUP(K13,Fahrer!$F$6:$G$25,2,0))</f>
        <v>0</v>
      </c>
      <c r="M13" s="101">
        <f t="shared" si="1"/>
        <v>0</v>
      </c>
      <c r="N13" s="98"/>
      <c r="O13" s="99"/>
      <c r="P13" s="99"/>
      <c r="Q13" s="102">
        <f>IF(ISNA(VLOOKUP(P13,Fahrer!$F$6:$G$25,2,0)),0,VLOOKUP(P13,Fahrer!$F$6:$G$25,2,0))</f>
        <v>0</v>
      </c>
      <c r="R13" s="101">
        <f t="shared" si="2"/>
        <v>0</v>
      </c>
      <c r="S13" s="98"/>
      <c r="T13" s="99"/>
      <c r="U13" s="102"/>
      <c r="V13" s="102">
        <f>IF(ISNA(VLOOKUP(U13,Fahrer!$F$6:$G$25,2,0)),0,VLOOKUP(U13,Fahrer!$F$6:$G$25,2,0))</f>
        <v>0</v>
      </c>
      <c r="W13" s="101">
        <f t="shared" si="3"/>
        <v>0</v>
      </c>
      <c r="X13" s="103">
        <f t="shared" si="4"/>
        <v>0</v>
      </c>
      <c r="Y13" s="99">
        <f t="shared" si="5"/>
        <v>0</v>
      </c>
      <c r="Z13" s="102">
        <f t="shared" si="6"/>
        <v>0</v>
      </c>
      <c r="AA13" s="104">
        <f t="shared" si="7"/>
        <v>0</v>
      </c>
      <c r="AB13" s="103"/>
      <c r="AC13" s="105">
        <f t="shared" si="8"/>
        <v>0</v>
      </c>
      <c r="AD13" s="99">
        <f t="shared" si="9"/>
        <v>0</v>
      </c>
      <c r="AE13" s="99">
        <f t="shared" si="10"/>
        <v>0</v>
      </c>
      <c r="AF13" s="26"/>
    </row>
    <row r="14" spans="1:32" ht="15.75" hidden="1" customHeight="1" x14ac:dyDescent="0.3">
      <c r="A14" s="61">
        <v>9</v>
      </c>
      <c r="B14" s="76" t="e">
        <f>VLOOKUP(C14,Fahrer!$B$5:$C$134,2,0)</f>
        <v>#N/A</v>
      </c>
      <c r="C14" s="106"/>
      <c r="D14" s="78"/>
      <c r="E14" s="79"/>
      <c r="F14" s="79"/>
      <c r="G14" s="80">
        <f>IF(ISNA(VLOOKUP(F14,Fahrer!$F$6:$G$25,2,0)),0,VLOOKUP(F14,Fahrer!$F$6:$G$25,2,0))</f>
        <v>0</v>
      </c>
      <c r="H14" s="81">
        <f t="shared" si="0"/>
        <v>0</v>
      </c>
      <c r="I14" s="78"/>
      <c r="J14" s="79"/>
      <c r="K14" s="79"/>
      <c r="L14" s="82">
        <f>IF(ISNA(VLOOKUP(K14,Fahrer!$F$6:$G$25,2,0)),0,VLOOKUP(K14,Fahrer!$F$6:$G$25,2,0))</f>
        <v>0</v>
      </c>
      <c r="M14" s="81">
        <f t="shared" si="1"/>
        <v>0</v>
      </c>
      <c r="N14" s="78"/>
      <c r="O14" s="79"/>
      <c r="P14" s="79"/>
      <c r="Q14" s="82">
        <f>IF(ISNA(VLOOKUP(P14,Fahrer!$F$6:$G$25,2,0)),0,VLOOKUP(P14,Fahrer!$F$6:$G$25,2,0))</f>
        <v>0</v>
      </c>
      <c r="R14" s="81">
        <f t="shared" si="2"/>
        <v>0</v>
      </c>
      <c r="S14" s="78"/>
      <c r="T14" s="79"/>
      <c r="U14" s="82"/>
      <c r="V14" s="82">
        <f>IF(ISNA(VLOOKUP(U14,Fahrer!$F$6:$G$25,2,0)),0,VLOOKUP(U14,Fahrer!$F$6:$G$25,2,0))</f>
        <v>0</v>
      </c>
      <c r="W14" s="81">
        <f t="shared" si="3"/>
        <v>0</v>
      </c>
      <c r="X14" s="83">
        <f t="shared" si="4"/>
        <v>0</v>
      </c>
      <c r="Y14" s="79">
        <f t="shared" si="5"/>
        <v>0</v>
      </c>
      <c r="Z14" s="82">
        <f t="shared" si="6"/>
        <v>0</v>
      </c>
      <c r="AA14" s="77">
        <f t="shared" si="7"/>
        <v>0</v>
      </c>
      <c r="AB14" s="83"/>
      <c r="AC14" s="84">
        <f t="shared" si="8"/>
        <v>0</v>
      </c>
      <c r="AD14" s="79">
        <f t="shared" si="9"/>
        <v>0</v>
      </c>
      <c r="AE14" s="79">
        <f t="shared" si="10"/>
        <v>0</v>
      </c>
      <c r="AF14" s="26"/>
    </row>
    <row r="15" spans="1:32" ht="15.75" hidden="1" customHeight="1" x14ac:dyDescent="0.3">
      <c r="A15" s="61">
        <v>10</v>
      </c>
      <c r="B15" s="96" t="e">
        <f>VLOOKUP(C15,Fahrer!$B$5:$C$134,2,0)</f>
        <v>#N/A</v>
      </c>
      <c r="C15" s="107"/>
      <c r="D15" s="98"/>
      <c r="E15" s="99"/>
      <c r="F15" s="99"/>
      <c r="G15" s="100">
        <f>IF(ISNA(VLOOKUP(F15,Fahrer!$F$6:$G$25,2,0)),0,VLOOKUP(F15,Fahrer!$F$6:$G$25,2,0))</f>
        <v>0</v>
      </c>
      <c r="H15" s="101">
        <f t="shared" si="0"/>
        <v>0</v>
      </c>
      <c r="I15" s="98"/>
      <c r="J15" s="99"/>
      <c r="K15" s="99"/>
      <c r="L15" s="102">
        <f>IF(ISNA(VLOOKUP(K15,Fahrer!$F$6:$G$25,2,0)),0,VLOOKUP(K15,Fahrer!$F$6:$G$25,2,0))</f>
        <v>0</v>
      </c>
      <c r="M15" s="101">
        <f t="shared" si="1"/>
        <v>0</v>
      </c>
      <c r="N15" s="98"/>
      <c r="O15" s="99"/>
      <c r="P15" s="99"/>
      <c r="Q15" s="102">
        <f>IF(ISNA(VLOOKUP(P15,Fahrer!$F$6:$G$25,2,0)),0,VLOOKUP(P15,Fahrer!$F$6:$G$25,2,0))</f>
        <v>0</v>
      </c>
      <c r="R15" s="101">
        <f t="shared" si="2"/>
        <v>0</v>
      </c>
      <c r="S15" s="98"/>
      <c r="T15" s="99"/>
      <c r="U15" s="102"/>
      <c r="V15" s="102">
        <f>IF(ISNA(VLOOKUP(U15,Fahrer!$F$6:$G$25,2,0)),0,VLOOKUP(U15,Fahrer!$F$6:$G$25,2,0))</f>
        <v>0</v>
      </c>
      <c r="W15" s="101">
        <f t="shared" si="3"/>
        <v>0</v>
      </c>
      <c r="X15" s="103">
        <f t="shared" si="4"/>
        <v>0</v>
      </c>
      <c r="Y15" s="99">
        <f t="shared" si="5"/>
        <v>0</v>
      </c>
      <c r="Z15" s="102">
        <f t="shared" si="6"/>
        <v>0</v>
      </c>
      <c r="AA15" s="104">
        <f t="shared" si="7"/>
        <v>0</v>
      </c>
      <c r="AB15" s="103"/>
      <c r="AC15" s="105">
        <f t="shared" si="8"/>
        <v>0</v>
      </c>
      <c r="AD15" s="99">
        <f t="shared" si="9"/>
        <v>0</v>
      </c>
      <c r="AE15" s="99">
        <f t="shared" si="10"/>
        <v>0</v>
      </c>
      <c r="AF15" s="26"/>
    </row>
    <row r="16" spans="1:32" ht="15.75" hidden="1" customHeight="1" x14ac:dyDescent="0.3">
      <c r="A16" s="61">
        <v>11</v>
      </c>
      <c r="B16" s="76" t="e">
        <f>VLOOKUP(C16,Fahrer!$B$5:$C$134,2,0)</f>
        <v>#N/A</v>
      </c>
      <c r="C16" s="106"/>
      <c r="D16" s="78"/>
      <c r="E16" s="79"/>
      <c r="F16" s="79"/>
      <c r="G16" s="80">
        <f>IF(ISNA(VLOOKUP(F16,Fahrer!$F$6:$G$25,2,0)),0,VLOOKUP(F16,Fahrer!$F$6:$G$25,2,0))</f>
        <v>0</v>
      </c>
      <c r="H16" s="81">
        <f t="shared" si="0"/>
        <v>0</v>
      </c>
      <c r="I16" s="78"/>
      <c r="J16" s="79"/>
      <c r="K16" s="79"/>
      <c r="L16" s="82">
        <f>IF(ISNA(VLOOKUP(K16,Fahrer!$F$6:$G$25,2,0)),0,VLOOKUP(K16,Fahrer!$F$6:$G$25,2,0))</f>
        <v>0</v>
      </c>
      <c r="M16" s="81">
        <f t="shared" si="1"/>
        <v>0</v>
      </c>
      <c r="N16" s="78"/>
      <c r="O16" s="79"/>
      <c r="P16" s="79"/>
      <c r="Q16" s="82">
        <f>IF(ISNA(VLOOKUP(P16,Fahrer!$F$6:$G$25,2,0)),0,VLOOKUP(P16,Fahrer!$F$6:$G$25,2,0))</f>
        <v>0</v>
      </c>
      <c r="R16" s="81">
        <f t="shared" si="2"/>
        <v>0</v>
      </c>
      <c r="S16" s="78"/>
      <c r="T16" s="79"/>
      <c r="U16" s="82"/>
      <c r="V16" s="82">
        <f>IF(ISNA(VLOOKUP(U16,Fahrer!$F$6:$G$25,2,0)),0,VLOOKUP(U16,Fahrer!$F$6:$G$25,2,0))</f>
        <v>0</v>
      </c>
      <c r="W16" s="81">
        <f t="shared" si="3"/>
        <v>0</v>
      </c>
      <c r="X16" s="83">
        <f t="shared" si="4"/>
        <v>0</v>
      </c>
      <c r="Y16" s="79">
        <f t="shared" si="5"/>
        <v>0</v>
      </c>
      <c r="Z16" s="82">
        <f t="shared" si="6"/>
        <v>0</v>
      </c>
      <c r="AA16" s="77">
        <f t="shared" si="7"/>
        <v>0</v>
      </c>
      <c r="AB16" s="83"/>
      <c r="AC16" s="84">
        <f t="shared" si="8"/>
        <v>0</v>
      </c>
      <c r="AD16" s="79">
        <f t="shared" si="9"/>
        <v>0</v>
      </c>
      <c r="AE16" s="79">
        <f t="shared" si="10"/>
        <v>0</v>
      </c>
      <c r="AF16" s="26"/>
    </row>
    <row r="17" spans="1:32" ht="15.75" hidden="1" customHeight="1" x14ac:dyDescent="0.3">
      <c r="A17" s="61">
        <v>12</v>
      </c>
      <c r="B17" s="96" t="e">
        <f>VLOOKUP(C17,Fahrer!$B$5:$C$134,2,0)</f>
        <v>#N/A</v>
      </c>
      <c r="C17" s="107"/>
      <c r="D17" s="98"/>
      <c r="E17" s="99"/>
      <c r="F17" s="99"/>
      <c r="G17" s="100">
        <f>IF(ISNA(VLOOKUP(F17,Fahrer!$F$6:$G$25,2,0)),0,VLOOKUP(F17,Fahrer!$F$6:$G$25,2,0))</f>
        <v>0</v>
      </c>
      <c r="H17" s="101">
        <f t="shared" si="0"/>
        <v>0</v>
      </c>
      <c r="I17" s="98"/>
      <c r="J17" s="99"/>
      <c r="K17" s="99"/>
      <c r="L17" s="102">
        <f>IF(ISNA(VLOOKUP(K17,Fahrer!$F$6:$G$25,2,0)),0,VLOOKUP(K17,Fahrer!$F$6:$G$25,2,0))</f>
        <v>0</v>
      </c>
      <c r="M17" s="101">
        <f t="shared" si="1"/>
        <v>0</v>
      </c>
      <c r="N17" s="98"/>
      <c r="O17" s="99"/>
      <c r="P17" s="99"/>
      <c r="Q17" s="102">
        <f>IF(ISNA(VLOOKUP(P17,Fahrer!$F$6:$G$25,2,0)),0,VLOOKUP(P17,Fahrer!$F$6:$G$25,2,0))</f>
        <v>0</v>
      </c>
      <c r="R17" s="101">
        <f t="shared" si="2"/>
        <v>0</v>
      </c>
      <c r="S17" s="98"/>
      <c r="T17" s="99"/>
      <c r="U17" s="102"/>
      <c r="V17" s="102">
        <f>IF(ISNA(VLOOKUP(U17,Fahrer!$F$6:$G$25,2,0)),0,VLOOKUP(U17,Fahrer!$F$6:$G$25,2,0))</f>
        <v>0</v>
      </c>
      <c r="W17" s="101">
        <f t="shared" si="3"/>
        <v>0</v>
      </c>
      <c r="X17" s="103">
        <f t="shared" si="4"/>
        <v>0</v>
      </c>
      <c r="Y17" s="99">
        <f t="shared" si="5"/>
        <v>0</v>
      </c>
      <c r="Z17" s="102">
        <f t="shared" si="6"/>
        <v>0</v>
      </c>
      <c r="AA17" s="104">
        <f t="shared" si="7"/>
        <v>0</v>
      </c>
      <c r="AB17" s="103"/>
      <c r="AC17" s="105">
        <f t="shared" si="8"/>
        <v>0</v>
      </c>
      <c r="AD17" s="99">
        <f t="shared" si="9"/>
        <v>0</v>
      </c>
      <c r="AE17" s="99">
        <f t="shared" si="10"/>
        <v>0</v>
      </c>
      <c r="AF17" s="26"/>
    </row>
    <row r="18" spans="1:32" ht="15.75" hidden="1" customHeight="1" x14ac:dyDescent="0.3">
      <c r="A18" s="61">
        <v>13</v>
      </c>
      <c r="B18" s="76" t="e">
        <f>VLOOKUP(C18,Fahrer!$B$5:$C$134,2,0)</f>
        <v>#N/A</v>
      </c>
      <c r="C18" s="106"/>
      <c r="D18" s="78"/>
      <c r="E18" s="79"/>
      <c r="F18" s="79"/>
      <c r="G18" s="80">
        <f>IF(ISNA(VLOOKUP(F18,Fahrer!$F$6:$G$25,2,0)),0,VLOOKUP(F18,Fahrer!$F$6:$G$25,2,0))</f>
        <v>0</v>
      </c>
      <c r="H18" s="81">
        <f t="shared" si="0"/>
        <v>0</v>
      </c>
      <c r="I18" s="78"/>
      <c r="J18" s="79"/>
      <c r="K18" s="79"/>
      <c r="L18" s="82">
        <f>IF(ISNA(VLOOKUP(K18,Fahrer!$F$6:$G$25,2,0)),0,VLOOKUP(K18,Fahrer!$F$6:$G$25,2,0))</f>
        <v>0</v>
      </c>
      <c r="M18" s="81">
        <f t="shared" si="1"/>
        <v>0</v>
      </c>
      <c r="N18" s="78"/>
      <c r="O18" s="79"/>
      <c r="P18" s="79"/>
      <c r="Q18" s="82">
        <f>IF(ISNA(VLOOKUP(P18,Fahrer!$F$6:$G$25,2,0)),0,VLOOKUP(P18,Fahrer!$F$6:$G$25,2,0))</f>
        <v>0</v>
      </c>
      <c r="R18" s="81">
        <f t="shared" si="2"/>
        <v>0</v>
      </c>
      <c r="S18" s="78"/>
      <c r="T18" s="79"/>
      <c r="U18" s="82"/>
      <c r="V18" s="82">
        <f>IF(ISNA(VLOOKUP(U18,Fahrer!$F$6:$G$25,2,0)),0,VLOOKUP(U18,Fahrer!$F$6:$G$25,2,0))</f>
        <v>0</v>
      </c>
      <c r="W18" s="81">
        <f t="shared" si="3"/>
        <v>0</v>
      </c>
      <c r="X18" s="83">
        <f t="shared" si="4"/>
        <v>0</v>
      </c>
      <c r="Y18" s="79">
        <f t="shared" si="5"/>
        <v>0</v>
      </c>
      <c r="Z18" s="82">
        <f t="shared" si="6"/>
        <v>0</v>
      </c>
      <c r="AA18" s="77">
        <f t="shared" si="7"/>
        <v>0</v>
      </c>
      <c r="AB18" s="83"/>
      <c r="AC18" s="84">
        <f t="shared" si="8"/>
        <v>0</v>
      </c>
      <c r="AD18" s="79">
        <f t="shared" si="9"/>
        <v>0</v>
      </c>
      <c r="AE18" s="79">
        <f t="shared" si="10"/>
        <v>0</v>
      </c>
      <c r="AF18" s="26"/>
    </row>
    <row r="19" spans="1:32" ht="15.75" hidden="1" customHeight="1" x14ac:dyDescent="0.3">
      <c r="A19" s="61">
        <v>14</v>
      </c>
      <c r="B19" s="96" t="e">
        <f>VLOOKUP(C19,Fahrer!$B$5:$C$134,2,0)</f>
        <v>#N/A</v>
      </c>
      <c r="C19" s="107"/>
      <c r="D19" s="98"/>
      <c r="E19" s="99"/>
      <c r="F19" s="99"/>
      <c r="G19" s="100">
        <f>IF(ISNA(VLOOKUP(F19,Fahrer!$F$6:$G$25,2,0)),0,VLOOKUP(F19,Fahrer!$F$6:$G$25,2,0))</f>
        <v>0</v>
      </c>
      <c r="H19" s="101">
        <f t="shared" si="0"/>
        <v>0</v>
      </c>
      <c r="I19" s="98"/>
      <c r="J19" s="99"/>
      <c r="K19" s="99"/>
      <c r="L19" s="102">
        <f>IF(ISNA(VLOOKUP(K19,Fahrer!$F$6:$G$25,2,0)),0,VLOOKUP(K19,Fahrer!$F$6:$G$25,2,0))</f>
        <v>0</v>
      </c>
      <c r="M19" s="101">
        <f t="shared" si="1"/>
        <v>0</v>
      </c>
      <c r="N19" s="98"/>
      <c r="O19" s="99"/>
      <c r="P19" s="99"/>
      <c r="Q19" s="102">
        <f>IF(ISNA(VLOOKUP(P19,Fahrer!$F$6:$G$25,2,0)),0,VLOOKUP(P19,Fahrer!$F$6:$G$25,2,0))</f>
        <v>0</v>
      </c>
      <c r="R19" s="101">
        <f t="shared" si="2"/>
        <v>0</v>
      </c>
      <c r="S19" s="98"/>
      <c r="T19" s="99"/>
      <c r="U19" s="102"/>
      <c r="V19" s="102">
        <f>IF(ISNA(VLOOKUP(U19,Fahrer!$F$6:$G$25,2,0)),0,VLOOKUP(U19,Fahrer!$F$6:$G$25,2,0))</f>
        <v>0</v>
      </c>
      <c r="W19" s="101">
        <f t="shared" si="3"/>
        <v>0</v>
      </c>
      <c r="X19" s="103">
        <f t="shared" si="4"/>
        <v>0</v>
      </c>
      <c r="Y19" s="99">
        <f t="shared" si="5"/>
        <v>0</v>
      </c>
      <c r="Z19" s="102">
        <f t="shared" si="6"/>
        <v>0</v>
      </c>
      <c r="AA19" s="104">
        <f t="shared" si="7"/>
        <v>0</v>
      </c>
      <c r="AB19" s="103"/>
      <c r="AC19" s="105">
        <f t="shared" si="8"/>
        <v>0</v>
      </c>
      <c r="AD19" s="99">
        <f t="shared" si="9"/>
        <v>0</v>
      </c>
      <c r="AE19" s="99">
        <f t="shared" si="10"/>
        <v>0</v>
      </c>
      <c r="AF19" s="26"/>
    </row>
    <row r="20" spans="1:32" ht="15.75" hidden="1" customHeight="1" x14ac:dyDescent="0.3">
      <c r="A20" s="61">
        <v>15</v>
      </c>
      <c r="B20" s="76" t="e">
        <f>VLOOKUP(C20,Fahrer!$B$5:$C$134,2,0)</f>
        <v>#N/A</v>
      </c>
      <c r="C20" s="106"/>
      <c r="D20" s="78"/>
      <c r="E20" s="79"/>
      <c r="F20" s="79"/>
      <c r="G20" s="80">
        <f>IF(ISNA(VLOOKUP(F20,Fahrer!$F$6:$G$25,2,0)),0,VLOOKUP(F20,Fahrer!$F$6:$G$25,2,0))</f>
        <v>0</v>
      </c>
      <c r="H20" s="81">
        <f t="shared" si="0"/>
        <v>0</v>
      </c>
      <c r="I20" s="78"/>
      <c r="J20" s="79"/>
      <c r="K20" s="79"/>
      <c r="L20" s="82">
        <f>IF(ISNA(VLOOKUP(K20,Fahrer!$F$6:$G$25,2,0)),0,VLOOKUP(K20,Fahrer!$F$6:$G$25,2,0))</f>
        <v>0</v>
      </c>
      <c r="M20" s="81">
        <f t="shared" si="1"/>
        <v>0</v>
      </c>
      <c r="N20" s="78"/>
      <c r="O20" s="79"/>
      <c r="P20" s="79"/>
      <c r="Q20" s="82">
        <f>IF(ISNA(VLOOKUP(P20,Fahrer!$F$6:$G$25,2,0)),0,VLOOKUP(P20,Fahrer!$F$6:$G$25,2,0))</f>
        <v>0</v>
      </c>
      <c r="R20" s="81">
        <f t="shared" si="2"/>
        <v>0</v>
      </c>
      <c r="S20" s="78"/>
      <c r="T20" s="79"/>
      <c r="U20" s="82"/>
      <c r="V20" s="82">
        <f>IF(ISNA(VLOOKUP(U20,Fahrer!$F$6:$G$25,2,0)),0,VLOOKUP(U20,Fahrer!$F$6:$G$25,2,0))</f>
        <v>0</v>
      </c>
      <c r="W20" s="81">
        <f t="shared" si="3"/>
        <v>0</v>
      </c>
      <c r="X20" s="83">
        <f t="shared" si="4"/>
        <v>0</v>
      </c>
      <c r="Y20" s="79">
        <f t="shared" si="5"/>
        <v>0</v>
      </c>
      <c r="Z20" s="82">
        <f t="shared" si="6"/>
        <v>0</v>
      </c>
      <c r="AA20" s="77">
        <f t="shared" si="7"/>
        <v>0</v>
      </c>
      <c r="AB20" s="83"/>
      <c r="AC20" s="84">
        <f t="shared" si="8"/>
        <v>0</v>
      </c>
      <c r="AD20" s="79">
        <f t="shared" si="9"/>
        <v>0</v>
      </c>
      <c r="AE20" s="79">
        <f t="shared" si="10"/>
        <v>0</v>
      </c>
      <c r="AF20" s="26"/>
    </row>
    <row r="21" spans="1:32" ht="15.75" hidden="1" customHeight="1" x14ac:dyDescent="0.3">
      <c r="A21" s="61">
        <v>16</v>
      </c>
      <c r="B21" s="96" t="e">
        <f>VLOOKUP(C21,Fahrer!$B$5:$C$134,2,0)</f>
        <v>#N/A</v>
      </c>
      <c r="C21" s="107"/>
      <c r="D21" s="98"/>
      <c r="E21" s="99"/>
      <c r="F21" s="99"/>
      <c r="G21" s="100">
        <f>IF(ISNA(VLOOKUP(F21,Fahrer!$F$6:$G$25,2,0)),0,VLOOKUP(F21,Fahrer!$F$6:$G$25,2,0))</f>
        <v>0</v>
      </c>
      <c r="H21" s="101">
        <f t="shared" si="0"/>
        <v>0</v>
      </c>
      <c r="I21" s="98"/>
      <c r="J21" s="99"/>
      <c r="K21" s="99"/>
      <c r="L21" s="102">
        <f>IF(ISNA(VLOOKUP(K21,Fahrer!$F$6:$G$25,2,0)),0,VLOOKUP(K21,Fahrer!$F$6:$G$25,2,0))</f>
        <v>0</v>
      </c>
      <c r="M21" s="101">
        <f t="shared" si="1"/>
        <v>0</v>
      </c>
      <c r="N21" s="98"/>
      <c r="O21" s="99"/>
      <c r="P21" s="99"/>
      <c r="Q21" s="102">
        <f>IF(ISNA(VLOOKUP(P21,Fahrer!$F$6:$G$25,2,0)),0,VLOOKUP(P21,Fahrer!$F$6:$G$25,2,0))</f>
        <v>0</v>
      </c>
      <c r="R21" s="101">
        <f t="shared" si="2"/>
        <v>0</v>
      </c>
      <c r="S21" s="98"/>
      <c r="T21" s="99"/>
      <c r="U21" s="102"/>
      <c r="V21" s="102">
        <f>IF(ISNA(VLOOKUP(U21,Fahrer!$F$6:$G$25,2,0)),0,VLOOKUP(U21,Fahrer!$F$6:$G$25,2,0))</f>
        <v>0</v>
      </c>
      <c r="W21" s="101">
        <f t="shared" si="3"/>
        <v>0</v>
      </c>
      <c r="X21" s="103">
        <f t="shared" si="4"/>
        <v>0</v>
      </c>
      <c r="Y21" s="99">
        <f t="shared" si="5"/>
        <v>0</v>
      </c>
      <c r="Z21" s="102">
        <f t="shared" si="6"/>
        <v>0</v>
      </c>
      <c r="AA21" s="104">
        <f t="shared" si="7"/>
        <v>0</v>
      </c>
      <c r="AB21" s="103"/>
      <c r="AC21" s="105">
        <f t="shared" si="8"/>
        <v>0</v>
      </c>
      <c r="AD21" s="99">
        <f t="shared" si="9"/>
        <v>0</v>
      </c>
      <c r="AE21" s="99">
        <f t="shared" si="10"/>
        <v>0</v>
      </c>
      <c r="AF21" s="26"/>
    </row>
    <row r="22" spans="1:32" ht="15.75" hidden="1" customHeight="1" x14ac:dyDescent="0.3">
      <c r="A22" s="61">
        <v>17</v>
      </c>
      <c r="B22" s="76" t="e">
        <f>VLOOKUP(C22,Fahrer!$B$5:$C$134,2,0)</f>
        <v>#N/A</v>
      </c>
      <c r="C22" s="106"/>
      <c r="D22" s="78"/>
      <c r="E22" s="79"/>
      <c r="F22" s="79"/>
      <c r="G22" s="80">
        <f>IF(ISNA(VLOOKUP(F22,Fahrer!$F$6:$G$25,2,0)),0,VLOOKUP(F22,Fahrer!$F$6:$G$25,2,0))</f>
        <v>0</v>
      </c>
      <c r="H22" s="81">
        <f t="shared" si="0"/>
        <v>0</v>
      </c>
      <c r="I22" s="78"/>
      <c r="J22" s="79"/>
      <c r="K22" s="79"/>
      <c r="L22" s="82">
        <f>IF(ISNA(VLOOKUP(K22,Fahrer!$F$6:$G$25,2,0)),0,VLOOKUP(K22,Fahrer!$F$6:$G$25,2,0))</f>
        <v>0</v>
      </c>
      <c r="M22" s="81">
        <f t="shared" si="1"/>
        <v>0</v>
      </c>
      <c r="N22" s="78"/>
      <c r="O22" s="79"/>
      <c r="P22" s="79"/>
      <c r="Q22" s="82">
        <f>IF(ISNA(VLOOKUP(P22,Fahrer!$F$6:$G$25,2,0)),0,VLOOKUP(P22,Fahrer!$F$6:$G$25,2,0))</f>
        <v>0</v>
      </c>
      <c r="R22" s="81">
        <f t="shared" si="2"/>
        <v>0</v>
      </c>
      <c r="S22" s="78"/>
      <c r="T22" s="79"/>
      <c r="U22" s="82"/>
      <c r="V22" s="82">
        <f>IF(ISNA(VLOOKUP(U22,Fahrer!$F$6:$G$25,2,0)),0,VLOOKUP(U22,Fahrer!$F$6:$G$25,2,0))</f>
        <v>0</v>
      </c>
      <c r="W22" s="81">
        <f t="shared" si="3"/>
        <v>0</v>
      </c>
      <c r="X22" s="83">
        <f t="shared" si="4"/>
        <v>0</v>
      </c>
      <c r="Y22" s="79">
        <f t="shared" si="5"/>
        <v>0</v>
      </c>
      <c r="Z22" s="82">
        <f t="shared" si="6"/>
        <v>0</v>
      </c>
      <c r="AA22" s="77">
        <f t="shared" si="7"/>
        <v>0</v>
      </c>
      <c r="AB22" s="83"/>
      <c r="AC22" s="84">
        <f t="shared" si="8"/>
        <v>0</v>
      </c>
      <c r="AD22" s="79">
        <f t="shared" si="9"/>
        <v>0</v>
      </c>
      <c r="AE22" s="79">
        <f t="shared" si="10"/>
        <v>0</v>
      </c>
      <c r="AF22" s="26"/>
    </row>
    <row r="23" spans="1:32" ht="15.75" hidden="1" customHeight="1" x14ac:dyDescent="0.3">
      <c r="A23" s="61">
        <v>18</v>
      </c>
      <c r="B23" s="96" t="e">
        <f>VLOOKUP(C23,Fahrer!$B$5:$C$134,2,0)</f>
        <v>#N/A</v>
      </c>
      <c r="C23" s="107"/>
      <c r="D23" s="98"/>
      <c r="E23" s="99"/>
      <c r="F23" s="99"/>
      <c r="G23" s="100">
        <f>IF(ISNA(VLOOKUP(F23,Fahrer!$F$6:$G$25,2,0)),0,VLOOKUP(F23,Fahrer!$F$6:$G$25,2,0))</f>
        <v>0</v>
      </c>
      <c r="H23" s="101">
        <f t="shared" si="0"/>
        <v>0</v>
      </c>
      <c r="I23" s="98"/>
      <c r="J23" s="99"/>
      <c r="K23" s="99"/>
      <c r="L23" s="102">
        <f>IF(ISNA(VLOOKUP(K23,Fahrer!$F$6:$G$25,2,0)),0,VLOOKUP(K23,Fahrer!$F$6:$G$25,2,0))</f>
        <v>0</v>
      </c>
      <c r="M23" s="101">
        <f t="shared" si="1"/>
        <v>0</v>
      </c>
      <c r="N23" s="98"/>
      <c r="O23" s="99"/>
      <c r="P23" s="99"/>
      <c r="Q23" s="102">
        <f>IF(ISNA(VLOOKUP(P23,Fahrer!$F$6:$G$25,2,0)),0,VLOOKUP(P23,Fahrer!$F$6:$G$25,2,0))</f>
        <v>0</v>
      </c>
      <c r="R23" s="101">
        <f t="shared" si="2"/>
        <v>0</v>
      </c>
      <c r="S23" s="98"/>
      <c r="T23" s="99"/>
      <c r="U23" s="102"/>
      <c r="V23" s="102">
        <f>IF(ISNA(VLOOKUP(U23,Fahrer!$F$6:$G$25,2,0)),0,VLOOKUP(U23,Fahrer!$F$6:$G$25,2,0))</f>
        <v>0</v>
      </c>
      <c r="W23" s="101">
        <f t="shared" si="3"/>
        <v>0</v>
      </c>
      <c r="X23" s="103">
        <f t="shared" si="4"/>
        <v>0</v>
      </c>
      <c r="Y23" s="99">
        <f t="shared" si="5"/>
        <v>0</v>
      </c>
      <c r="Z23" s="102">
        <f t="shared" si="6"/>
        <v>0</v>
      </c>
      <c r="AA23" s="104">
        <f t="shared" si="7"/>
        <v>0</v>
      </c>
      <c r="AB23" s="103"/>
      <c r="AC23" s="105">
        <f t="shared" si="8"/>
        <v>0</v>
      </c>
      <c r="AD23" s="99">
        <f t="shared" si="9"/>
        <v>0</v>
      </c>
      <c r="AE23" s="99">
        <f t="shared" si="10"/>
        <v>0</v>
      </c>
      <c r="AF23" s="26"/>
    </row>
    <row r="24" spans="1:32" ht="15.75" hidden="1" customHeight="1" x14ac:dyDescent="0.3">
      <c r="A24" s="61">
        <v>19</v>
      </c>
      <c r="B24" s="76" t="e">
        <f>VLOOKUP(C24,Fahrer!$B$5:$C$134,2,0)</f>
        <v>#N/A</v>
      </c>
      <c r="C24" s="106"/>
      <c r="D24" s="78"/>
      <c r="E24" s="79"/>
      <c r="F24" s="79"/>
      <c r="G24" s="80">
        <f>IF(ISNA(VLOOKUP(F24,Fahrer!$F$6:$G$25,2,0)),0,VLOOKUP(F24,Fahrer!$F$6:$G$25,2,0))</f>
        <v>0</v>
      </c>
      <c r="H24" s="81">
        <f t="shared" si="0"/>
        <v>0</v>
      </c>
      <c r="I24" s="78"/>
      <c r="J24" s="79"/>
      <c r="K24" s="79"/>
      <c r="L24" s="82">
        <f>IF(ISNA(VLOOKUP(K24,Fahrer!$F$6:$G$25,2,0)),0,VLOOKUP(K24,Fahrer!$F$6:$G$25,2,0))</f>
        <v>0</v>
      </c>
      <c r="M24" s="81">
        <f t="shared" si="1"/>
        <v>0</v>
      </c>
      <c r="N24" s="78"/>
      <c r="O24" s="79"/>
      <c r="P24" s="79"/>
      <c r="Q24" s="82">
        <f>IF(ISNA(VLOOKUP(P24,Fahrer!$F$6:$G$25,2,0)),0,VLOOKUP(P24,Fahrer!$F$6:$G$25,2,0))</f>
        <v>0</v>
      </c>
      <c r="R24" s="81">
        <f t="shared" si="2"/>
        <v>0</v>
      </c>
      <c r="S24" s="78"/>
      <c r="T24" s="79"/>
      <c r="U24" s="82"/>
      <c r="V24" s="82">
        <f>IF(ISNA(VLOOKUP(U24,Fahrer!$F$6:$G$25,2,0)),0,VLOOKUP(U24,Fahrer!$F$6:$G$25,2,0))</f>
        <v>0</v>
      </c>
      <c r="W24" s="81">
        <f t="shared" si="3"/>
        <v>0</v>
      </c>
      <c r="X24" s="83">
        <f t="shared" si="4"/>
        <v>0</v>
      </c>
      <c r="Y24" s="79">
        <f t="shared" si="5"/>
        <v>0</v>
      </c>
      <c r="Z24" s="82">
        <f t="shared" si="6"/>
        <v>0</v>
      </c>
      <c r="AA24" s="77">
        <f t="shared" si="7"/>
        <v>0</v>
      </c>
      <c r="AB24" s="83"/>
      <c r="AC24" s="84">
        <f t="shared" si="8"/>
        <v>0</v>
      </c>
      <c r="AD24" s="79">
        <f t="shared" si="9"/>
        <v>0</v>
      </c>
      <c r="AE24" s="79">
        <f t="shared" si="10"/>
        <v>0</v>
      </c>
      <c r="AF24" s="26"/>
    </row>
    <row r="25" spans="1:32" ht="15.75" hidden="1" customHeight="1" x14ac:dyDescent="0.3">
      <c r="A25" s="61">
        <v>20</v>
      </c>
      <c r="B25" s="96" t="e">
        <f>VLOOKUP(C25,Fahrer!$B$5:$C$134,2,0)</f>
        <v>#N/A</v>
      </c>
      <c r="C25" s="107"/>
      <c r="D25" s="98"/>
      <c r="E25" s="99"/>
      <c r="F25" s="99"/>
      <c r="G25" s="100">
        <f>IF(ISNA(VLOOKUP(F25,Fahrer!$F$6:$G$25,2,0)),0,VLOOKUP(F25,Fahrer!$F$6:$G$25,2,0))</f>
        <v>0</v>
      </c>
      <c r="H25" s="101">
        <f t="shared" si="0"/>
        <v>0</v>
      </c>
      <c r="I25" s="98"/>
      <c r="J25" s="99"/>
      <c r="K25" s="99"/>
      <c r="L25" s="102">
        <f>IF(ISNA(VLOOKUP(K25,Fahrer!$F$6:$G$25,2,0)),0,VLOOKUP(K25,Fahrer!$F$6:$G$25,2,0))</f>
        <v>0</v>
      </c>
      <c r="M25" s="101">
        <f t="shared" si="1"/>
        <v>0</v>
      </c>
      <c r="N25" s="98"/>
      <c r="O25" s="99"/>
      <c r="P25" s="99"/>
      <c r="Q25" s="102">
        <f>IF(ISNA(VLOOKUP(P25,Fahrer!$F$6:$G$25,2,0)),0,VLOOKUP(P25,Fahrer!$F$6:$G$25,2,0))</f>
        <v>0</v>
      </c>
      <c r="R25" s="101">
        <f t="shared" si="2"/>
        <v>0</v>
      </c>
      <c r="S25" s="98"/>
      <c r="T25" s="99"/>
      <c r="U25" s="102"/>
      <c r="V25" s="102">
        <f>IF(ISNA(VLOOKUP(U25,Fahrer!$F$6:$G$25,2,0)),0,VLOOKUP(U25,Fahrer!$F$6:$G$25,2,0))</f>
        <v>0</v>
      </c>
      <c r="W25" s="101">
        <f t="shared" si="3"/>
        <v>0</v>
      </c>
      <c r="X25" s="103">
        <f t="shared" si="4"/>
        <v>0</v>
      </c>
      <c r="Y25" s="99">
        <f t="shared" si="5"/>
        <v>0</v>
      </c>
      <c r="Z25" s="102">
        <f t="shared" si="6"/>
        <v>0</v>
      </c>
      <c r="AA25" s="104">
        <f t="shared" si="7"/>
        <v>0</v>
      </c>
      <c r="AB25" s="103"/>
      <c r="AC25" s="105">
        <f t="shared" si="8"/>
        <v>0</v>
      </c>
      <c r="AD25" s="99">
        <f t="shared" si="9"/>
        <v>0</v>
      </c>
      <c r="AE25" s="99">
        <f t="shared" si="10"/>
        <v>0</v>
      </c>
      <c r="AF25" s="26"/>
    </row>
    <row r="26" spans="1:32" x14ac:dyDescent="0.3">
      <c r="A26" s="61"/>
      <c r="B26" s="776"/>
      <c r="C26" s="776"/>
      <c r="D26" s="776"/>
      <c r="E26" s="776"/>
      <c r="F26" s="776"/>
      <c r="G26" s="776"/>
      <c r="H26" s="776"/>
      <c r="I26" s="776"/>
      <c r="J26" s="776"/>
      <c r="K26" s="776"/>
      <c r="L26" s="776"/>
      <c r="M26" s="776"/>
      <c r="N26" s="776"/>
      <c r="O26" s="776"/>
      <c r="P26" s="776"/>
      <c r="Q26" s="776"/>
      <c r="R26" s="776"/>
      <c r="S26" s="776"/>
      <c r="T26" s="776"/>
      <c r="U26" s="776"/>
      <c r="V26" s="776"/>
      <c r="W26" s="776"/>
      <c r="X26" s="776"/>
      <c r="Y26" s="776"/>
      <c r="Z26" s="776"/>
      <c r="AA26" s="776"/>
      <c r="AB26" s="776"/>
      <c r="AC26" s="776"/>
      <c r="AD26" s="776"/>
      <c r="AE26" s="776"/>
      <c r="AF26" s="26"/>
    </row>
    <row r="27" spans="1:32" ht="16.2" thickBot="1" x14ac:dyDescent="0.35">
      <c r="A27" s="61"/>
      <c r="B27" s="776"/>
      <c r="C27" s="776"/>
      <c r="D27" s="776"/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776"/>
      <c r="R27" s="776"/>
      <c r="S27" s="776"/>
      <c r="T27" s="776"/>
      <c r="U27" s="776"/>
      <c r="V27" s="776"/>
      <c r="W27" s="776"/>
      <c r="X27" s="776"/>
      <c r="Y27" s="776"/>
      <c r="Z27" s="776"/>
      <c r="AA27" s="776"/>
      <c r="AB27" s="776"/>
      <c r="AC27" s="776"/>
      <c r="AD27" s="776"/>
      <c r="AE27" s="776"/>
      <c r="AF27" s="26"/>
    </row>
    <row r="28" spans="1:32" ht="15.75" customHeight="1" x14ac:dyDescent="0.3">
      <c r="A28" s="61"/>
      <c r="B28" s="63" t="s">
        <v>46</v>
      </c>
      <c r="C28" s="64"/>
      <c r="D28" s="775" t="s">
        <v>149</v>
      </c>
      <c r="E28" s="775"/>
      <c r="F28" s="775"/>
      <c r="G28" s="775"/>
      <c r="H28" s="775"/>
      <c r="I28" s="775" t="s">
        <v>150</v>
      </c>
      <c r="J28" s="775"/>
      <c r="K28" s="775"/>
      <c r="L28" s="775"/>
      <c r="M28" s="775"/>
      <c r="N28" s="775" t="s">
        <v>151</v>
      </c>
      <c r="O28" s="775"/>
      <c r="P28" s="775"/>
      <c r="Q28" s="775"/>
      <c r="R28" s="775"/>
      <c r="S28" s="775" t="s">
        <v>152</v>
      </c>
      <c r="T28" s="775"/>
      <c r="U28" s="775"/>
      <c r="V28" s="775"/>
      <c r="W28" s="775"/>
      <c r="X28" s="65" t="s">
        <v>0</v>
      </c>
      <c r="Y28" s="66" t="s">
        <v>0</v>
      </c>
      <c r="Z28" s="67" t="s">
        <v>0</v>
      </c>
      <c r="AA28" s="68" t="s">
        <v>0</v>
      </c>
      <c r="AB28" s="69"/>
      <c r="AC28" s="70" t="s">
        <v>153</v>
      </c>
      <c r="AD28" s="71" t="s">
        <v>51</v>
      </c>
      <c r="AE28" s="71" t="s">
        <v>154</v>
      </c>
      <c r="AF28" s="26"/>
    </row>
    <row r="29" spans="1:32" x14ac:dyDescent="0.3">
      <c r="A29" s="61"/>
      <c r="B29" s="63" t="s">
        <v>155</v>
      </c>
      <c r="C29" s="72"/>
      <c r="D29" s="73" t="s">
        <v>157</v>
      </c>
      <c r="E29" s="71" t="s">
        <v>158</v>
      </c>
      <c r="F29" s="71" t="s">
        <v>159</v>
      </c>
      <c r="G29" s="63"/>
      <c r="H29" s="74" t="s">
        <v>20</v>
      </c>
      <c r="I29" s="73" t="s">
        <v>157</v>
      </c>
      <c r="J29" s="71" t="s">
        <v>158</v>
      </c>
      <c r="K29" s="71" t="s">
        <v>159</v>
      </c>
      <c r="L29" s="63"/>
      <c r="M29" s="74" t="s">
        <v>20</v>
      </c>
      <c r="N29" s="73" t="s">
        <v>157</v>
      </c>
      <c r="O29" s="71" t="s">
        <v>158</v>
      </c>
      <c r="P29" s="71" t="s">
        <v>159</v>
      </c>
      <c r="Q29" s="63"/>
      <c r="R29" s="74" t="s">
        <v>20</v>
      </c>
      <c r="S29" s="73" t="s">
        <v>157</v>
      </c>
      <c r="T29" s="71" t="s">
        <v>158</v>
      </c>
      <c r="U29" s="63" t="s">
        <v>159</v>
      </c>
      <c r="V29" s="63"/>
      <c r="W29" s="74" t="s">
        <v>20</v>
      </c>
      <c r="X29" s="69" t="s">
        <v>160</v>
      </c>
      <c r="Y29" s="71" t="s">
        <v>161</v>
      </c>
      <c r="Z29" s="63" t="s">
        <v>162</v>
      </c>
      <c r="AA29" s="75" t="s">
        <v>163</v>
      </c>
      <c r="AB29" s="69"/>
      <c r="AC29" s="70"/>
      <c r="AD29" s="71"/>
      <c r="AE29" s="71"/>
      <c r="AF29" s="26"/>
    </row>
    <row r="30" spans="1:32" ht="15" customHeight="1" x14ac:dyDescent="0.3">
      <c r="A30" s="61">
        <v>1</v>
      </c>
      <c r="B30" s="272" t="str">
        <f>VLOOKUP(C30,Fahrer!$B$5:$C$144,2,0)</f>
        <v>Helpap, Jean-Pierre</v>
      </c>
      <c r="C30" s="294">
        <v>21</v>
      </c>
      <c r="D30" s="295">
        <v>7</v>
      </c>
      <c r="E30" s="425">
        <v>7</v>
      </c>
      <c r="F30" s="425">
        <v>1</v>
      </c>
      <c r="G30" s="362">
        <f>IF(ISNA(VLOOKUP(F30,Fahrer!$F$6:$G$25,2,0)),0,VLOOKUP(F30,Fahrer!$F$6:$G$25,2,0))</f>
        <v>50</v>
      </c>
      <c r="H30" s="276">
        <f t="shared" ref="H30:H40" si="11">SUM(E30+G30)</f>
        <v>57</v>
      </c>
      <c r="I30" s="295">
        <v>8</v>
      </c>
      <c r="J30" s="425"/>
      <c r="K30" s="425">
        <v>2</v>
      </c>
      <c r="L30" s="362">
        <f>IF(ISNA(VLOOKUP(K30,Fahrer!$F$6:$G$25,2,0)),0,VLOOKUP(K30,Fahrer!$F$6:$G$25,2,0))</f>
        <v>46</v>
      </c>
      <c r="M30" s="276">
        <f t="shared" ref="M30:M40" si="12">SUM(J30+L30)</f>
        <v>46</v>
      </c>
      <c r="N30" s="295">
        <v>9</v>
      </c>
      <c r="O30" s="425"/>
      <c r="P30" s="425">
        <v>3</v>
      </c>
      <c r="Q30" s="362">
        <f>IF(ISNA(VLOOKUP(P30,Fahrer!$F$6:$G$25,2,0)),0,VLOOKUP(P30,Fahrer!$F$6:$G$25,2,0))</f>
        <v>43</v>
      </c>
      <c r="R30" s="276">
        <f t="shared" ref="R30:R40" si="13">SUM(O30+Q30)</f>
        <v>43</v>
      </c>
      <c r="S30" s="295">
        <v>10</v>
      </c>
      <c r="T30" s="425"/>
      <c r="U30" s="362">
        <v>7</v>
      </c>
      <c r="V30" s="362">
        <f>IF(ISNA(VLOOKUP(U30,Fahrer!$F$6:$G$25,2,0)),0,VLOOKUP(U30,Fahrer!$F$6:$G$25,2,0))</f>
        <v>35</v>
      </c>
      <c r="W30" s="276">
        <f t="shared" ref="W30:W40" si="14">SUM(T30+V30)</f>
        <v>35</v>
      </c>
      <c r="X30" s="278">
        <f t="shared" ref="X30:X40" si="15">H30</f>
        <v>57</v>
      </c>
      <c r="Y30" s="425">
        <f t="shared" ref="Y30:Y40" si="16">M30</f>
        <v>46</v>
      </c>
      <c r="Z30" s="362">
        <f t="shared" ref="Z30:Z40" si="17">R30</f>
        <v>43</v>
      </c>
      <c r="AA30" s="280">
        <f t="shared" ref="AA30:AA40" si="18">W30</f>
        <v>35</v>
      </c>
      <c r="AB30" s="278"/>
      <c r="AC30" s="281">
        <f t="shared" ref="AC30:AC40" si="19">(E30+J30+O30+T30)</f>
        <v>7</v>
      </c>
      <c r="AD30" s="425">
        <f t="shared" ref="AD30:AD40" si="20">SUM(H30+M30+R30+W30)</f>
        <v>181</v>
      </c>
      <c r="AE30" s="425">
        <f t="shared" ref="AE30:AE40" si="21">LARGE(X30:AA30,1)+LARGE(X30:AA30,2)+LARGE(X30:AA30,3)</f>
        <v>146</v>
      </c>
      <c r="AF30" s="26"/>
    </row>
    <row r="31" spans="1:32" ht="15" customHeight="1" x14ac:dyDescent="0.3">
      <c r="A31" s="61">
        <v>2</v>
      </c>
      <c r="B31" s="315" t="str">
        <f>VLOOKUP(C31,Fahrer!$B$5:$C$144,2,0)</f>
        <v>Deggim, Simon</v>
      </c>
      <c r="C31" s="316">
        <v>74</v>
      </c>
      <c r="D31" s="298">
        <v>6</v>
      </c>
      <c r="E31" s="428"/>
      <c r="F31" s="428">
        <v>2</v>
      </c>
      <c r="G31" s="429">
        <f>IF(ISNA(VLOOKUP(F31,Fahrer!$F$6:$G$25,2,0)),0,VLOOKUP(F31,Fahrer!$F$6:$G$25,2,0))</f>
        <v>46</v>
      </c>
      <c r="H31" s="301">
        <f t="shared" si="11"/>
        <v>46</v>
      </c>
      <c r="I31" s="298">
        <v>7</v>
      </c>
      <c r="J31" s="428">
        <v>1</v>
      </c>
      <c r="K31" s="428">
        <v>1</v>
      </c>
      <c r="L31" s="429">
        <f>IF(ISNA(VLOOKUP(K31,Fahrer!$F$6:$G$25,2,0)),0,VLOOKUP(K31,Fahrer!$F$6:$G$25,2,0))</f>
        <v>50</v>
      </c>
      <c r="M31" s="301">
        <f t="shared" si="12"/>
        <v>51</v>
      </c>
      <c r="N31" s="298">
        <v>8</v>
      </c>
      <c r="O31" s="428"/>
      <c r="P31" s="428">
        <v>5</v>
      </c>
      <c r="Q31" s="429">
        <f>IF(ISNA(VLOOKUP(P31,Fahrer!$F$6:$G$25,2,0)),0,VLOOKUP(P31,Fahrer!$F$6:$G$25,2,0))</f>
        <v>39</v>
      </c>
      <c r="R31" s="301">
        <f t="shared" si="13"/>
        <v>39</v>
      </c>
      <c r="S31" s="298">
        <v>9</v>
      </c>
      <c r="T31" s="428"/>
      <c r="U31" s="429">
        <v>6</v>
      </c>
      <c r="V31" s="429">
        <f>IF(ISNA(VLOOKUP(U31,Fahrer!$F$6:$G$25,2,0)),0,VLOOKUP(U31,Fahrer!$F$6:$G$25,2,0))</f>
        <v>37</v>
      </c>
      <c r="W31" s="301">
        <f t="shared" si="14"/>
        <v>37</v>
      </c>
      <c r="X31" s="303">
        <f t="shared" si="15"/>
        <v>46</v>
      </c>
      <c r="Y31" s="428">
        <f t="shared" si="16"/>
        <v>51</v>
      </c>
      <c r="Z31" s="429">
        <f t="shared" si="17"/>
        <v>39</v>
      </c>
      <c r="AA31" s="297">
        <f t="shared" si="18"/>
        <v>37</v>
      </c>
      <c r="AB31" s="303"/>
      <c r="AC31" s="304">
        <f t="shared" si="19"/>
        <v>1</v>
      </c>
      <c r="AD31" s="428">
        <f t="shared" si="20"/>
        <v>173</v>
      </c>
      <c r="AE31" s="428">
        <f t="shared" si="21"/>
        <v>136</v>
      </c>
      <c r="AF31" s="26"/>
    </row>
    <row r="32" spans="1:32" ht="15" customHeight="1" x14ac:dyDescent="0.3">
      <c r="A32" s="61">
        <v>3</v>
      </c>
      <c r="B32" s="272" t="str">
        <f>VLOOKUP(C32,Fahrer!$B$5:$C$144,2,0)</f>
        <v>Albers, Louis</v>
      </c>
      <c r="C32" s="294">
        <v>70</v>
      </c>
      <c r="D32" s="295">
        <v>9</v>
      </c>
      <c r="E32" s="425"/>
      <c r="F32" s="425">
        <v>5</v>
      </c>
      <c r="G32" s="362">
        <f>IF(ISNA(VLOOKUP(F32,Fahrer!$F$6:$G$25,2,0)),0,VLOOKUP(F32,Fahrer!$F$6:$G$25,2,0))</f>
        <v>39</v>
      </c>
      <c r="H32" s="276">
        <f t="shared" si="11"/>
        <v>39</v>
      </c>
      <c r="I32" s="295">
        <v>10</v>
      </c>
      <c r="J32" s="425"/>
      <c r="K32" s="425">
        <v>7</v>
      </c>
      <c r="L32" s="362">
        <f>IF(ISNA(VLOOKUP(K32,Fahrer!$F$6:$G$25,2,0)),0,VLOOKUP(K32,Fahrer!$F$6:$G$25,2,0))</f>
        <v>35</v>
      </c>
      <c r="M32" s="276">
        <f t="shared" si="12"/>
        <v>35</v>
      </c>
      <c r="N32" s="295">
        <v>11</v>
      </c>
      <c r="O32" s="425">
        <v>2</v>
      </c>
      <c r="P32" s="425">
        <v>1</v>
      </c>
      <c r="Q32" s="362">
        <f>IF(ISNA(VLOOKUP(P32,Fahrer!$F$6:$G$25,2,0)),0,VLOOKUP(P32,Fahrer!$F$6:$G$25,2,0))</f>
        <v>50</v>
      </c>
      <c r="R32" s="276">
        <f t="shared" si="13"/>
        <v>52</v>
      </c>
      <c r="S32" s="295">
        <v>1</v>
      </c>
      <c r="T32" s="425"/>
      <c r="U32" s="362">
        <v>3</v>
      </c>
      <c r="V32" s="362">
        <f>IF(ISNA(VLOOKUP(U32,Fahrer!$F$6:$G$25,2,0)),0,VLOOKUP(U32,Fahrer!$F$6:$G$25,2,0))</f>
        <v>43</v>
      </c>
      <c r="W32" s="276">
        <f t="shared" si="14"/>
        <v>43</v>
      </c>
      <c r="X32" s="278">
        <f t="shared" si="15"/>
        <v>39</v>
      </c>
      <c r="Y32" s="425">
        <f t="shared" si="16"/>
        <v>35</v>
      </c>
      <c r="Z32" s="362">
        <f t="shared" si="17"/>
        <v>52</v>
      </c>
      <c r="AA32" s="280">
        <f t="shared" si="18"/>
        <v>43</v>
      </c>
      <c r="AB32" s="278"/>
      <c r="AC32" s="281">
        <f t="shared" si="19"/>
        <v>2</v>
      </c>
      <c r="AD32" s="425">
        <f t="shared" si="20"/>
        <v>169</v>
      </c>
      <c r="AE32" s="425">
        <f t="shared" si="21"/>
        <v>134</v>
      </c>
      <c r="AF32" s="26"/>
    </row>
    <row r="33" spans="1:32" ht="15" customHeight="1" x14ac:dyDescent="0.3">
      <c r="A33" s="61">
        <v>4</v>
      </c>
      <c r="B33" s="315" t="str">
        <f>VLOOKUP(C33,Fahrer!$B$5:$C$144,2,0)</f>
        <v>Henke, Till</v>
      </c>
      <c r="C33" s="316">
        <v>66</v>
      </c>
      <c r="D33" s="298">
        <v>3</v>
      </c>
      <c r="E33" s="428">
        <v>1</v>
      </c>
      <c r="F33" s="428">
        <v>3</v>
      </c>
      <c r="G33" s="429">
        <f>IF(ISNA(VLOOKUP(F33,Fahrer!$F$6:$G$25,2,0)),0,VLOOKUP(F33,Fahrer!$F$6:$G$25,2,0))</f>
        <v>43</v>
      </c>
      <c r="H33" s="301">
        <f t="shared" si="11"/>
        <v>44</v>
      </c>
      <c r="I33" s="298">
        <v>4</v>
      </c>
      <c r="J33" s="428"/>
      <c r="K33" s="428">
        <v>5</v>
      </c>
      <c r="L33" s="429">
        <f>IF(ISNA(VLOOKUP(K33,Fahrer!$F$6:$G$25,2,0)),0,VLOOKUP(K33,Fahrer!$F$6:$G$25,2,0))</f>
        <v>39</v>
      </c>
      <c r="M33" s="301">
        <f t="shared" si="12"/>
        <v>39</v>
      </c>
      <c r="N33" s="298">
        <v>5</v>
      </c>
      <c r="O33" s="428">
        <v>1</v>
      </c>
      <c r="P33" s="428">
        <v>2</v>
      </c>
      <c r="Q33" s="429">
        <f>IF(ISNA(VLOOKUP(P33,Fahrer!$F$6:$G$25,2,0)),0,VLOOKUP(P33,Fahrer!$F$6:$G$25,2,0))</f>
        <v>46</v>
      </c>
      <c r="R33" s="301">
        <f t="shared" si="13"/>
        <v>47</v>
      </c>
      <c r="S33" s="298">
        <v>6</v>
      </c>
      <c r="T33" s="428"/>
      <c r="U33" s="429">
        <v>5</v>
      </c>
      <c r="V33" s="429">
        <f>IF(ISNA(VLOOKUP(U33,Fahrer!$F$6:$G$25,2,0)),0,VLOOKUP(U33,Fahrer!$F$6:$G$25,2,0))</f>
        <v>39</v>
      </c>
      <c r="W33" s="301">
        <f t="shared" si="14"/>
        <v>39</v>
      </c>
      <c r="X33" s="303">
        <f t="shared" si="15"/>
        <v>44</v>
      </c>
      <c r="Y33" s="428">
        <f t="shared" si="16"/>
        <v>39</v>
      </c>
      <c r="Z33" s="429">
        <f t="shared" si="17"/>
        <v>47</v>
      </c>
      <c r="AA33" s="297">
        <f t="shared" si="18"/>
        <v>39</v>
      </c>
      <c r="AB33" s="303"/>
      <c r="AC33" s="304">
        <f t="shared" si="19"/>
        <v>2</v>
      </c>
      <c r="AD33" s="428">
        <f t="shared" si="20"/>
        <v>169</v>
      </c>
      <c r="AE33" s="428">
        <f t="shared" si="21"/>
        <v>130</v>
      </c>
      <c r="AF33" s="26"/>
    </row>
    <row r="34" spans="1:32" ht="15" customHeight="1" x14ac:dyDescent="0.3">
      <c r="A34" s="61">
        <v>5</v>
      </c>
      <c r="B34" s="308" t="str">
        <f>VLOOKUP(C34,Fahrer!$B$5:$C$144,2,0)</f>
        <v>Götz, Olaf</v>
      </c>
      <c r="C34" s="309">
        <v>99</v>
      </c>
      <c r="D34" s="310">
        <v>2</v>
      </c>
      <c r="E34" s="358"/>
      <c r="F34" s="358">
        <v>4</v>
      </c>
      <c r="G34" s="359">
        <f>IF(ISNA(VLOOKUP(F34,Fahrer!$F$6:$G$25,2,0)),0,VLOOKUP(F34,Fahrer!$F$6:$G$25,2,0))</f>
        <v>41</v>
      </c>
      <c r="H34" s="311">
        <f t="shared" si="11"/>
        <v>41</v>
      </c>
      <c r="I34" s="310">
        <v>3</v>
      </c>
      <c r="J34" s="358"/>
      <c r="K34" s="358">
        <v>4</v>
      </c>
      <c r="L34" s="359">
        <f>IF(ISNA(VLOOKUP(K34,Fahrer!$F$6:$G$25,2,0)),0,VLOOKUP(K34,Fahrer!$F$6:$G$25,2,0))</f>
        <v>41</v>
      </c>
      <c r="M34" s="311">
        <f t="shared" si="12"/>
        <v>41</v>
      </c>
      <c r="N34" s="310">
        <v>4</v>
      </c>
      <c r="O34" s="358"/>
      <c r="P34" s="358">
        <v>6</v>
      </c>
      <c r="Q34" s="359">
        <f>IF(ISNA(VLOOKUP(P34,Fahrer!$F$6:$G$25,2,0)),0,VLOOKUP(P34,Fahrer!$F$6:$G$25,2,0))</f>
        <v>37</v>
      </c>
      <c r="R34" s="311">
        <f t="shared" si="13"/>
        <v>37</v>
      </c>
      <c r="S34" s="310">
        <v>5</v>
      </c>
      <c r="T34" s="358">
        <v>1</v>
      </c>
      <c r="U34" s="359">
        <v>2</v>
      </c>
      <c r="V34" s="359">
        <f>IF(ISNA(VLOOKUP(U34,Fahrer!$F$6:$G$25,2,0)),0,VLOOKUP(U34,Fahrer!$F$6:$G$25,2,0))</f>
        <v>46</v>
      </c>
      <c r="W34" s="311">
        <f t="shared" si="14"/>
        <v>47</v>
      </c>
      <c r="X34" s="312">
        <f t="shared" si="15"/>
        <v>41</v>
      </c>
      <c r="Y34" s="358">
        <f t="shared" si="16"/>
        <v>41</v>
      </c>
      <c r="Z34" s="359">
        <f t="shared" si="17"/>
        <v>37</v>
      </c>
      <c r="AA34" s="313">
        <f t="shared" si="18"/>
        <v>47</v>
      </c>
      <c r="AB34" s="312"/>
      <c r="AC34" s="314">
        <f t="shared" si="19"/>
        <v>1</v>
      </c>
      <c r="AD34" s="358">
        <f t="shared" si="20"/>
        <v>166</v>
      </c>
      <c r="AE34" s="358">
        <f t="shared" si="21"/>
        <v>129</v>
      </c>
      <c r="AF34" s="26"/>
    </row>
    <row r="35" spans="1:32" ht="15" customHeight="1" x14ac:dyDescent="0.3">
      <c r="A35" s="61">
        <v>6</v>
      </c>
      <c r="B35" s="315" t="str">
        <f>VLOOKUP(C35,Fahrer!$B$5:$C$144,2,0)</f>
        <v>Patzwaldt, Jonathan</v>
      </c>
      <c r="C35" s="316">
        <v>93</v>
      </c>
      <c r="D35" s="298">
        <v>4</v>
      </c>
      <c r="E35" s="428"/>
      <c r="F35" s="428">
        <v>7</v>
      </c>
      <c r="G35" s="429">
        <f>IF(ISNA(VLOOKUP(F35,Fahrer!$F$6:$G$25,2,0)),0,VLOOKUP(F35,Fahrer!$F$6:$G$25,2,0))</f>
        <v>35</v>
      </c>
      <c r="H35" s="301">
        <f t="shared" si="11"/>
        <v>35</v>
      </c>
      <c r="I35" s="298">
        <v>5</v>
      </c>
      <c r="J35" s="428">
        <v>2</v>
      </c>
      <c r="K35" s="428">
        <v>3</v>
      </c>
      <c r="L35" s="429">
        <f>IF(ISNA(VLOOKUP(K35,Fahrer!$F$6:$G$25,2,0)),0,VLOOKUP(K35,Fahrer!$F$6:$G$25,2,0))</f>
        <v>43</v>
      </c>
      <c r="M35" s="301">
        <f t="shared" si="12"/>
        <v>45</v>
      </c>
      <c r="N35" s="298">
        <v>6</v>
      </c>
      <c r="O35" s="428"/>
      <c r="P35" s="428">
        <v>4</v>
      </c>
      <c r="Q35" s="429">
        <f>IF(ISNA(VLOOKUP(P35,Fahrer!$F$6:$G$25,2,0)),0,VLOOKUP(P35,Fahrer!$F$6:$G$25,2,0))</f>
        <v>41</v>
      </c>
      <c r="R35" s="301">
        <f t="shared" si="13"/>
        <v>41</v>
      </c>
      <c r="S35" s="298">
        <v>7</v>
      </c>
      <c r="T35" s="428"/>
      <c r="U35" s="429">
        <v>4</v>
      </c>
      <c r="V35" s="429">
        <f>IF(ISNA(VLOOKUP(U35,Fahrer!$F$6:$G$25,2,0)),0,VLOOKUP(U35,Fahrer!$F$6:$G$25,2,0))</f>
        <v>41</v>
      </c>
      <c r="W35" s="301">
        <f t="shared" si="14"/>
        <v>41</v>
      </c>
      <c r="X35" s="303">
        <f t="shared" si="15"/>
        <v>35</v>
      </c>
      <c r="Y35" s="428">
        <f t="shared" si="16"/>
        <v>45</v>
      </c>
      <c r="Z35" s="429">
        <f t="shared" si="17"/>
        <v>41</v>
      </c>
      <c r="AA35" s="297">
        <f t="shared" si="18"/>
        <v>41</v>
      </c>
      <c r="AB35" s="303"/>
      <c r="AC35" s="304">
        <f t="shared" si="19"/>
        <v>2</v>
      </c>
      <c r="AD35" s="428">
        <f t="shared" si="20"/>
        <v>162</v>
      </c>
      <c r="AE35" s="428">
        <f t="shared" si="21"/>
        <v>127</v>
      </c>
      <c r="AF35" s="26"/>
    </row>
    <row r="36" spans="1:32" ht="15" customHeight="1" x14ac:dyDescent="0.3">
      <c r="A36" s="61">
        <v>7</v>
      </c>
      <c r="B36" s="272" t="str">
        <f>VLOOKUP(C36,Fahrer!$B$5:$C$144,2,0)</f>
        <v>Glaue,Jan-Carsten</v>
      </c>
      <c r="C36" s="309">
        <v>24</v>
      </c>
      <c r="D36" s="310">
        <v>8</v>
      </c>
      <c r="E36" s="310"/>
      <c r="F36" s="358">
        <v>6</v>
      </c>
      <c r="G36" s="362">
        <f>IF(ISNA(VLOOKUP(F36,Fahrer!$F$6:$G$25,2,0)),0,VLOOKUP(F36,Fahrer!$F$6:$G$25,2,0))</f>
        <v>37</v>
      </c>
      <c r="H36" s="276">
        <f t="shared" si="11"/>
        <v>37</v>
      </c>
      <c r="I36" s="310">
        <v>9</v>
      </c>
      <c r="J36" s="358"/>
      <c r="K36" s="358">
        <v>6</v>
      </c>
      <c r="L36" s="362">
        <f>IF(ISNA(VLOOKUP(K36,Fahrer!$F$6:$G$25,2,0)),0,VLOOKUP(K36,Fahrer!$F$6:$G$25,2,0))</f>
        <v>37</v>
      </c>
      <c r="M36" s="276">
        <f t="shared" si="12"/>
        <v>37</v>
      </c>
      <c r="N36" s="310">
        <v>10</v>
      </c>
      <c r="O36" s="358"/>
      <c r="P36" s="358">
        <v>7</v>
      </c>
      <c r="Q36" s="362">
        <f>IF(ISNA(VLOOKUP(P36,Fahrer!$F$6:$G$25,2,0)),0,VLOOKUP(P36,Fahrer!$F$6:$G$25,2,0))</f>
        <v>35</v>
      </c>
      <c r="R36" s="276">
        <f t="shared" si="13"/>
        <v>35</v>
      </c>
      <c r="S36" s="310">
        <v>11</v>
      </c>
      <c r="T36" s="358">
        <v>2</v>
      </c>
      <c r="U36" s="359">
        <v>1</v>
      </c>
      <c r="V36" s="362">
        <f>IF(ISNA(VLOOKUP(U36,Fahrer!$F$6:$G$25,2,0)),0,VLOOKUP(U36,Fahrer!$F$6:$G$25,2,0))</f>
        <v>50</v>
      </c>
      <c r="W36" s="276">
        <f t="shared" si="14"/>
        <v>52</v>
      </c>
      <c r="X36" s="278">
        <f t="shared" si="15"/>
        <v>37</v>
      </c>
      <c r="Y36" s="425">
        <f t="shared" si="16"/>
        <v>37</v>
      </c>
      <c r="Z36" s="362">
        <f t="shared" si="17"/>
        <v>35</v>
      </c>
      <c r="AA36" s="280">
        <f t="shared" si="18"/>
        <v>52</v>
      </c>
      <c r="AB36" s="278"/>
      <c r="AC36" s="281">
        <f t="shared" si="19"/>
        <v>2</v>
      </c>
      <c r="AD36" s="425">
        <f t="shared" si="20"/>
        <v>161</v>
      </c>
      <c r="AE36" s="425">
        <f t="shared" si="21"/>
        <v>126</v>
      </c>
      <c r="AF36" s="26"/>
    </row>
    <row r="37" spans="1:32" ht="15" hidden="1" customHeight="1" x14ac:dyDescent="0.3">
      <c r="A37" s="61">
        <v>8</v>
      </c>
      <c r="B37" s="315" t="str">
        <f>VLOOKUP(C37,Fahrer!$B$5:$C$144,2,0)</f>
        <v>Behnke, Andreas</v>
      </c>
      <c r="C37" s="316">
        <v>72</v>
      </c>
      <c r="D37" s="298">
        <v>10</v>
      </c>
      <c r="E37" s="428"/>
      <c r="F37" s="428">
        <v>0</v>
      </c>
      <c r="G37" s="429">
        <f>IF(ISNA(VLOOKUP(F37,Fahrer!$F$6:$G$25,2,0)),0,VLOOKUP(F37,Fahrer!$F$6:$G$25,2,0))</f>
        <v>0</v>
      </c>
      <c r="H37" s="301">
        <f t="shared" si="11"/>
        <v>0</v>
      </c>
      <c r="I37" s="298">
        <v>11</v>
      </c>
      <c r="J37" s="428"/>
      <c r="K37" s="428">
        <v>5</v>
      </c>
      <c r="L37" s="429">
        <f>IF(ISNA(VLOOKUP(K37,Fahrer!$F$6:$G$25,2,0)),0,VLOOKUP(K37,Fahrer!$F$6:$G$25,2,0))</f>
        <v>39</v>
      </c>
      <c r="M37" s="301">
        <f t="shared" si="12"/>
        <v>39</v>
      </c>
      <c r="N37" s="298">
        <v>1</v>
      </c>
      <c r="O37" s="428"/>
      <c r="P37" s="428">
        <v>8</v>
      </c>
      <c r="Q37" s="429">
        <f>IF(ISNA(VLOOKUP(P37,Fahrer!$F$6:$G$25,2,0)),0,VLOOKUP(P37,Fahrer!$F$6:$G$25,2,0))</f>
        <v>33</v>
      </c>
      <c r="R37" s="301">
        <f t="shared" si="13"/>
        <v>33</v>
      </c>
      <c r="S37" s="298">
        <v>2</v>
      </c>
      <c r="T37" s="428"/>
      <c r="U37" s="429">
        <v>6</v>
      </c>
      <c r="V37" s="429">
        <f>IF(ISNA(VLOOKUP(U37,Fahrer!$F$6:$G$25,2,0)),0,VLOOKUP(U37,Fahrer!$F$6:$G$25,2,0))</f>
        <v>37</v>
      </c>
      <c r="W37" s="301">
        <f t="shared" si="14"/>
        <v>37</v>
      </c>
      <c r="X37" s="303">
        <f t="shared" si="15"/>
        <v>0</v>
      </c>
      <c r="Y37" s="428">
        <f t="shared" si="16"/>
        <v>39</v>
      </c>
      <c r="Z37" s="429">
        <f t="shared" si="17"/>
        <v>33</v>
      </c>
      <c r="AA37" s="297">
        <f t="shared" si="18"/>
        <v>37</v>
      </c>
      <c r="AB37" s="303"/>
      <c r="AC37" s="304">
        <f t="shared" si="19"/>
        <v>0</v>
      </c>
      <c r="AD37" s="428">
        <f t="shared" si="20"/>
        <v>109</v>
      </c>
      <c r="AE37" s="428">
        <f t="shared" si="21"/>
        <v>109</v>
      </c>
      <c r="AF37" s="26"/>
    </row>
    <row r="38" spans="1:32" ht="14.25" hidden="1" customHeight="1" x14ac:dyDescent="0.3">
      <c r="A38" s="61">
        <v>9</v>
      </c>
      <c r="B38" s="272" t="str">
        <f>VLOOKUP(C38,Fahrer!$B$5:$C$144,2,0)</f>
        <v>Behnke, Corbin</v>
      </c>
      <c r="C38" s="294">
        <v>73</v>
      </c>
      <c r="D38" s="295">
        <v>11</v>
      </c>
      <c r="E38" s="425"/>
      <c r="F38" s="425"/>
      <c r="G38" s="362">
        <f>IF(ISNA(VLOOKUP(F38,Fahrer!$F$6:$G$25,2,0)),0,VLOOKUP(F38,Fahrer!$F$6:$G$25,2,0))</f>
        <v>0</v>
      </c>
      <c r="H38" s="276">
        <f t="shared" si="11"/>
        <v>0</v>
      </c>
      <c r="I38" s="295">
        <v>1</v>
      </c>
      <c r="J38" s="425"/>
      <c r="K38" s="425">
        <v>7</v>
      </c>
      <c r="L38" s="362">
        <f>IF(ISNA(VLOOKUP(K38,Fahrer!$F$6:$G$25,2,0)),0,VLOOKUP(K38,Fahrer!$F$6:$G$25,2,0))</f>
        <v>35</v>
      </c>
      <c r="M38" s="276">
        <f t="shared" si="12"/>
        <v>35</v>
      </c>
      <c r="N38" s="295">
        <v>2</v>
      </c>
      <c r="O38" s="425"/>
      <c r="P38" s="425">
        <v>5</v>
      </c>
      <c r="Q38" s="362">
        <f>IF(ISNA(VLOOKUP(P38,Fahrer!$F$6:$G$25,2,0)),0,VLOOKUP(P38,Fahrer!$F$6:$G$25,2,0))</f>
        <v>39</v>
      </c>
      <c r="R38" s="276">
        <f t="shared" si="13"/>
        <v>39</v>
      </c>
      <c r="S38" s="295">
        <v>3</v>
      </c>
      <c r="T38" s="425"/>
      <c r="U38" s="362">
        <v>7</v>
      </c>
      <c r="V38" s="362">
        <f>IF(ISNA(VLOOKUP(U38,Fahrer!$F$6:$G$25,2,0)),0,VLOOKUP(U38,Fahrer!$F$6:$G$25,2,0))</f>
        <v>35</v>
      </c>
      <c r="W38" s="276">
        <f t="shared" si="14"/>
        <v>35</v>
      </c>
      <c r="X38" s="278">
        <f t="shared" si="15"/>
        <v>0</v>
      </c>
      <c r="Y38" s="425">
        <f t="shared" si="16"/>
        <v>35</v>
      </c>
      <c r="Z38" s="362">
        <f t="shared" si="17"/>
        <v>39</v>
      </c>
      <c r="AA38" s="280">
        <f t="shared" si="18"/>
        <v>35</v>
      </c>
      <c r="AB38" s="278"/>
      <c r="AC38" s="281">
        <f t="shared" si="19"/>
        <v>0</v>
      </c>
      <c r="AD38" s="425">
        <f t="shared" si="20"/>
        <v>109</v>
      </c>
      <c r="AE38" s="425">
        <f t="shared" si="21"/>
        <v>109</v>
      </c>
      <c r="AF38" s="26"/>
    </row>
    <row r="39" spans="1:32" ht="15" hidden="1" customHeight="1" x14ac:dyDescent="0.3">
      <c r="A39" s="61">
        <v>10</v>
      </c>
      <c r="B39" s="315" t="str">
        <f>VLOOKUP(C39,Fahrer!$B$5:$C$144,2,0)</f>
        <v>Schrage; Maira</v>
      </c>
      <c r="C39" s="316">
        <v>47</v>
      </c>
      <c r="D39" s="298">
        <v>5</v>
      </c>
      <c r="E39" s="428"/>
      <c r="F39" s="428">
        <v>8</v>
      </c>
      <c r="G39" s="429">
        <f>IF(ISNA(VLOOKUP(F39,Fahrer!$F$6:$G$25,2,0)),0,VLOOKUP(F39,Fahrer!$F$6:$G$25,2,0))</f>
        <v>33</v>
      </c>
      <c r="H39" s="301">
        <f t="shared" si="11"/>
        <v>33</v>
      </c>
      <c r="I39" s="298">
        <v>6</v>
      </c>
      <c r="J39" s="428"/>
      <c r="K39" s="428">
        <v>10</v>
      </c>
      <c r="L39" s="429">
        <f>IF(ISNA(VLOOKUP(K39,Fahrer!$F$6:$G$25,2,0)),0,VLOOKUP(K39,Fahrer!$F$6:$G$25,2,0))</f>
        <v>29</v>
      </c>
      <c r="M39" s="301">
        <f t="shared" si="12"/>
        <v>29</v>
      </c>
      <c r="N39" s="298">
        <v>7</v>
      </c>
      <c r="O39" s="428"/>
      <c r="P39" s="428">
        <v>10</v>
      </c>
      <c r="Q39" s="429">
        <f>IF(ISNA(VLOOKUP(P39,Fahrer!$F$6:$G$25,2,0)),0,VLOOKUP(P39,Fahrer!$F$6:$G$25,2,0))</f>
        <v>29</v>
      </c>
      <c r="R39" s="301">
        <f t="shared" si="13"/>
        <v>29</v>
      </c>
      <c r="S39" s="298">
        <v>8</v>
      </c>
      <c r="T39" s="428"/>
      <c r="U39" s="429">
        <v>10</v>
      </c>
      <c r="V39" s="429">
        <f>IF(ISNA(VLOOKUP(U39,Fahrer!$F$6:$G$25,2,0)),0,VLOOKUP(U39,Fahrer!$F$6:$G$25,2,0))</f>
        <v>29</v>
      </c>
      <c r="W39" s="301">
        <f t="shared" si="14"/>
        <v>29</v>
      </c>
      <c r="X39" s="303">
        <f t="shared" si="15"/>
        <v>33</v>
      </c>
      <c r="Y39" s="428">
        <f t="shared" si="16"/>
        <v>29</v>
      </c>
      <c r="Z39" s="429">
        <f t="shared" si="17"/>
        <v>29</v>
      </c>
      <c r="AA39" s="297">
        <f t="shared" si="18"/>
        <v>29</v>
      </c>
      <c r="AB39" s="303"/>
      <c r="AC39" s="304">
        <f t="shared" si="19"/>
        <v>0</v>
      </c>
      <c r="AD39" s="428">
        <f t="shared" si="20"/>
        <v>120</v>
      </c>
      <c r="AE39" s="428">
        <f t="shared" si="21"/>
        <v>91</v>
      </c>
      <c r="AF39" s="26"/>
    </row>
    <row r="40" spans="1:32" ht="15" hidden="1" customHeight="1" x14ac:dyDescent="0.3">
      <c r="A40" s="61">
        <v>11</v>
      </c>
      <c r="B40" s="308" t="str">
        <f>VLOOKUP(C40,Fahrer!$B$5:$C$144,2,0)</f>
        <v>Groht, Thomas</v>
      </c>
      <c r="C40" s="309">
        <v>77</v>
      </c>
      <c r="D40" s="310">
        <v>1</v>
      </c>
      <c r="E40" s="358"/>
      <c r="F40" s="358">
        <v>9</v>
      </c>
      <c r="G40" s="359">
        <f>IF(ISNA(VLOOKUP(F40,Fahrer!$F$6:$G$25,2,0)),0,VLOOKUP(F40,Fahrer!$F$6:$G$25,2,0))</f>
        <v>31</v>
      </c>
      <c r="H40" s="311">
        <f t="shared" si="11"/>
        <v>31</v>
      </c>
      <c r="I40" s="310">
        <v>2</v>
      </c>
      <c r="J40" s="358"/>
      <c r="K40" s="358">
        <v>11</v>
      </c>
      <c r="L40" s="359">
        <f>IF(ISNA(VLOOKUP(K40,Fahrer!$F$6:$G$25,2,0)),0,VLOOKUP(K40,Fahrer!$F$6:$G$25,2,0))</f>
        <v>28</v>
      </c>
      <c r="M40" s="311">
        <f t="shared" si="12"/>
        <v>28</v>
      </c>
      <c r="N40" s="310">
        <v>3</v>
      </c>
      <c r="O40" s="358"/>
      <c r="P40" s="358">
        <v>11</v>
      </c>
      <c r="Q40" s="359">
        <f>IF(ISNA(VLOOKUP(P40,Fahrer!$F$6:$G$25,2,0)),0,VLOOKUP(P40,Fahrer!$F$6:$G$25,2,0))</f>
        <v>28</v>
      </c>
      <c r="R40" s="311">
        <f t="shared" si="13"/>
        <v>28</v>
      </c>
      <c r="S40" s="310">
        <v>4</v>
      </c>
      <c r="T40" s="358"/>
      <c r="U40" s="359">
        <v>11</v>
      </c>
      <c r="V40" s="359">
        <f>IF(ISNA(VLOOKUP(U40,Fahrer!$F$6:$G$25,2,0)),0,VLOOKUP(U40,Fahrer!$F$6:$G$25,2,0))</f>
        <v>28</v>
      </c>
      <c r="W40" s="311">
        <f t="shared" si="14"/>
        <v>28</v>
      </c>
      <c r="X40" s="312">
        <f t="shared" si="15"/>
        <v>31</v>
      </c>
      <c r="Y40" s="358">
        <f t="shared" si="16"/>
        <v>28</v>
      </c>
      <c r="Z40" s="359">
        <f t="shared" si="17"/>
        <v>28</v>
      </c>
      <c r="AA40" s="313">
        <f t="shared" si="18"/>
        <v>28</v>
      </c>
      <c r="AB40" s="312"/>
      <c r="AC40" s="314">
        <f t="shared" si="19"/>
        <v>0</v>
      </c>
      <c r="AD40" s="358">
        <f t="shared" si="20"/>
        <v>115</v>
      </c>
      <c r="AE40" s="358">
        <f t="shared" si="21"/>
        <v>87</v>
      </c>
      <c r="AF40" s="26"/>
    </row>
    <row r="41" spans="1:32" ht="15" hidden="1" customHeight="1" x14ac:dyDescent="0.3">
      <c r="A41" s="61">
        <v>12</v>
      </c>
      <c r="B41" s="108" t="e">
        <f>VLOOKUP(C41,Fahrer!$B$5:$C$144,2,0)</f>
        <v>#N/A</v>
      </c>
      <c r="C41" s="106"/>
      <c r="D41" s="78"/>
      <c r="E41" s="79"/>
      <c r="F41" s="79"/>
      <c r="G41" s="82">
        <f>IF(ISNA(VLOOKUP(F41,Fahrer!$F$6:$G$25,2,0)),0,VLOOKUP(F41,Fahrer!$F$6:$G$25,2,0))</f>
        <v>0</v>
      </c>
      <c r="H41" s="81">
        <f t="shared" ref="H41:H58" si="22">SUM(E41+G41)</f>
        <v>0</v>
      </c>
      <c r="I41" s="78"/>
      <c r="J41" s="79"/>
      <c r="K41" s="79"/>
      <c r="L41" s="82">
        <f>IF(ISNA(VLOOKUP(K41,Fahrer!$F$6:$G$25,2,0)),0,VLOOKUP(K41,Fahrer!$F$6:$G$25,2,0))</f>
        <v>0</v>
      </c>
      <c r="M41" s="81">
        <f t="shared" ref="M41:M58" si="23">SUM(J41+L41)</f>
        <v>0</v>
      </c>
      <c r="N41" s="78"/>
      <c r="O41" s="79"/>
      <c r="P41" s="79"/>
      <c r="Q41" s="82">
        <f>IF(ISNA(VLOOKUP(P41,Fahrer!$F$6:$G$25,2,0)),0,VLOOKUP(P41,Fahrer!$F$6:$G$25,2,0))</f>
        <v>0</v>
      </c>
      <c r="R41" s="81">
        <f t="shared" ref="R41:R58" si="24">SUM(O41+Q41)</f>
        <v>0</v>
      </c>
      <c r="S41" s="78"/>
      <c r="T41" s="79"/>
      <c r="U41" s="82"/>
      <c r="V41" s="82">
        <f>IF(ISNA(VLOOKUP(U41,Fahrer!$F$6:$G$25,2,0)),0,VLOOKUP(U41,Fahrer!$F$6:$G$25,2,0))</f>
        <v>0</v>
      </c>
      <c r="W41" s="81">
        <f t="shared" ref="W41:W58" si="25">SUM(T41+V41)</f>
        <v>0</v>
      </c>
      <c r="X41" s="83">
        <f t="shared" ref="X41:X58" si="26">H41</f>
        <v>0</v>
      </c>
      <c r="Y41" s="79">
        <f t="shared" ref="Y41:Y58" si="27">M41</f>
        <v>0</v>
      </c>
      <c r="Z41" s="82">
        <f t="shared" ref="Z41:Z58" si="28">R41</f>
        <v>0</v>
      </c>
      <c r="AA41" s="77">
        <f t="shared" ref="AA41:AA58" si="29">W41</f>
        <v>0</v>
      </c>
      <c r="AB41" s="83"/>
      <c r="AC41" s="84">
        <f t="shared" ref="AC41:AC58" si="30">(E41+J41+O41+T41)</f>
        <v>0</v>
      </c>
      <c r="AD41" s="79">
        <f t="shared" ref="AD41:AD58" si="31">SUM(H41+M41+R41+W41)</f>
        <v>0</v>
      </c>
      <c r="AE41" s="79">
        <f t="shared" ref="AE41:AE58" si="32">LARGE(X41:AA41,1)+LARGE(X41:AA41,2)+LARGE(X41:AA41,3)</f>
        <v>0</v>
      </c>
      <c r="AF41" s="26"/>
    </row>
    <row r="42" spans="1:32" ht="15" hidden="1" customHeight="1" x14ac:dyDescent="0.3">
      <c r="A42" s="61">
        <v>13</v>
      </c>
      <c r="B42" s="109" t="e">
        <f>VLOOKUP(C42,Fahrer!$B$5:$C$144,2,0)</f>
        <v>#N/A</v>
      </c>
      <c r="C42" s="107"/>
      <c r="D42" s="98"/>
      <c r="E42" s="99"/>
      <c r="F42" s="99"/>
      <c r="G42" s="102">
        <f>IF(ISNA(VLOOKUP(F42,Fahrer!$F$6:$G$25,2,0)),0,VLOOKUP(F42,Fahrer!$F$6:$G$25,2,0))</f>
        <v>0</v>
      </c>
      <c r="H42" s="101">
        <f t="shared" si="22"/>
        <v>0</v>
      </c>
      <c r="I42" s="98"/>
      <c r="J42" s="99"/>
      <c r="K42" s="99"/>
      <c r="L42" s="102">
        <f>IF(ISNA(VLOOKUP(K42,Fahrer!$F$6:$G$25,2,0)),0,VLOOKUP(K42,Fahrer!$F$6:$G$25,2,0))</f>
        <v>0</v>
      </c>
      <c r="M42" s="101">
        <f t="shared" si="23"/>
        <v>0</v>
      </c>
      <c r="N42" s="98"/>
      <c r="O42" s="99"/>
      <c r="P42" s="99"/>
      <c r="Q42" s="102">
        <f>IF(ISNA(VLOOKUP(P42,Fahrer!$F$6:$G$25,2,0)),0,VLOOKUP(P42,Fahrer!$F$6:$G$25,2,0))</f>
        <v>0</v>
      </c>
      <c r="R42" s="101">
        <f t="shared" si="24"/>
        <v>0</v>
      </c>
      <c r="S42" s="98"/>
      <c r="T42" s="99"/>
      <c r="U42" s="102"/>
      <c r="V42" s="102">
        <f>IF(ISNA(VLOOKUP(U42,Fahrer!$F$6:$G$25,2,0)),0,VLOOKUP(U42,Fahrer!$F$6:$G$25,2,0))</f>
        <v>0</v>
      </c>
      <c r="W42" s="101">
        <f t="shared" si="25"/>
        <v>0</v>
      </c>
      <c r="X42" s="103">
        <f t="shared" si="26"/>
        <v>0</v>
      </c>
      <c r="Y42" s="99">
        <f t="shared" si="27"/>
        <v>0</v>
      </c>
      <c r="Z42" s="102">
        <f t="shared" si="28"/>
        <v>0</v>
      </c>
      <c r="AA42" s="104">
        <f t="shared" si="29"/>
        <v>0</v>
      </c>
      <c r="AB42" s="103"/>
      <c r="AC42" s="105">
        <f t="shared" si="30"/>
        <v>0</v>
      </c>
      <c r="AD42" s="99">
        <f t="shared" si="31"/>
        <v>0</v>
      </c>
      <c r="AE42" s="99">
        <f t="shared" si="32"/>
        <v>0</v>
      </c>
      <c r="AF42" s="26"/>
    </row>
    <row r="43" spans="1:32" ht="15" hidden="1" customHeight="1" x14ac:dyDescent="0.3">
      <c r="A43" s="61">
        <v>14</v>
      </c>
      <c r="B43" s="108" t="e">
        <f>VLOOKUP(C43,Fahrer!$B$5:$C$144,2,0)</f>
        <v>#N/A</v>
      </c>
      <c r="C43" s="106"/>
      <c r="D43" s="78"/>
      <c r="E43" s="79"/>
      <c r="F43" s="79"/>
      <c r="G43" s="82">
        <f>IF(ISNA(VLOOKUP(F43,Fahrer!$F$6:$G$25,2,0)),0,VLOOKUP(F43,Fahrer!$F$6:$G$25,2,0))</f>
        <v>0</v>
      </c>
      <c r="H43" s="81">
        <f t="shared" si="22"/>
        <v>0</v>
      </c>
      <c r="I43" s="78"/>
      <c r="J43" s="79"/>
      <c r="K43" s="79"/>
      <c r="L43" s="82">
        <f>IF(ISNA(VLOOKUP(K43,Fahrer!$F$6:$G$25,2,0)),0,VLOOKUP(K43,Fahrer!$F$6:$G$25,2,0))</f>
        <v>0</v>
      </c>
      <c r="M43" s="81">
        <f t="shared" si="23"/>
        <v>0</v>
      </c>
      <c r="N43" s="78"/>
      <c r="O43" s="79"/>
      <c r="P43" s="79"/>
      <c r="Q43" s="82">
        <f>IF(ISNA(VLOOKUP(P43,Fahrer!$F$6:$G$25,2,0)),0,VLOOKUP(P43,Fahrer!$F$6:$G$25,2,0))</f>
        <v>0</v>
      </c>
      <c r="R43" s="81">
        <f t="shared" si="24"/>
        <v>0</v>
      </c>
      <c r="S43" s="78"/>
      <c r="T43" s="79"/>
      <c r="U43" s="82"/>
      <c r="V43" s="82">
        <f>IF(ISNA(VLOOKUP(U43,Fahrer!$F$6:$G$25,2,0)),0,VLOOKUP(U43,Fahrer!$F$6:$G$25,2,0))</f>
        <v>0</v>
      </c>
      <c r="W43" s="81">
        <f t="shared" si="25"/>
        <v>0</v>
      </c>
      <c r="X43" s="83">
        <f t="shared" si="26"/>
        <v>0</v>
      </c>
      <c r="Y43" s="79">
        <f t="shared" si="27"/>
        <v>0</v>
      </c>
      <c r="Z43" s="82">
        <f t="shared" si="28"/>
        <v>0</v>
      </c>
      <c r="AA43" s="77">
        <f t="shared" si="29"/>
        <v>0</v>
      </c>
      <c r="AB43" s="83"/>
      <c r="AC43" s="84">
        <f t="shared" si="30"/>
        <v>0</v>
      </c>
      <c r="AD43" s="79">
        <f t="shared" si="31"/>
        <v>0</v>
      </c>
      <c r="AE43" s="79">
        <f t="shared" si="32"/>
        <v>0</v>
      </c>
      <c r="AF43" s="26"/>
    </row>
    <row r="44" spans="1:32" ht="15" hidden="1" customHeight="1" x14ac:dyDescent="0.3">
      <c r="A44" s="61">
        <v>15</v>
      </c>
      <c r="B44" s="109" t="e">
        <f>VLOOKUP(C44,Fahrer!$B$5:$C$144,2,0)</f>
        <v>#N/A</v>
      </c>
      <c r="C44" s="107"/>
      <c r="D44" s="98"/>
      <c r="E44" s="99"/>
      <c r="F44" s="99"/>
      <c r="G44" s="102">
        <f>IF(ISNA(VLOOKUP(F44,Fahrer!$F$6:$G$25,2,0)),0,VLOOKUP(F44,Fahrer!$F$6:$G$25,2,0))</f>
        <v>0</v>
      </c>
      <c r="H44" s="101">
        <f t="shared" si="22"/>
        <v>0</v>
      </c>
      <c r="I44" s="98"/>
      <c r="J44" s="99"/>
      <c r="K44" s="99"/>
      <c r="L44" s="102">
        <f>IF(ISNA(VLOOKUP(K44,Fahrer!$F$6:$G$25,2,0)),0,VLOOKUP(K44,Fahrer!$F$6:$G$25,2,0))</f>
        <v>0</v>
      </c>
      <c r="M44" s="101">
        <f t="shared" si="23"/>
        <v>0</v>
      </c>
      <c r="N44" s="98"/>
      <c r="O44" s="99"/>
      <c r="P44" s="99"/>
      <c r="Q44" s="102">
        <f>IF(ISNA(VLOOKUP(P44,Fahrer!$F$6:$G$25,2,0)),0,VLOOKUP(P44,Fahrer!$F$6:$G$25,2,0))</f>
        <v>0</v>
      </c>
      <c r="R44" s="101">
        <f t="shared" si="24"/>
        <v>0</v>
      </c>
      <c r="S44" s="98"/>
      <c r="T44" s="99"/>
      <c r="U44" s="102"/>
      <c r="V44" s="102">
        <f>IF(ISNA(VLOOKUP(U44,Fahrer!$F$6:$G$25,2,0)),0,VLOOKUP(U44,Fahrer!$F$6:$G$25,2,0))</f>
        <v>0</v>
      </c>
      <c r="W44" s="101">
        <f t="shared" si="25"/>
        <v>0</v>
      </c>
      <c r="X44" s="103">
        <f t="shared" si="26"/>
        <v>0</v>
      </c>
      <c r="Y44" s="99">
        <f t="shared" si="27"/>
        <v>0</v>
      </c>
      <c r="Z44" s="102">
        <f t="shared" si="28"/>
        <v>0</v>
      </c>
      <c r="AA44" s="104">
        <f t="shared" si="29"/>
        <v>0</v>
      </c>
      <c r="AB44" s="103"/>
      <c r="AC44" s="105">
        <f t="shared" si="30"/>
        <v>0</v>
      </c>
      <c r="AD44" s="99">
        <f t="shared" si="31"/>
        <v>0</v>
      </c>
      <c r="AE44" s="99">
        <f t="shared" si="32"/>
        <v>0</v>
      </c>
      <c r="AF44" s="26"/>
    </row>
    <row r="45" spans="1:32" ht="15" hidden="1" customHeight="1" x14ac:dyDescent="0.3">
      <c r="A45" s="61">
        <v>16</v>
      </c>
      <c r="B45" s="108" t="e">
        <f>VLOOKUP(C45,Fahrer!$B$5:$C$144,2,0)</f>
        <v>#N/A</v>
      </c>
      <c r="C45" s="106"/>
      <c r="D45" s="78"/>
      <c r="E45" s="79"/>
      <c r="F45" s="79"/>
      <c r="G45" s="82">
        <f>IF(ISNA(VLOOKUP(F45,Fahrer!$F$6:$G$25,2,0)),0,VLOOKUP(F45,Fahrer!$F$6:$G$25,2,0))</f>
        <v>0</v>
      </c>
      <c r="H45" s="81">
        <f t="shared" si="22"/>
        <v>0</v>
      </c>
      <c r="I45" s="78"/>
      <c r="J45" s="79"/>
      <c r="K45" s="79"/>
      <c r="L45" s="82">
        <f>IF(ISNA(VLOOKUP(K45,Fahrer!$F$6:$G$25,2,0)),0,VLOOKUP(K45,Fahrer!$F$6:$G$25,2,0))</f>
        <v>0</v>
      </c>
      <c r="M45" s="81">
        <f t="shared" si="23"/>
        <v>0</v>
      </c>
      <c r="N45" s="78"/>
      <c r="O45" s="79"/>
      <c r="P45" s="79"/>
      <c r="Q45" s="82">
        <f>IF(ISNA(VLOOKUP(P45,Fahrer!$F$6:$G$25,2,0)),0,VLOOKUP(P45,Fahrer!$F$6:$G$25,2,0))</f>
        <v>0</v>
      </c>
      <c r="R45" s="81">
        <f t="shared" si="24"/>
        <v>0</v>
      </c>
      <c r="S45" s="78"/>
      <c r="T45" s="79"/>
      <c r="U45" s="82"/>
      <c r="V45" s="82">
        <f>IF(ISNA(VLOOKUP(U45,Fahrer!$F$6:$G$25,2,0)),0,VLOOKUP(U45,Fahrer!$F$6:$G$25,2,0))</f>
        <v>0</v>
      </c>
      <c r="W45" s="81">
        <f t="shared" si="25"/>
        <v>0</v>
      </c>
      <c r="X45" s="83">
        <f t="shared" si="26"/>
        <v>0</v>
      </c>
      <c r="Y45" s="79">
        <f t="shared" si="27"/>
        <v>0</v>
      </c>
      <c r="Z45" s="82">
        <f t="shared" si="28"/>
        <v>0</v>
      </c>
      <c r="AA45" s="77">
        <f t="shared" si="29"/>
        <v>0</v>
      </c>
      <c r="AB45" s="83"/>
      <c r="AC45" s="84">
        <f t="shared" si="30"/>
        <v>0</v>
      </c>
      <c r="AD45" s="79">
        <f t="shared" si="31"/>
        <v>0</v>
      </c>
      <c r="AE45" s="79">
        <f t="shared" si="32"/>
        <v>0</v>
      </c>
      <c r="AF45" s="26"/>
    </row>
    <row r="46" spans="1:32" ht="15" hidden="1" customHeight="1" x14ac:dyDescent="0.3">
      <c r="A46" s="61">
        <v>17</v>
      </c>
      <c r="B46" s="109" t="e">
        <f>VLOOKUP(C46,Fahrer!$B$5:$C$144,2,0)</f>
        <v>#N/A</v>
      </c>
      <c r="C46" s="107"/>
      <c r="D46" s="98"/>
      <c r="E46" s="99"/>
      <c r="F46" s="99"/>
      <c r="G46" s="102">
        <f>IF(ISNA(VLOOKUP(F46,Fahrer!$F$6:$G$25,2,0)),0,VLOOKUP(F46,Fahrer!$F$6:$G$25,2,0))</f>
        <v>0</v>
      </c>
      <c r="H46" s="101">
        <f t="shared" si="22"/>
        <v>0</v>
      </c>
      <c r="I46" s="98"/>
      <c r="J46" s="99"/>
      <c r="K46" s="99"/>
      <c r="L46" s="102">
        <f>IF(ISNA(VLOOKUP(K46,Fahrer!$F$6:$G$25,2,0)),0,VLOOKUP(K46,Fahrer!$F$6:$G$25,2,0))</f>
        <v>0</v>
      </c>
      <c r="M46" s="101">
        <f t="shared" si="23"/>
        <v>0</v>
      </c>
      <c r="N46" s="98"/>
      <c r="O46" s="99"/>
      <c r="P46" s="99"/>
      <c r="Q46" s="102">
        <f>IF(ISNA(VLOOKUP(P46,Fahrer!$F$6:$G$25,2,0)),0,VLOOKUP(P46,Fahrer!$F$6:$G$25,2,0))</f>
        <v>0</v>
      </c>
      <c r="R46" s="101">
        <f t="shared" si="24"/>
        <v>0</v>
      </c>
      <c r="S46" s="98"/>
      <c r="T46" s="99"/>
      <c r="U46" s="102"/>
      <c r="V46" s="102">
        <f>IF(ISNA(VLOOKUP(U46,Fahrer!$F$6:$G$25,2,0)),0,VLOOKUP(U46,Fahrer!$F$6:$G$25,2,0))</f>
        <v>0</v>
      </c>
      <c r="W46" s="101">
        <f t="shared" si="25"/>
        <v>0</v>
      </c>
      <c r="X46" s="103">
        <f t="shared" si="26"/>
        <v>0</v>
      </c>
      <c r="Y46" s="99">
        <f t="shared" si="27"/>
        <v>0</v>
      </c>
      <c r="Z46" s="102">
        <f t="shared" si="28"/>
        <v>0</v>
      </c>
      <c r="AA46" s="104">
        <f t="shared" si="29"/>
        <v>0</v>
      </c>
      <c r="AB46" s="103"/>
      <c r="AC46" s="105">
        <f t="shared" si="30"/>
        <v>0</v>
      </c>
      <c r="AD46" s="99">
        <f t="shared" si="31"/>
        <v>0</v>
      </c>
      <c r="AE46" s="99">
        <f t="shared" si="32"/>
        <v>0</v>
      </c>
      <c r="AF46" s="26"/>
    </row>
    <row r="47" spans="1:32" ht="15" hidden="1" customHeight="1" x14ac:dyDescent="0.3">
      <c r="A47" s="61">
        <v>18</v>
      </c>
      <c r="B47" s="108" t="e">
        <f>VLOOKUP(C47,Fahrer!$B$5:$C$144,2,0)</f>
        <v>#N/A</v>
      </c>
      <c r="C47" s="106"/>
      <c r="D47" s="78"/>
      <c r="E47" s="79"/>
      <c r="F47" s="79"/>
      <c r="G47" s="82">
        <f>IF(ISNA(VLOOKUP(F47,Fahrer!$F$6:$G$25,2,0)),0,VLOOKUP(F47,Fahrer!$F$6:$G$25,2,0))</f>
        <v>0</v>
      </c>
      <c r="H47" s="81">
        <f t="shared" si="22"/>
        <v>0</v>
      </c>
      <c r="I47" s="78"/>
      <c r="J47" s="79"/>
      <c r="K47" s="79"/>
      <c r="L47" s="82">
        <f>IF(ISNA(VLOOKUP(K47,Fahrer!$F$6:$G$25,2,0)),0,VLOOKUP(K47,Fahrer!$F$6:$G$25,2,0))</f>
        <v>0</v>
      </c>
      <c r="M47" s="81">
        <f t="shared" si="23"/>
        <v>0</v>
      </c>
      <c r="N47" s="78"/>
      <c r="O47" s="79"/>
      <c r="P47" s="79"/>
      <c r="Q47" s="82">
        <f>IF(ISNA(VLOOKUP(P47,Fahrer!$F$6:$G$25,2,0)),0,VLOOKUP(P47,Fahrer!$F$6:$G$25,2,0))</f>
        <v>0</v>
      </c>
      <c r="R47" s="81">
        <f t="shared" si="24"/>
        <v>0</v>
      </c>
      <c r="S47" s="78"/>
      <c r="T47" s="79"/>
      <c r="U47" s="82"/>
      <c r="V47" s="82">
        <f>IF(ISNA(VLOOKUP(U47,Fahrer!$F$6:$G$25,2,0)),0,VLOOKUP(U47,Fahrer!$F$6:$G$25,2,0))</f>
        <v>0</v>
      </c>
      <c r="W47" s="81">
        <f t="shared" si="25"/>
        <v>0</v>
      </c>
      <c r="X47" s="83">
        <f t="shared" si="26"/>
        <v>0</v>
      </c>
      <c r="Y47" s="79">
        <f t="shared" si="27"/>
        <v>0</v>
      </c>
      <c r="Z47" s="82">
        <f t="shared" si="28"/>
        <v>0</v>
      </c>
      <c r="AA47" s="77">
        <f t="shared" si="29"/>
        <v>0</v>
      </c>
      <c r="AB47" s="83"/>
      <c r="AC47" s="84">
        <f t="shared" si="30"/>
        <v>0</v>
      </c>
      <c r="AD47" s="79">
        <f t="shared" si="31"/>
        <v>0</v>
      </c>
      <c r="AE47" s="79">
        <f t="shared" si="32"/>
        <v>0</v>
      </c>
      <c r="AF47" s="26"/>
    </row>
    <row r="48" spans="1:32" ht="15" hidden="1" customHeight="1" x14ac:dyDescent="0.3">
      <c r="A48" s="61">
        <v>19</v>
      </c>
      <c r="B48" s="109" t="e">
        <f>VLOOKUP(C48,Fahrer!$B$5:$C$144,2,0)</f>
        <v>#N/A</v>
      </c>
      <c r="C48" s="107"/>
      <c r="D48" s="98"/>
      <c r="E48" s="99"/>
      <c r="F48" s="99"/>
      <c r="G48" s="102">
        <f>IF(ISNA(VLOOKUP(F48,Fahrer!$F$6:$G$25,2,0)),0,VLOOKUP(F48,Fahrer!$F$6:$G$25,2,0))</f>
        <v>0</v>
      </c>
      <c r="H48" s="101">
        <f t="shared" si="22"/>
        <v>0</v>
      </c>
      <c r="I48" s="98"/>
      <c r="J48" s="99"/>
      <c r="K48" s="99"/>
      <c r="L48" s="102">
        <f>IF(ISNA(VLOOKUP(K48,Fahrer!$F$6:$G$25,2,0)),0,VLOOKUP(K48,Fahrer!$F$6:$G$25,2,0))</f>
        <v>0</v>
      </c>
      <c r="M48" s="101">
        <f t="shared" si="23"/>
        <v>0</v>
      </c>
      <c r="N48" s="98"/>
      <c r="O48" s="99"/>
      <c r="P48" s="99"/>
      <c r="Q48" s="102">
        <f>IF(ISNA(VLOOKUP(P48,Fahrer!$F$6:$G$25,2,0)),0,VLOOKUP(P48,Fahrer!$F$6:$G$25,2,0))</f>
        <v>0</v>
      </c>
      <c r="R48" s="101">
        <f t="shared" si="24"/>
        <v>0</v>
      </c>
      <c r="S48" s="98"/>
      <c r="T48" s="99"/>
      <c r="U48" s="102"/>
      <c r="V48" s="102">
        <f>IF(ISNA(VLOOKUP(U48,Fahrer!$F$6:$G$25,2,0)),0,VLOOKUP(U48,Fahrer!$F$6:$G$25,2,0))</f>
        <v>0</v>
      </c>
      <c r="W48" s="101">
        <f t="shared" si="25"/>
        <v>0</v>
      </c>
      <c r="X48" s="103">
        <f t="shared" si="26"/>
        <v>0</v>
      </c>
      <c r="Y48" s="99">
        <f t="shared" si="27"/>
        <v>0</v>
      </c>
      <c r="Z48" s="102">
        <f t="shared" si="28"/>
        <v>0</v>
      </c>
      <c r="AA48" s="104">
        <f t="shared" si="29"/>
        <v>0</v>
      </c>
      <c r="AB48" s="103"/>
      <c r="AC48" s="105">
        <f t="shared" si="30"/>
        <v>0</v>
      </c>
      <c r="AD48" s="99">
        <f t="shared" si="31"/>
        <v>0</v>
      </c>
      <c r="AE48" s="99">
        <f t="shared" si="32"/>
        <v>0</v>
      </c>
      <c r="AF48" s="26"/>
    </row>
    <row r="49" spans="1:32" ht="15" hidden="1" customHeight="1" x14ac:dyDescent="0.3">
      <c r="A49" s="61">
        <v>20</v>
      </c>
      <c r="B49" s="108" t="e">
        <f>VLOOKUP(C49,Fahrer!$B$5:$C$144,2,0)</f>
        <v>#N/A</v>
      </c>
      <c r="C49" s="106"/>
      <c r="D49" s="78"/>
      <c r="E49" s="79"/>
      <c r="F49" s="79"/>
      <c r="G49" s="82">
        <f>IF(ISNA(VLOOKUP(F49,Fahrer!$F$6:$G$25,2,0)),0,VLOOKUP(F49,Fahrer!$F$6:$G$25,2,0))</f>
        <v>0</v>
      </c>
      <c r="H49" s="81">
        <f t="shared" si="22"/>
        <v>0</v>
      </c>
      <c r="I49" s="78"/>
      <c r="J49" s="79"/>
      <c r="K49" s="79"/>
      <c r="L49" s="82">
        <f>IF(ISNA(VLOOKUP(K49,Fahrer!$F$6:$G$25,2,0)),0,VLOOKUP(K49,Fahrer!$F$6:$G$25,2,0))</f>
        <v>0</v>
      </c>
      <c r="M49" s="81">
        <f t="shared" si="23"/>
        <v>0</v>
      </c>
      <c r="N49" s="78"/>
      <c r="O49" s="79"/>
      <c r="P49" s="79"/>
      <c r="Q49" s="82">
        <f>IF(ISNA(VLOOKUP(P49,Fahrer!$F$6:$G$25,2,0)),0,VLOOKUP(P49,Fahrer!$F$6:$G$25,2,0))</f>
        <v>0</v>
      </c>
      <c r="R49" s="81">
        <f t="shared" si="24"/>
        <v>0</v>
      </c>
      <c r="S49" s="78"/>
      <c r="T49" s="79"/>
      <c r="U49" s="82"/>
      <c r="V49" s="82">
        <f>IF(ISNA(VLOOKUP(U49,Fahrer!$F$6:$G$25,2,0)),0,VLOOKUP(U49,Fahrer!$F$6:$G$25,2,0))</f>
        <v>0</v>
      </c>
      <c r="W49" s="81">
        <f t="shared" si="25"/>
        <v>0</v>
      </c>
      <c r="X49" s="83">
        <f t="shared" si="26"/>
        <v>0</v>
      </c>
      <c r="Y49" s="79">
        <f t="shared" si="27"/>
        <v>0</v>
      </c>
      <c r="Z49" s="82">
        <f t="shared" si="28"/>
        <v>0</v>
      </c>
      <c r="AA49" s="77">
        <f t="shared" si="29"/>
        <v>0</v>
      </c>
      <c r="AB49" s="83"/>
      <c r="AC49" s="84">
        <f t="shared" si="30"/>
        <v>0</v>
      </c>
      <c r="AD49" s="79">
        <f t="shared" si="31"/>
        <v>0</v>
      </c>
      <c r="AE49" s="79">
        <f t="shared" si="32"/>
        <v>0</v>
      </c>
      <c r="AF49" s="26"/>
    </row>
    <row r="50" spans="1:32" ht="15" hidden="1" customHeight="1" x14ac:dyDescent="0.3">
      <c r="A50" s="61">
        <v>21</v>
      </c>
      <c r="B50" s="109" t="e">
        <f>VLOOKUP(C50,Fahrer!$B$5:$C$144,2,0)</f>
        <v>#N/A</v>
      </c>
      <c r="C50" s="107"/>
      <c r="D50" s="98"/>
      <c r="E50" s="99"/>
      <c r="F50" s="99"/>
      <c r="G50" s="102">
        <f>IF(ISNA(VLOOKUP(F50,Fahrer!$F$6:$G$25,2,0)),0,VLOOKUP(F50,Fahrer!$F$6:$G$25,2,0))</f>
        <v>0</v>
      </c>
      <c r="H50" s="101">
        <f t="shared" si="22"/>
        <v>0</v>
      </c>
      <c r="I50" s="98"/>
      <c r="J50" s="99"/>
      <c r="K50" s="99"/>
      <c r="L50" s="102">
        <f>IF(ISNA(VLOOKUP(K50,Fahrer!$F$6:$G$25,2,0)),0,VLOOKUP(K50,Fahrer!$F$6:$G$25,2,0))</f>
        <v>0</v>
      </c>
      <c r="M50" s="101">
        <f t="shared" si="23"/>
        <v>0</v>
      </c>
      <c r="N50" s="98"/>
      <c r="O50" s="99"/>
      <c r="P50" s="99"/>
      <c r="Q50" s="102">
        <f>IF(ISNA(VLOOKUP(P50,Fahrer!$F$6:$G$25,2,0)),0,VLOOKUP(P50,Fahrer!$F$6:$G$25,2,0))</f>
        <v>0</v>
      </c>
      <c r="R50" s="101">
        <f t="shared" si="24"/>
        <v>0</v>
      </c>
      <c r="S50" s="98"/>
      <c r="T50" s="99"/>
      <c r="U50" s="102"/>
      <c r="V50" s="102">
        <f>IF(ISNA(VLOOKUP(U50,Fahrer!$F$6:$G$25,2,0)),0,VLOOKUP(U50,Fahrer!$F$6:$G$25,2,0))</f>
        <v>0</v>
      </c>
      <c r="W50" s="101">
        <f t="shared" si="25"/>
        <v>0</v>
      </c>
      <c r="X50" s="103">
        <f t="shared" si="26"/>
        <v>0</v>
      </c>
      <c r="Y50" s="99">
        <f t="shared" si="27"/>
        <v>0</v>
      </c>
      <c r="Z50" s="102">
        <f t="shared" si="28"/>
        <v>0</v>
      </c>
      <c r="AA50" s="104">
        <f t="shared" si="29"/>
        <v>0</v>
      </c>
      <c r="AB50" s="103"/>
      <c r="AC50" s="105">
        <f t="shared" si="30"/>
        <v>0</v>
      </c>
      <c r="AD50" s="99">
        <f t="shared" si="31"/>
        <v>0</v>
      </c>
      <c r="AE50" s="99">
        <f t="shared" si="32"/>
        <v>0</v>
      </c>
      <c r="AF50" s="26"/>
    </row>
    <row r="51" spans="1:32" ht="15" hidden="1" customHeight="1" x14ac:dyDescent="0.3">
      <c r="A51" s="61">
        <v>22</v>
      </c>
      <c r="B51" s="108" t="e">
        <f>VLOOKUP(C51,Fahrer!$B$5:$C$144,2,0)</f>
        <v>#N/A</v>
      </c>
      <c r="C51" s="106"/>
      <c r="D51" s="78"/>
      <c r="E51" s="79"/>
      <c r="F51" s="79"/>
      <c r="G51" s="82">
        <f>IF(ISNA(VLOOKUP(F51,Fahrer!$F$6:$G$25,2,0)),0,VLOOKUP(F51,Fahrer!$F$6:$G$25,2,0))</f>
        <v>0</v>
      </c>
      <c r="H51" s="81">
        <f t="shared" si="22"/>
        <v>0</v>
      </c>
      <c r="I51" s="78"/>
      <c r="J51" s="79"/>
      <c r="K51" s="79"/>
      <c r="L51" s="82">
        <f>IF(ISNA(VLOOKUP(K51,Fahrer!$F$6:$G$25,2,0)),0,VLOOKUP(K51,Fahrer!$F$6:$G$25,2,0))</f>
        <v>0</v>
      </c>
      <c r="M51" s="81">
        <f t="shared" si="23"/>
        <v>0</v>
      </c>
      <c r="N51" s="78"/>
      <c r="O51" s="79"/>
      <c r="P51" s="79"/>
      <c r="Q51" s="82">
        <f>IF(ISNA(VLOOKUP(P51,Fahrer!$F$6:$G$25,2,0)),0,VLOOKUP(P51,Fahrer!$F$6:$G$25,2,0))</f>
        <v>0</v>
      </c>
      <c r="R51" s="81">
        <f t="shared" si="24"/>
        <v>0</v>
      </c>
      <c r="S51" s="78"/>
      <c r="T51" s="79"/>
      <c r="U51" s="82"/>
      <c r="V51" s="82">
        <f>IF(ISNA(VLOOKUP(U51,Fahrer!$F$6:$G$25,2,0)),0,VLOOKUP(U51,Fahrer!$F$6:$G$25,2,0))</f>
        <v>0</v>
      </c>
      <c r="W51" s="81">
        <f t="shared" si="25"/>
        <v>0</v>
      </c>
      <c r="X51" s="83">
        <f t="shared" si="26"/>
        <v>0</v>
      </c>
      <c r="Y51" s="79">
        <f t="shared" si="27"/>
        <v>0</v>
      </c>
      <c r="Z51" s="82">
        <f t="shared" si="28"/>
        <v>0</v>
      </c>
      <c r="AA51" s="77">
        <f t="shared" si="29"/>
        <v>0</v>
      </c>
      <c r="AB51" s="83"/>
      <c r="AC51" s="84">
        <f t="shared" si="30"/>
        <v>0</v>
      </c>
      <c r="AD51" s="79">
        <f t="shared" si="31"/>
        <v>0</v>
      </c>
      <c r="AE51" s="79">
        <f t="shared" si="32"/>
        <v>0</v>
      </c>
      <c r="AF51" s="26"/>
    </row>
    <row r="52" spans="1:32" ht="15" hidden="1" customHeight="1" x14ac:dyDescent="0.3">
      <c r="A52" s="61">
        <v>23</v>
      </c>
      <c r="B52" s="109" t="e">
        <f>VLOOKUP(C52,Fahrer!$B$5:$C$144,2,0)</f>
        <v>#N/A</v>
      </c>
      <c r="C52" s="107"/>
      <c r="D52" s="98"/>
      <c r="E52" s="99"/>
      <c r="F52" s="99"/>
      <c r="G52" s="102">
        <f>IF(ISNA(VLOOKUP(F52,Fahrer!$F$6:$G$25,2,0)),0,VLOOKUP(F52,Fahrer!$F$6:$G$25,2,0))</f>
        <v>0</v>
      </c>
      <c r="H52" s="101">
        <f t="shared" si="22"/>
        <v>0</v>
      </c>
      <c r="I52" s="98"/>
      <c r="J52" s="99"/>
      <c r="K52" s="99"/>
      <c r="L52" s="102">
        <f>IF(ISNA(VLOOKUP(K52,Fahrer!$F$6:$G$25,2,0)),0,VLOOKUP(K52,Fahrer!$F$6:$G$25,2,0))</f>
        <v>0</v>
      </c>
      <c r="M52" s="101">
        <f t="shared" si="23"/>
        <v>0</v>
      </c>
      <c r="N52" s="98"/>
      <c r="O52" s="99"/>
      <c r="P52" s="99"/>
      <c r="Q52" s="102">
        <f>IF(ISNA(VLOOKUP(P52,Fahrer!$F$6:$G$25,2,0)),0,VLOOKUP(P52,Fahrer!$F$6:$G$25,2,0))</f>
        <v>0</v>
      </c>
      <c r="R52" s="101">
        <f t="shared" si="24"/>
        <v>0</v>
      </c>
      <c r="S52" s="98"/>
      <c r="T52" s="99"/>
      <c r="U52" s="102"/>
      <c r="V52" s="102">
        <f>IF(ISNA(VLOOKUP(U52,Fahrer!$F$6:$G$25,2,0)),0,VLOOKUP(U52,Fahrer!$F$6:$G$25,2,0))</f>
        <v>0</v>
      </c>
      <c r="W52" s="101">
        <f t="shared" si="25"/>
        <v>0</v>
      </c>
      <c r="X52" s="103">
        <f t="shared" si="26"/>
        <v>0</v>
      </c>
      <c r="Y52" s="99">
        <f t="shared" si="27"/>
        <v>0</v>
      </c>
      <c r="Z52" s="102">
        <f t="shared" si="28"/>
        <v>0</v>
      </c>
      <c r="AA52" s="104">
        <f t="shared" si="29"/>
        <v>0</v>
      </c>
      <c r="AB52" s="103"/>
      <c r="AC52" s="105">
        <f t="shared" si="30"/>
        <v>0</v>
      </c>
      <c r="AD52" s="99">
        <f t="shared" si="31"/>
        <v>0</v>
      </c>
      <c r="AE52" s="99">
        <f t="shared" si="32"/>
        <v>0</v>
      </c>
      <c r="AF52" s="26"/>
    </row>
    <row r="53" spans="1:32" ht="15" hidden="1" customHeight="1" x14ac:dyDescent="0.3">
      <c r="A53" s="61">
        <v>24</v>
      </c>
      <c r="B53" s="108" t="e">
        <f>VLOOKUP(C53,Fahrer!$B$5:$C$144,2,0)</f>
        <v>#N/A</v>
      </c>
      <c r="C53" s="106"/>
      <c r="D53" s="78"/>
      <c r="E53" s="79"/>
      <c r="F53" s="79"/>
      <c r="G53" s="82">
        <f>IF(ISNA(VLOOKUP(F53,Fahrer!$F$6:$G$25,2,0)),0,VLOOKUP(F53,Fahrer!$F$6:$G$25,2,0))</f>
        <v>0</v>
      </c>
      <c r="H53" s="81">
        <f t="shared" si="22"/>
        <v>0</v>
      </c>
      <c r="I53" s="78"/>
      <c r="J53" s="79"/>
      <c r="K53" s="79"/>
      <c r="L53" s="82">
        <f>IF(ISNA(VLOOKUP(K53,Fahrer!$F$6:$G$25,2,0)),0,VLOOKUP(K53,Fahrer!$F$6:$G$25,2,0))</f>
        <v>0</v>
      </c>
      <c r="M53" s="81">
        <f t="shared" si="23"/>
        <v>0</v>
      </c>
      <c r="N53" s="78"/>
      <c r="O53" s="79"/>
      <c r="P53" s="79"/>
      <c r="Q53" s="82">
        <f>IF(ISNA(VLOOKUP(P53,Fahrer!$F$6:$G$25,2,0)),0,VLOOKUP(P53,Fahrer!$F$6:$G$25,2,0))</f>
        <v>0</v>
      </c>
      <c r="R53" s="81">
        <f t="shared" si="24"/>
        <v>0</v>
      </c>
      <c r="S53" s="78"/>
      <c r="T53" s="79"/>
      <c r="U53" s="82"/>
      <c r="V53" s="82">
        <f>IF(ISNA(VLOOKUP(U53,Fahrer!$F$6:$G$25,2,0)),0,VLOOKUP(U53,Fahrer!$F$6:$G$25,2,0))</f>
        <v>0</v>
      </c>
      <c r="W53" s="81">
        <f t="shared" si="25"/>
        <v>0</v>
      </c>
      <c r="X53" s="83">
        <f t="shared" si="26"/>
        <v>0</v>
      </c>
      <c r="Y53" s="79">
        <f t="shared" si="27"/>
        <v>0</v>
      </c>
      <c r="Z53" s="82">
        <f t="shared" si="28"/>
        <v>0</v>
      </c>
      <c r="AA53" s="77">
        <f t="shared" si="29"/>
        <v>0</v>
      </c>
      <c r="AB53" s="83"/>
      <c r="AC53" s="84">
        <f t="shared" si="30"/>
        <v>0</v>
      </c>
      <c r="AD53" s="79">
        <f t="shared" si="31"/>
        <v>0</v>
      </c>
      <c r="AE53" s="79">
        <f t="shared" si="32"/>
        <v>0</v>
      </c>
      <c r="AF53" s="26"/>
    </row>
    <row r="54" spans="1:32" ht="15" hidden="1" customHeight="1" x14ac:dyDescent="0.3">
      <c r="A54" s="61">
        <v>25</v>
      </c>
      <c r="B54" s="109" t="e">
        <f>VLOOKUP(C54,Fahrer!$B$5:$C$144,2,0)</f>
        <v>#N/A</v>
      </c>
      <c r="C54" s="107"/>
      <c r="D54" s="98"/>
      <c r="E54" s="99"/>
      <c r="F54" s="99"/>
      <c r="G54" s="102">
        <f>IF(ISNA(VLOOKUP(F54,Fahrer!$F$6:$G$25,2,0)),0,VLOOKUP(F54,Fahrer!$F$6:$G$25,2,0))</f>
        <v>0</v>
      </c>
      <c r="H54" s="101">
        <f t="shared" si="22"/>
        <v>0</v>
      </c>
      <c r="I54" s="98"/>
      <c r="J54" s="99"/>
      <c r="K54" s="99"/>
      <c r="L54" s="102">
        <f>IF(ISNA(VLOOKUP(K54,Fahrer!$F$6:$G$25,2,0)),0,VLOOKUP(K54,Fahrer!$F$6:$G$25,2,0))</f>
        <v>0</v>
      </c>
      <c r="M54" s="101">
        <f t="shared" si="23"/>
        <v>0</v>
      </c>
      <c r="N54" s="98"/>
      <c r="O54" s="99"/>
      <c r="P54" s="99"/>
      <c r="Q54" s="102">
        <f>IF(ISNA(VLOOKUP(P54,Fahrer!$F$6:$G$25,2,0)),0,VLOOKUP(P54,Fahrer!$F$6:$G$25,2,0))</f>
        <v>0</v>
      </c>
      <c r="R54" s="101">
        <f t="shared" si="24"/>
        <v>0</v>
      </c>
      <c r="S54" s="98"/>
      <c r="T54" s="99"/>
      <c r="U54" s="102"/>
      <c r="V54" s="102">
        <f>IF(ISNA(VLOOKUP(U54,Fahrer!$F$6:$G$25,2,0)),0,VLOOKUP(U54,Fahrer!$F$6:$G$25,2,0))</f>
        <v>0</v>
      </c>
      <c r="W54" s="101">
        <f t="shared" si="25"/>
        <v>0</v>
      </c>
      <c r="X54" s="103">
        <f t="shared" si="26"/>
        <v>0</v>
      </c>
      <c r="Y54" s="99">
        <f t="shared" si="27"/>
        <v>0</v>
      </c>
      <c r="Z54" s="102">
        <f t="shared" si="28"/>
        <v>0</v>
      </c>
      <c r="AA54" s="104">
        <f t="shared" si="29"/>
        <v>0</v>
      </c>
      <c r="AB54" s="103"/>
      <c r="AC54" s="105">
        <f t="shared" si="30"/>
        <v>0</v>
      </c>
      <c r="AD54" s="99">
        <f t="shared" si="31"/>
        <v>0</v>
      </c>
      <c r="AE54" s="99">
        <f t="shared" si="32"/>
        <v>0</v>
      </c>
      <c r="AF54" s="26"/>
    </row>
    <row r="55" spans="1:32" ht="15" hidden="1" customHeight="1" x14ac:dyDescent="0.3">
      <c r="A55" s="61">
        <v>26</v>
      </c>
      <c r="B55" s="108" t="e">
        <f>VLOOKUP(C55,Fahrer!$B$5:$C$144,2,0)</f>
        <v>#N/A</v>
      </c>
      <c r="C55" s="106"/>
      <c r="D55" s="78"/>
      <c r="E55" s="79"/>
      <c r="F55" s="79"/>
      <c r="G55" s="82">
        <f>IF(ISNA(VLOOKUP(F55,Fahrer!$F$6:$G$25,2,0)),0,VLOOKUP(F55,Fahrer!$F$6:$G$25,2,0))</f>
        <v>0</v>
      </c>
      <c r="H55" s="81">
        <f t="shared" si="22"/>
        <v>0</v>
      </c>
      <c r="I55" s="78"/>
      <c r="J55" s="79"/>
      <c r="K55" s="79"/>
      <c r="L55" s="82">
        <f>IF(ISNA(VLOOKUP(K55,Fahrer!$F$6:$G$25,2,0)),0,VLOOKUP(K55,Fahrer!$F$6:$G$25,2,0))</f>
        <v>0</v>
      </c>
      <c r="M55" s="81">
        <f t="shared" si="23"/>
        <v>0</v>
      </c>
      <c r="N55" s="78"/>
      <c r="O55" s="79"/>
      <c r="P55" s="79"/>
      <c r="Q55" s="82">
        <f>IF(ISNA(VLOOKUP(P55,Fahrer!$F$6:$G$25,2,0)),0,VLOOKUP(P55,Fahrer!$F$6:$G$25,2,0))</f>
        <v>0</v>
      </c>
      <c r="R55" s="81">
        <f t="shared" si="24"/>
        <v>0</v>
      </c>
      <c r="S55" s="78"/>
      <c r="T55" s="79"/>
      <c r="U55" s="82"/>
      <c r="V55" s="82">
        <f>IF(ISNA(VLOOKUP(U55,Fahrer!$F$6:$G$25,2,0)),0,VLOOKUP(U55,Fahrer!$F$6:$G$25,2,0))</f>
        <v>0</v>
      </c>
      <c r="W55" s="81">
        <f t="shared" si="25"/>
        <v>0</v>
      </c>
      <c r="X55" s="83">
        <f t="shared" si="26"/>
        <v>0</v>
      </c>
      <c r="Y55" s="79">
        <f t="shared" si="27"/>
        <v>0</v>
      </c>
      <c r="Z55" s="82">
        <f t="shared" si="28"/>
        <v>0</v>
      </c>
      <c r="AA55" s="77">
        <f t="shared" si="29"/>
        <v>0</v>
      </c>
      <c r="AB55" s="83"/>
      <c r="AC55" s="84">
        <f t="shared" si="30"/>
        <v>0</v>
      </c>
      <c r="AD55" s="79">
        <f t="shared" si="31"/>
        <v>0</v>
      </c>
      <c r="AE55" s="79">
        <f t="shared" si="32"/>
        <v>0</v>
      </c>
      <c r="AF55" s="26"/>
    </row>
    <row r="56" spans="1:32" ht="15" hidden="1" customHeight="1" x14ac:dyDescent="0.3">
      <c r="A56" s="61">
        <v>27</v>
      </c>
      <c r="B56" s="109" t="e">
        <f>VLOOKUP(C56,Fahrer!$B$5:$C$144,2,0)</f>
        <v>#N/A</v>
      </c>
      <c r="C56" s="107"/>
      <c r="D56" s="98"/>
      <c r="E56" s="99"/>
      <c r="F56" s="99"/>
      <c r="G56" s="102">
        <f>IF(ISNA(VLOOKUP(F56,Fahrer!$F$6:$G$25,2,0)),0,VLOOKUP(F56,Fahrer!$F$6:$G$25,2,0))</f>
        <v>0</v>
      </c>
      <c r="H56" s="101">
        <f t="shared" si="22"/>
        <v>0</v>
      </c>
      <c r="I56" s="98"/>
      <c r="J56" s="99"/>
      <c r="K56" s="99"/>
      <c r="L56" s="102">
        <f>IF(ISNA(VLOOKUP(K56,Fahrer!$F$6:$G$25,2,0)),0,VLOOKUP(K56,Fahrer!$F$6:$G$25,2,0))</f>
        <v>0</v>
      </c>
      <c r="M56" s="101">
        <f t="shared" si="23"/>
        <v>0</v>
      </c>
      <c r="N56" s="98"/>
      <c r="O56" s="99"/>
      <c r="P56" s="99"/>
      <c r="Q56" s="102">
        <f>IF(ISNA(VLOOKUP(P56,Fahrer!$F$6:$G$25,2,0)),0,VLOOKUP(P56,Fahrer!$F$6:$G$25,2,0))</f>
        <v>0</v>
      </c>
      <c r="R56" s="101">
        <f t="shared" si="24"/>
        <v>0</v>
      </c>
      <c r="S56" s="98"/>
      <c r="T56" s="99"/>
      <c r="U56" s="102"/>
      <c r="V56" s="102">
        <f>IF(ISNA(VLOOKUP(U56,Fahrer!$F$6:$G$25,2,0)),0,VLOOKUP(U56,Fahrer!$F$6:$G$25,2,0))</f>
        <v>0</v>
      </c>
      <c r="W56" s="101">
        <f t="shared" si="25"/>
        <v>0</v>
      </c>
      <c r="X56" s="103">
        <f t="shared" si="26"/>
        <v>0</v>
      </c>
      <c r="Y56" s="99">
        <f t="shared" si="27"/>
        <v>0</v>
      </c>
      <c r="Z56" s="102">
        <f t="shared" si="28"/>
        <v>0</v>
      </c>
      <c r="AA56" s="104">
        <f t="shared" si="29"/>
        <v>0</v>
      </c>
      <c r="AB56" s="103"/>
      <c r="AC56" s="105">
        <f t="shared" si="30"/>
        <v>0</v>
      </c>
      <c r="AD56" s="99">
        <f t="shared" si="31"/>
        <v>0</v>
      </c>
      <c r="AE56" s="99">
        <f t="shared" si="32"/>
        <v>0</v>
      </c>
      <c r="AF56" s="26"/>
    </row>
    <row r="57" spans="1:32" ht="15" hidden="1" customHeight="1" x14ac:dyDescent="0.3">
      <c r="A57" s="61">
        <v>28</v>
      </c>
      <c r="B57" s="108" t="e">
        <f>VLOOKUP(C57,Fahrer!$B$5:$C$144,2,0)</f>
        <v>#N/A</v>
      </c>
      <c r="C57" s="106"/>
      <c r="D57" s="78"/>
      <c r="E57" s="79"/>
      <c r="F57" s="79"/>
      <c r="G57" s="82">
        <f>IF(ISNA(VLOOKUP(F57,Fahrer!$F$6:$G$25,2,0)),0,VLOOKUP(F57,Fahrer!$F$6:$G$25,2,0))</f>
        <v>0</v>
      </c>
      <c r="H57" s="81">
        <f t="shared" si="22"/>
        <v>0</v>
      </c>
      <c r="I57" s="78"/>
      <c r="J57" s="79"/>
      <c r="K57" s="79"/>
      <c r="L57" s="82">
        <f>IF(ISNA(VLOOKUP(K57,Fahrer!$F$6:$G$25,2,0)),0,VLOOKUP(K57,Fahrer!$F$6:$G$25,2,0))</f>
        <v>0</v>
      </c>
      <c r="M57" s="81">
        <f t="shared" si="23"/>
        <v>0</v>
      </c>
      <c r="N57" s="78"/>
      <c r="O57" s="79"/>
      <c r="P57" s="79"/>
      <c r="Q57" s="82">
        <f>IF(ISNA(VLOOKUP(P57,Fahrer!$F$6:$G$25,2,0)),0,VLOOKUP(P57,Fahrer!$F$6:$G$25,2,0))</f>
        <v>0</v>
      </c>
      <c r="R57" s="81">
        <f t="shared" si="24"/>
        <v>0</v>
      </c>
      <c r="S57" s="78"/>
      <c r="T57" s="79"/>
      <c r="U57" s="82"/>
      <c r="V57" s="82">
        <f>IF(ISNA(VLOOKUP(U57,Fahrer!$F$6:$G$25,2,0)),0,VLOOKUP(U57,Fahrer!$F$6:$G$25,2,0))</f>
        <v>0</v>
      </c>
      <c r="W57" s="81">
        <f t="shared" si="25"/>
        <v>0</v>
      </c>
      <c r="X57" s="83">
        <f t="shared" si="26"/>
        <v>0</v>
      </c>
      <c r="Y57" s="79">
        <f t="shared" si="27"/>
        <v>0</v>
      </c>
      <c r="Z57" s="82">
        <f t="shared" si="28"/>
        <v>0</v>
      </c>
      <c r="AA57" s="77">
        <f t="shared" si="29"/>
        <v>0</v>
      </c>
      <c r="AB57" s="83"/>
      <c r="AC57" s="84">
        <f t="shared" si="30"/>
        <v>0</v>
      </c>
      <c r="AD57" s="79">
        <f t="shared" si="31"/>
        <v>0</v>
      </c>
      <c r="AE57" s="79">
        <f t="shared" si="32"/>
        <v>0</v>
      </c>
      <c r="AF57" s="26"/>
    </row>
    <row r="58" spans="1:32" ht="15" hidden="1" customHeight="1" x14ac:dyDescent="0.3">
      <c r="A58" s="61">
        <v>29</v>
      </c>
      <c r="B58" s="109" t="e">
        <f>VLOOKUP(C58,Fahrer!$B$5:$C$144,2,0)</f>
        <v>#N/A</v>
      </c>
      <c r="C58" s="107"/>
      <c r="D58" s="98"/>
      <c r="E58" s="99"/>
      <c r="F58" s="99"/>
      <c r="G58" s="102">
        <f>IF(ISNA(VLOOKUP(F58,Fahrer!$F$6:$G$25,2,0)),0,VLOOKUP(F58,Fahrer!$F$6:$G$25,2,0))</f>
        <v>0</v>
      </c>
      <c r="H58" s="101">
        <f t="shared" si="22"/>
        <v>0</v>
      </c>
      <c r="I58" s="98"/>
      <c r="J58" s="99"/>
      <c r="K58" s="99"/>
      <c r="L58" s="102">
        <f>IF(ISNA(VLOOKUP(K58,Fahrer!$F$6:$G$25,2,0)),0,VLOOKUP(K58,Fahrer!$F$6:$G$25,2,0))</f>
        <v>0</v>
      </c>
      <c r="M58" s="101">
        <f t="shared" si="23"/>
        <v>0</v>
      </c>
      <c r="N58" s="98"/>
      <c r="O58" s="99"/>
      <c r="P58" s="99"/>
      <c r="Q58" s="102">
        <f>IF(ISNA(VLOOKUP(P58,Fahrer!$F$6:$G$25,2,0)),0,VLOOKUP(P58,Fahrer!$F$6:$G$25,2,0))</f>
        <v>0</v>
      </c>
      <c r="R58" s="101">
        <f t="shared" si="24"/>
        <v>0</v>
      </c>
      <c r="S58" s="98"/>
      <c r="T58" s="99"/>
      <c r="U58" s="102"/>
      <c r="V58" s="102">
        <f>IF(ISNA(VLOOKUP(U58,Fahrer!$F$6:$G$25,2,0)),0,VLOOKUP(U58,Fahrer!$F$6:$G$25,2,0))</f>
        <v>0</v>
      </c>
      <c r="W58" s="101">
        <f t="shared" si="25"/>
        <v>0</v>
      </c>
      <c r="X58" s="103">
        <f t="shared" si="26"/>
        <v>0</v>
      </c>
      <c r="Y58" s="99">
        <f t="shared" si="27"/>
        <v>0</v>
      </c>
      <c r="Z58" s="102">
        <f t="shared" si="28"/>
        <v>0</v>
      </c>
      <c r="AA58" s="104">
        <f t="shared" si="29"/>
        <v>0</v>
      </c>
      <c r="AB58" s="103"/>
      <c r="AC58" s="105">
        <f t="shared" si="30"/>
        <v>0</v>
      </c>
      <c r="AD58" s="99">
        <f t="shared" si="31"/>
        <v>0</v>
      </c>
      <c r="AE58" s="99">
        <f t="shared" si="32"/>
        <v>0</v>
      </c>
      <c r="AF58" s="26"/>
    </row>
    <row r="59" spans="1:32" ht="15" hidden="1" customHeight="1" x14ac:dyDescent="0.3">
      <c r="A59" s="61">
        <v>30</v>
      </c>
      <c r="B59" s="776"/>
      <c r="C59" s="776"/>
      <c r="D59" s="776"/>
      <c r="E59" s="776"/>
      <c r="F59" s="776"/>
      <c r="G59" s="776"/>
      <c r="H59" s="776"/>
      <c r="I59" s="776"/>
      <c r="J59" s="776"/>
      <c r="K59" s="776"/>
      <c r="L59" s="776"/>
      <c r="M59" s="776"/>
      <c r="N59" s="776"/>
      <c r="O59" s="776"/>
      <c r="P59" s="776"/>
      <c r="Q59" s="776"/>
      <c r="R59" s="776"/>
      <c r="S59" s="776"/>
      <c r="T59" s="776"/>
      <c r="U59" s="776"/>
      <c r="V59" s="776"/>
      <c r="W59" s="776"/>
      <c r="X59" s="776"/>
      <c r="Y59" s="776"/>
      <c r="Z59" s="776"/>
      <c r="AA59" s="776"/>
      <c r="AB59" s="776"/>
      <c r="AC59" s="776"/>
      <c r="AD59" s="776"/>
      <c r="AE59" s="776"/>
      <c r="AF59" s="26"/>
    </row>
    <row r="60" spans="1:32" ht="16.2" thickBot="1" x14ac:dyDescent="0.35">
      <c r="A60" s="61"/>
      <c r="B60" s="776"/>
      <c r="C60" s="776"/>
      <c r="D60" s="776"/>
      <c r="E60" s="776"/>
      <c r="F60" s="776"/>
      <c r="G60" s="776"/>
      <c r="H60" s="776"/>
      <c r="I60" s="776"/>
      <c r="J60" s="776"/>
      <c r="K60" s="776"/>
      <c r="L60" s="776"/>
      <c r="M60" s="776"/>
      <c r="N60" s="776"/>
      <c r="O60" s="776"/>
      <c r="P60" s="776"/>
      <c r="Q60" s="776"/>
      <c r="R60" s="776"/>
      <c r="S60" s="776"/>
      <c r="T60" s="776"/>
      <c r="U60" s="776"/>
      <c r="V60" s="776"/>
      <c r="W60" s="776"/>
      <c r="X60" s="776"/>
      <c r="Y60" s="776"/>
      <c r="Z60" s="776"/>
      <c r="AA60" s="776"/>
      <c r="AB60" s="776"/>
      <c r="AC60" s="776"/>
      <c r="AD60" s="776"/>
      <c r="AE60" s="776"/>
      <c r="AF60" s="26"/>
    </row>
    <row r="61" spans="1:32" x14ac:dyDescent="0.3">
      <c r="A61" s="61"/>
      <c r="B61" s="63" t="s">
        <v>47</v>
      </c>
      <c r="C61" s="64"/>
      <c r="D61" s="775" t="s">
        <v>149</v>
      </c>
      <c r="E61" s="775"/>
      <c r="F61" s="775"/>
      <c r="G61" s="775"/>
      <c r="H61" s="775"/>
      <c r="I61" s="775" t="s">
        <v>150</v>
      </c>
      <c r="J61" s="775"/>
      <c r="K61" s="775"/>
      <c r="L61" s="775"/>
      <c r="M61" s="775"/>
      <c r="N61" s="775" t="s">
        <v>151</v>
      </c>
      <c r="O61" s="775"/>
      <c r="P61" s="775"/>
      <c r="Q61" s="775"/>
      <c r="R61" s="775"/>
      <c r="S61" s="775" t="s">
        <v>152</v>
      </c>
      <c r="T61" s="775"/>
      <c r="U61" s="775"/>
      <c r="V61" s="775"/>
      <c r="W61" s="775"/>
      <c r="X61" s="65" t="s">
        <v>0</v>
      </c>
      <c r="Y61" s="66" t="s">
        <v>0</v>
      </c>
      <c r="Z61" s="67" t="s">
        <v>0</v>
      </c>
      <c r="AA61" s="68" t="s">
        <v>0</v>
      </c>
      <c r="AB61" s="69"/>
      <c r="AC61" s="70" t="s">
        <v>153</v>
      </c>
      <c r="AD61" s="71" t="s">
        <v>51</v>
      </c>
      <c r="AE61" s="71" t="s">
        <v>154</v>
      </c>
      <c r="AF61" s="26"/>
    </row>
    <row r="62" spans="1:32" ht="15.75" customHeight="1" x14ac:dyDescent="0.3">
      <c r="A62" s="61"/>
      <c r="B62" s="63" t="s">
        <v>155</v>
      </c>
      <c r="C62" s="72"/>
      <c r="D62" s="73" t="s">
        <v>157</v>
      </c>
      <c r="E62" s="71" t="s">
        <v>158</v>
      </c>
      <c r="F62" s="71" t="s">
        <v>159</v>
      </c>
      <c r="G62" s="63"/>
      <c r="H62" s="74" t="s">
        <v>20</v>
      </c>
      <c r="I62" s="73" t="s">
        <v>157</v>
      </c>
      <c r="J62" s="71" t="s">
        <v>158</v>
      </c>
      <c r="K62" s="71" t="s">
        <v>159</v>
      </c>
      <c r="L62" s="63"/>
      <c r="M62" s="74" t="s">
        <v>20</v>
      </c>
      <c r="N62" s="73" t="s">
        <v>157</v>
      </c>
      <c r="O62" s="71" t="s">
        <v>158</v>
      </c>
      <c r="P62" s="71" t="s">
        <v>159</v>
      </c>
      <c r="Q62" s="63"/>
      <c r="R62" s="74" t="s">
        <v>20</v>
      </c>
      <c r="S62" s="73" t="s">
        <v>157</v>
      </c>
      <c r="T62" s="71" t="s">
        <v>158</v>
      </c>
      <c r="U62" s="63" t="s">
        <v>159</v>
      </c>
      <c r="V62" s="63"/>
      <c r="W62" s="74" t="s">
        <v>20</v>
      </c>
      <c r="X62" s="69" t="s">
        <v>160</v>
      </c>
      <c r="Y62" s="71" t="s">
        <v>161</v>
      </c>
      <c r="Z62" s="63" t="s">
        <v>162</v>
      </c>
      <c r="AA62" s="75" t="s">
        <v>163</v>
      </c>
      <c r="AB62" s="69"/>
      <c r="AC62" s="70"/>
      <c r="AD62" s="71"/>
      <c r="AE62" s="71"/>
      <c r="AF62" s="26"/>
    </row>
    <row r="63" spans="1:32" x14ac:dyDescent="0.3">
      <c r="A63" s="61">
        <v>1</v>
      </c>
      <c r="B63" s="282" t="str">
        <f>VLOOKUP(C63,Fahrer!$B$5:$C$164,2,0)</f>
        <v xml:space="preserve">Goretzki, Andreas </v>
      </c>
      <c r="C63" s="737">
        <v>112</v>
      </c>
      <c r="D63" s="295">
        <v>3</v>
      </c>
      <c r="E63" s="425">
        <v>2</v>
      </c>
      <c r="F63" s="425">
        <v>1</v>
      </c>
      <c r="G63" s="284">
        <f>IF(ISNA(VLOOKUP(F63,Fahrer!$F$6:$G$25,2,0)),0,VLOOKUP(F63,Fahrer!$F$6:$G$25,2,0))</f>
        <v>50</v>
      </c>
      <c r="H63" s="285">
        <f t="shared" ref="H63:H74" si="33">SUM(E63+G63)</f>
        <v>52</v>
      </c>
      <c r="I63" s="295">
        <v>4</v>
      </c>
      <c r="J63" s="425"/>
      <c r="K63" s="425">
        <v>5</v>
      </c>
      <c r="L63" s="284">
        <f>IF(ISNA(VLOOKUP(K63,Fahrer!$F$6:$G$25,2,0)),0,VLOOKUP(K63,Fahrer!$F$6:$G$25,2,0))</f>
        <v>39</v>
      </c>
      <c r="M63" s="285">
        <f t="shared" ref="M63:M74" si="34">SUM(J63+L63)</f>
        <v>39</v>
      </c>
      <c r="N63" s="295">
        <v>5</v>
      </c>
      <c r="O63" s="425">
        <v>1</v>
      </c>
      <c r="P63" s="425">
        <v>2</v>
      </c>
      <c r="Q63" s="284">
        <f>IF(ISNA(VLOOKUP(P63,Fahrer!$F$6:$G$25,2,0)),0,VLOOKUP(P63,Fahrer!$F$6:$G$25,2,0))</f>
        <v>46</v>
      </c>
      <c r="R63" s="285">
        <f t="shared" ref="R63:R74" si="35">SUM(O63+Q63)</f>
        <v>47</v>
      </c>
      <c r="S63" s="295">
        <v>6</v>
      </c>
      <c r="T63" s="425"/>
      <c r="U63" s="362">
        <v>3</v>
      </c>
      <c r="V63" s="284">
        <f>IF(ISNA(VLOOKUP(U63,Fahrer!$F$6:$G$25,2,0)),0,VLOOKUP(U63,Fahrer!$F$6:$G$25,2,0))</f>
        <v>43</v>
      </c>
      <c r="W63" s="285">
        <f t="shared" ref="W63:W74" si="36">SUM(T63+V63)</f>
        <v>43</v>
      </c>
      <c r="X63" s="278">
        <f t="shared" ref="X63:X74" si="37">H63</f>
        <v>52</v>
      </c>
      <c r="Y63" s="425">
        <f t="shared" ref="Y63:Y74" si="38">M63</f>
        <v>39</v>
      </c>
      <c r="Z63" s="362">
        <f t="shared" ref="Z63:Z74" si="39">R63</f>
        <v>47</v>
      </c>
      <c r="AA63" s="280">
        <f t="shared" ref="AA63:AA74" si="40">W63</f>
        <v>43</v>
      </c>
      <c r="AB63" s="278"/>
      <c r="AC63" s="286">
        <f t="shared" ref="AC63:AC74" si="41">(E63+J63+O63+T63)</f>
        <v>3</v>
      </c>
      <c r="AD63" s="425">
        <f t="shared" ref="AD63:AD74" si="42">SUM(H63+M63+R63+W63)</f>
        <v>181</v>
      </c>
      <c r="AE63" s="425">
        <f t="shared" ref="AE63:AE74" si="43">LARGE(X63:AA63,1)+LARGE(X63:AA63,2)+LARGE(X63:AA63,3)</f>
        <v>142</v>
      </c>
      <c r="AF63" s="26"/>
    </row>
    <row r="64" spans="1:32" s="156" customFormat="1" ht="15" customHeight="1" x14ac:dyDescent="0.3">
      <c r="A64" s="121">
        <v>2</v>
      </c>
      <c r="B64" s="500" t="str">
        <f>VLOOKUP(C64,Fahrer!$B$5:$C$164,2,0)</f>
        <v>Kölln, John</v>
      </c>
      <c r="C64" s="742">
        <v>146</v>
      </c>
      <c r="D64" s="224">
        <v>2</v>
      </c>
      <c r="E64" s="225"/>
      <c r="F64" s="225">
        <v>5</v>
      </c>
      <c r="G64" s="502">
        <f>IF(ISNA(VLOOKUP(F64,Fahrer!$F$6:$G$25,2,0)),0,VLOOKUP(F64,Fahrer!$F$6:$G$25,2,0))</f>
        <v>39</v>
      </c>
      <c r="H64" s="503">
        <f t="shared" si="33"/>
        <v>39</v>
      </c>
      <c r="I64" s="427">
        <v>2</v>
      </c>
      <c r="J64" s="225"/>
      <c r="K64" s="225">
        <v>1</v>
      </c>
      <c r="L64" s="502">
        <f>IF(ISNA(VLOOKUP(K64,Fahrer!$F$6:$G$25,2,0)),0,VLOOKUP(K64,Fahrer!$F$6:$G$25,2,0))</f>
        <v>50</v>
      </c>
      <c r="M64" s="504">
        <f t="shared" si="34"/>
        <v>50</v>
      </c>
      <c r="N64" s="224">
        <v>4</v>
      </c>
      <c r="O64" s="225"/>
      <c r="P64" s="225">
        <v>7</v>
      </c>
      <c r="Q64" s="502">
        <f>IF(ISNA(VLOOKUP(P64,Fahrer!$F$6:$G$25,2,0)),0,VLOOKUP(P64,Fahrer!$F$6:$G$25,2,0))</f>
        <v>35</v>
      </c>
      <c r="R64" s="504">
        <f t="shared" si="35"/>
        <v>35</v>
      </c>
      <c r="S64" s="224">
        <v>5</v>
      </c>
      <c r="T64" s="225">
        <v>1</v>
      </c>
      <c r="U64" s="227">
        <v>1</v>
      </c>
      <c r="V64" s="502">
        <f>IF(ISNA(VLOOKUP(U64,Fahrer!$F$6:$G$25,2,0)),0,VLOOKUP(U64,Fahrer!$F$6:$G$25,2,0))</f>
        <v>50</v>
      </c>
      <c r="W64" s="504">
        <f t="shared" si="36"/>
        <v>51</v>
      </c>
      <c r="X64" s="505">
        <f t="shared" si="37"/>
        <v>39</v>
      </c>
      <c r="Y64" s="506">
        <f t="shared" si="38"/>
        <v>50</v>
      </c>
      <c r="Z64" s="502">
        <f t="shared" si="39"/>
        <v>35</v>
      </c>
      <c r="AA64" s="507">
        <f t="shared" si="40"/>
        <v>51</v>
      </c>
      <c r="AB64" s="505"/>
      <c r="AC64" s="508">
        <f t="shared" si="41"/>
        <v>1</v>
      </c>
      <c r="AD64" s="225">
        <f t="shared" si="42"/>
        <v>175</v>
      </c>
      <c r="AE64" s="225">
        <f t="shared" si="43"/>
        <v>140</v>
      </c>
      <c r="AF64" s="155"/>
    </row>
    <row r="65" spans="1:32" ht="15" customHeight="1" x14ac:dyDescent="0.3">
      <c r="A65" s="61">
        <v>3</v>
      </c>
      <c r="B65" s="282" t="str">
        <f>VLOOKUP(C65,Fahrer!$B$5:$C$164,2,0)</f>
        <v>Wiehe, Ronald</v>
      </c>
      <c r="C65" s="738">
        <v>106</v>
      </c>
      <c r="D65" s="295">
        <v>5</v>
      </c>
      <c r="E65" s="425">
        <v>1</v>
      </c>
      <c r="F65" s="425">
        <v>2</v>
      </c>
      <c r="G65" s="284">
        <f>IF(ISNA(VLOOKUP(F65,Fahrer!$F$6:$G$25,2,0)),0,VLOOKUP(F65,Fahrer!$F$6:$G$25,2,0))</f>
        <v>46</v>
      </c>
      <c r="H65" s="285">
        <f t="shared" si="33"/>
        <v>47</v>
      </c>
      <c r="I65" s="295">
        <v>6</v>
      </c>
      <c r="J65" s="425"/>
      <c r="K65" s="425">
        <v>2</v>
      </c>
      <c r="L65" s="284">
        <f>IF(ISNA(VLOOKUP(K65,Fahrer!$F$6:$G$25,2,0)),0,VLOOKUP(K65,Fahrer!$F$6:$G$25,2,0))</f>
        <v>46</v>
      </c>
      <c r="M65" s="285">
        <f t="shared" si="34"/>
        <v>46</v>
      </c>
      <c r="N65" s="295">
        <v>7</v>
      </c>
      <c r="O65" s="425"/>
      <c r="P65" s="425">
        <v>3</v>
      </c>
      <c r="Q65" s="284">
        <f>IF(ISNA(VLOOKUP(P65,Fahrer!$F$6:$G$25,2,0)),0,VLOOKUP(P65,Fahrer!$F$6:$G$25,2,0))</f>
        <v>43</v>
      </c>
      <c r="R65" s="285">
        <f t="shared" si="35"/>
        <v>43</v>
      </c>
      <c r="S65" s="295">
        <v>8</v>
      </c>
      <c r="T65" s="425"/>
      <c r="U65" s="362">
        <v>7</v>
      </c>
      <c r="V65" s="284">
        <f>IF(ISNA(VLOOKUP(U65,Fahrer!$F$6:$G$25,2,0)),0,VLOOKUP(U65,Fahrer!$F$6:$G$25,2,0))</f>
        <v>35</v>
      </c>
      <c r="W65" s="285">
        <f t="shared" si="36"/>
        <v>35</v>
      </c>
      <c r="X65" s="278">
        <f t="shared" si="37"/>
        <v>47</v>
      </c>
      <c r="Y65" s="425">
        <f t="shared" si="38"/>
        <v>46</v>
      </c>
      <c r="Z65" s="362">
        <f t="shared" si="39"/>
        <v>43</v>
      </c>
      <c r="AA65" s="280">
        <f t="shared" si="40"/>
        <v>35</v>
      </c>
      <c r="AB65" s="278"/>
      <c r="AC65" s="286">
        <f t="shared" si="41"/>
        <v>1</v>
      </c>
      <c r="AD65" s="425">
        <f t="shared" si="42"/>
        <v>171</v>
      </c>
      <c r="AE65" s="425">
        <f t="shared" si="43"/>
        <v>136</v>
      </c>
      <c r="AF65" s="26"/>
    </row>
    <row r="66" spans="1:32" ht="15" customHeight="1" x14ac:dyDescent="0.3">
      <c r="A66" s="61">
        <v>4</v>
      </c>
      <c r="B66" s="500" t="str">
        <f>VLOOKUP(C66,Fahrer!$B$5:$C$164,2,0)</f>
        <v>Junge, Michael</v>
      </c>
      <c r="C66" s="742">
        <v>149</v>
      </c>
      <c r="D66" s="224">
        <v>9</v>
      </c>
      <c r="E66" s="225"/>
      <c r="F66" s="225">
        <v>7</v>
      </c>
      <c r="G66" s="502">
        <f>IF(ISNA(VLOOKUP(F66,Fahrer!$F$6:$G$25,2,0)),0,VLOOKUP(F66,Fahrer!$F$6:$G$25,2,0))</f>
        <v>35</v>
      </c>
      <c r="H66" s="504">
        <f t="shared" si="33"/>
        <v>35</v>
      </c>
      <c r="I66" s="224">
        <v>2</v>
      </c>
      <c r="J66" s="225"/>
      <c r="K66" s="225">
        <v>8</v>
      </c>
      <c r="L66" s="502">
        <f>IF(ISNA(VLOOKUP(K66,Fahrer!$F$6:$G$25,2,0)),0,VLOOKUP(K66,Fahrer!$F$6:$G$25,2,0))</f>
        <v>33</v>
      </c>
      <c r="M66" s="504">
        <f t="shared" si="34"/>
        <v>33</v>
      </c>
      <c r="N66" s="224">
        <v>11</v>
      </c>
      <c r="O66" s="225">
        <v>2</v>
      </c>
      <c r="P66" s="225">
        <v>1</v>
      </c>
      <c r="Q66" s="502">
        <f>IF(ISNA(VLOOKUP(P66,Fahrer!$F$6:$G$25,2,0)),0,VLOOKUP(P66,Fahrer!$F$6:$G$25,2,0))</f>
        <v>50</v>
      </c>
      <c r="R66" s="504">
        <f t="shared" si="35"/>
        <v>52</v>
      </c>
      <c r="S66" s="224">
        <v>12</v>
      </c>
      <c r="T66" s="225"/>
      <c r="U66" s="227">
        <v>2</v>
      </c>
      <c r="V66" s="502">
        <f>IF(ISNA(VLOOKUP(U66,Fahrer!$F$6:$G$25,2,0)),0,VLOOKUP(U66,Fahrer!$F$6:$G$25,2,0))</f>
        <v>46</v>
      </c>
      <c r="W66" s="504">
        <f t="shared" si="36"/>
        <v>46</v>
      </c>
      <c r="X66" s="228">
        <f t="shared" si="37"/>
        <v>35</v>
      </c>
      <c r="Y66" s="225">
        <f t="shared" si="38"/>
        <v>33</v>
      </c>
      <c r="Z66" s="227">
        <f t="shared" si="39"/>
        <v>52</v>
      </c>
      <c r="AA66" s="229">
        <f t="shared" si="40"/>
        <v>46</v>
      </c>
      <c r="AB66" s="228"/>
      <c r="AC66" s="508">
        <f t="shared" si="41"/>
        <v>2</v>
      </c>
      <c r="AD66" s="225">
        <f t="shared" si="42"/>
        <v>166</v>
      </c>
      <c r="AE66" s="225">
        <f t="shared" si="43"/>
        <v>133</v>
      </c>
      <c r="AF66" s="26"/>
    </row>
    <row r="67" spans="1:32" ht="15" customHeight="1" x14ac:dyDescent="0.3">
      <c r="A67" s="121">
        <v>5</v>
      </c>
      <c r="B67" s="282" t="str">
        <f>VLOOKUP(C67,Fahrer!$B$5:$C$164,2,0)</f>
        <v>Brandt,Thorsten</v>
      </c>
      <c r="C67" s="530">
        <v>105</v>
      </c>
      <c r="D67" s="295">
        <v>12</v>
      </c>
      <c r="E67" s="425"/>
      <c r="F67" s="425">
        <v>4</v>
      </c>
      <c r="G67" s="284">
        <f>IF(ISNA(VLOOKUP(F67,Fahrer!$F$6:$G$25,2,0)),0,VLOOKUP(F67,Fahrer!$F$6:$G$25,2,0))</f>
        <v>41</v>
      </c>
      <c r="H67" s="326">
        <f t="shared" si="33"/>
        <v>41</v>
      </c>
      <c r="I67" s="295">
        <v>1</v>
      </c>
      <c r="J67" s="425"/>
      <c r="K67" s="425">
        <v>6</v>
      </c>
      <c r="L67" s="284">
        <f>IF(ISNA(VLOOKUP(K67,Fahrer!$F$6:$G$25,2,0)),0,VLOOKUP(K67,Fahrer!$F$6:$G$25,2,0))</f>
        <v>37</v>
      </c>
      <c r="M67" s="285">
        <f t="shared" si="34"/>
        <v>37</v>
      </c>
      <c r="N67" s="295">
        <v>2</v>
      </c>
      <c r="O67" s="425"/>
      <c r="P67" s="425">
        <v>4</v>
      </c>
      <c r="Q67" s="284">
        <f>IF(ISNA(VLOOKUP(P67,Fahrer!$F$6:$G$25,2,0)),0,VLOOKUP(P67,Fahrer!$F$6:$G$25,2,0))</f>
        <v>41</v>
      </c>
      <c r="R67" s="285">
        <f t="shared" si="35"/>
        <v>41</v>
      </c>
      <c r="S67" s="295">
        <v>3</v>
      </c>
      <c r="T67" s="425"/>
      <c r="U67" s="362">
        <v>4</v>
      </c>
      <c r="V67" s="284">
        <f>IF(ISNA(VLOOKUP(U67,Fahrer!$F$6:$G$25,2,0)),0,VLOOKUP(U67,Fahrer!$F$6:$G$25,2,0))</f>
        <v>41</v>
      </c>
      <c r="W67" s="285">
        <f t="shared" si="36"/>
        <v>41</v>
      </c>
      <c r="X67" s="327">
        <f t="shared" si="37"/>
        <v>41</v>
      </c>
      <c r="Y67" s="328">
        <f t="shared" si="38"/>
        <v>37</v>
      </c>
      <c r="Z67" s="284">
        <f t="shared" si="39"/>
        <v>41</v>
      </c>
      <c r="AA67" s="329">
        <f t="shared" si="40"/>
        <v>41</v>
      </c>
      <c r="AB67" s="327"/>
      <c r="AC67" s="286">
        <f t="shared" si="41"/>
        <v>0</v>
      </c>
      <c r="AD67" s="425">
        <f t="shared" si="42"/>
        <v>160</v>
      </c>
      <c r="AE67" s="425">
        <f t="shared" si="43"/>
        <v>123</v>
      </c>
      <c r="AF67" s="26"/>
    </row>
    <row r="68" spans="1:32" ht="15" customHeight="1" x14ac:dyDescent="0.3">
      <c r="A68" s="61">
        <v>6</v>
      </c>
      <c r="B68" s="500" t="str">
        <f>VLOOKUP(C68,Fahrer!$B$5:$C$164,2,0)</f>
        <v>Glaue, Carsten</v>
      </c>
      <c r="C68" s="743">
        <v>101</v>
      </c>
      <c r="D68" s="224">
        <v>11</v>
      </c>
      <c r="E68" s="225"/>
      <c r="F68" s="225">
        <v>3</v>
      </c>
      <c r="G68" s="502">
        <f>IF(ISNA(VLOOKUP(F68,Fahrer!$F$6:$G$25,2,0)),0,VLOOKUP(F68,Fahrer!$F$6:$G$25,2,0))</f>
        <v>43</v>
      </c>
      <c r="H68" s="503">
        <f t="shared" si="33"/>
        <v>43</v>
      </c>
      <c r="I68" s="224">
        <v>12</v>
      </c>
      <c r="J68" s="225"/>
      <c r="K68" s="225">
        <v>4</v>
      </c>
      <c r="L68" s="502">
        <f>IF(ISNA(VLOOKUP(K68,Fahrer!$F$6:$G$25,2,0)),0,VLOOKUP(K68,Fahrer!$F$6:$G$25,2,0))</f>
        <v>41</v>
      </c>
      <c r="M68" s="504">
        <f t="shared" si="34"/>
        <v>41</v>
      </c>
      <c r="N68" s="224">
        <v>1</v>
      </c>
      <c r="O68" s="225"/>
      <c r="P68" s="225">
        <v>6</v>
      </c>
      <c r="Q68" s="502">
        <f>IF(ISNA(VLOOKUP(P68,Fahrer!$F$6:$G$25,2,0)),0,VLOOKUP(P68,Fahrer!$F$6:$G$25,2,0))</f>
        <v>37</v>
      </c>
      <c r="R68" s="504">
        <f t="shared" si="35"/>
        <v>37</v>
      </c>
      <c r="S68" s="224">
        <v>2</v>
      </c>
      <c r="T68" s="225"/>
      <c r="U68" s="227">
        <v>5</v>
      </c>
      <c r="V68" s="502">
        <f>IF(ISNA(VLOOKUP(U68,Fahrer!$F$6:$G$25,2,0)),0,VLOOKUP(U68,Fahrer!$F$6:$G$25,2,0))</f>
        <v>39</v>
      </c>
      <c r="W68" s="504">
        <f t="shared" si="36"/>
        <v>39</v>
      </c>
      <c r="X68" s="505">
        <f t="shared" si="37"/>
        <v>43</v>
      </c>
      <c r="Y68" s="506">
        <f t="shared" si="38"/>
        <v>41</v>
      </c>
      <c r="Z68" s="502">
        <f t="shared" si="39"/>
        <v>37</v>
      </c>
      <c r="AA68" s="507">
        <f t="shared" si="40"/>
        <v>39</v>
      </c>
      <c r="AB68" s="505"/>
      <c r="AC68" s="508">
        <f t="shared" si="41"/>
        <v>0</v>
      </c>
      <c r="AD68" s="225">
        <f t="shared" si="42"/>
        <v>160</v>
      </c>
      <c r="AE68" s="225">
        <f t="shared" si="43"/>
        <v>123</v>
      </c>
      <c r="AF68" s="26"/>
    </row>
    <row r="69" spans="1:32" ht="15" customHeight="1" x14ac:dyDescent="0.3">
      <c r="A69" s="61">
        <v>7</v>
      </c>
      <c r="B69" s="282" t="str">
        <f>VLOOKUP(C69,Fahrer!$B$5:$C$164,2,0)</f>
        <v>Hemp, Carsten</v>
      </c>
      <c r="C69" s="739">
        <v>107</v>
      </c>
      <c r="D69" s="295">
        <v>10</v>
      </c>
      <c r="E69" s="425"/>
      <c r="F69" s="425">
        <v>8</v>
      </c>
      <c r="G69" s="284">
        <f>IF(ISNA(VLOOKUP(F69,Fahrer!$F$6:$G$25,2,0)),0,VLOOKUP(F69,Fahrer!$F$6:$G$25,2,0))</f>
        <v>33</v>
      </c>
      <c r="H69" s="285">
        <f t="shared" si="33"/>
        <v>33</v>
      </c>
      <c r="I69" s="295">
        <v>2</v>
      </c>
      <c r="J69" s="425">
        <v>2</v>
      </c>
      <c r="K69" s="425">
        <v>3</v>
      </c>
      <c r="L69" s="284">
        <f>IF(ISNA(VLOOKUP(K69,Fahrer!$F$6:$G$25,2,0)),0,VLOOKUP(K69,Fahrer!$F$6:$G$25,2,0))</f>
        <v>43</v>
      </c>
      <c r="M69" s="285">
        <f t="shared" si="34"/>
        <v>45</v>
      </c>
      <c r="N69" s="295">
        <v>12</v>
      </c>
      <c r="O69" s="425"/>
      <c r="P69" s="425">
        <v>5</v>
      </c>
      <c r="Q69" s="284">
        <f>IF(ISNA(VLOOKUP(P69,Fahrer!$F$6:$G$25,2,0)),0,VLOOKUP(P69,Fahrer!$F$6:$G$25,2,0))</f>
        <v>39</v>
      </c>
      <c r="R69" s="285">
        <f t="shared" si="35"/>
        <v>39</v>
      </c>
      <c r="S69" s="295">
        <v>1</v>
      </c>
      <c r="T69" s="425"/>
      <c r="U69" s="362">
        <v>6</v>
      </c>
      <c r="V69" s="284">
        <f>IF(ISNA(VLOOKUP(U69,Fahrer!$F$6:$G$25,2,0)),0,VLOOKUP(U69,Fahrer!$F$6:$G$25,2,0))</f>
        <v>37</v>
      </c>
      <c r="W69" s="285">
        <f t="shared" si="36"/>
        <v>37</v>
      </c>
      <c r="X69" s="278">
        <f t="shared" si="37"/>
        <v>33</v>
      </c>
      <c r="Y69" s="425">
        <f t="shared" si="38"/>
        <v>45</v>
      </c>
      <c r="Z69" s="362">
        <f t="shared" si="39"/>
        <v>39</v>
      </c>
      <c r="AA69" s="280">
        <f t="shared" si="40"/>
        <v>37</v>
      </c>
      <c r="AB69" s="278"/>
      <c r="AC69" s="286">
        <f t="shared" si="41"/>
        <v>2</v>
      </c>
      <c r="AD69" s="425">
        <f t="shared" si="42"/>
        <v>154</v>
      </c>
      <c r="AE69" s="425">
        <f t="shared" si="43"/>
        <v>121</v>
      </c>
      <c r="AF69" s="26"/>
    </row>
    <row r="70" spans="1:32" ht="15" hidden="1" customHeight="1" x14ac:dyDescent="0.3">
      <c r="A70" s="121">
        <v>8</v>
      </c>
      <c r="B70" s="500" t="str">
        <f>VLOOKUP(C70,Fahrer!$B$5:$C$164,2,0)</f>
        <v>Graf, Arne</v>
      </c>
      <c r="C70" s="744">
        <v>155</v>
      </c>
      <c r="D70" s="224">
        <v>1</v>
      </c>
      <c r="E70" s="225"/>
      <c r="F70" s="225">
        <v>7</v>
      </c>
      <c r="G70" s="502">
        <f>IF(ISNA(VLOOKUP(F70,Fahrer!$F$6:$G$25,2,0)),0,VLOOKUP(F70,Fahrer!$F$6:$G$25,2,0))</f>
        <v>35</v>
      </c>
      <c r="H70" s="504">
        <f t="shared" si="33"/>
        <v>35</v>
      </c>
      <c r="I70" s="224">
        <v>2</v>
      </c>
      <c r="J70" s="225"/>
      <c r="K70" s="225">
        <v>3</v>
      </c>
      <c r="L70" s="502">
        <f>IF(ISNA(VLOOKUP(K70,Fahrer!$F$6:$G$25,2,0)),0,VLOOKUP(K70,Fahrer!$F$6:$G$25,2,0))</f>
        <v>43</v>
      </c>
      <c r="M70" s="504">
        <f t="shared" si="34"/>
        <v>43</v>
      </c>
      <c r="N70" s="224">
        <v>3</v>
      </c>
      <c r="O70" s="225"/>
      <c r="P70" s="225">
        <v>7</v>
      </c>
      <c r="Q70" s="502">
        <f>IF(ISNA(VLOOKUP(P70,Fahrer!$F$6:$G$25,2,0)),0,VLOOKUP(P70,Fahrer!$F$6:$G$25,2,0))</f>
        <v>35</v>
      </c>
      <c r="R70" s="504">
        <f t="shared" si="35"/>
        <v>35</v>
      </c>
      <c r="S70" s="224">
        <v>4</v>
      </c>
      <c r="T70" s="225"/>
      <c r="U70" s="227">
        <v>10</v>
      </c>
      <c r="V70" s="502">
        <f>IF(ISNA(VLOOKUP(U70,Fahrer!$F$6:$G$25,2,0)),0,VLOOKUP(U70,Fahrer!$F$6:$G$25,2,0))</f>
        <v>29</v>
      </c>
      <c r="W70" s="504">
        <f t="shared" si="36"/>
        <v>29</v>
      </c>
      <c r="X70" s="228">
        <f t="shared" si="37"/>
        <v>35</v>
      </c>
      <c r="Y70" s="225">
        <f t="shared" si="38"/>
        <v>43</v>
      </c>
      <c r="Z70" s="227">
        <f t="shared" si="39"/>
        <v>35</v>
      </c>
      <c r="AA70" s="229">
        <f t="shared" si="40"/>
        <v>29</v>
      </c>
      <c r="AB70" s="228"/>
      <c r="AC70" s="508">
        <f t="shared" si="41"/>
        <v>0</v>
      </c>
      <c r="AD70" s="225">
        <f t="shared" si="42"/>
        <v>142</v>
      </c>
      <c r="AE70" s="225">
        <f t="shared" si="43"/>
        <v>113</v>
      </c>
      <c r="AF70" s="26"/>
    </row>
    <row r="71" spans="1:32" ht="15" hidden="1" customHeight="1" x14ac:dyDescent="0.3">
      <c r="A71" s="61">
        <v>9</v>
      </c>
      <c r="B71" s="282" t="str">
        <f>VLOOKUP(C71,Fahrer!$B$5:$C$164,2,0)</f>
        <v>Quax, Dennis</v>
      </c>
      <c r="C71" s="740">
        <v>153</v>
      </c>
      <c r="D71" s="741">
        <v>8</v>
      </c>
      <c r="E71" s="328"/>
      <c r="F71" s="328">
        <v>9</v>
      </c>
      <c r="G71" s="284">
        <f>IF(ISNA(VLOOKUP(F71,Fahrer!$F$6:$G$25,2,0)),0,VLOOKUP(F71,Fahrer!$F$6:$G$25,2,0))</f>
        <v>31</v>
      </c>
      <c r="H71" s="326">
        <f t="shared" si="33"/>
        <v>31</v>
      </c>
      <c r="I71" s="295">
        <v>2</v>
      </c>
      <c r="J71" s="328"/>
      <c r="K71" s="328">
        <v>11</v>
      </c>
      <c r="L71" s="284">
        <f>IF(ISNA(VLOOKUP(K71,Fahrer!$F$6:$G$25,2,0)),0,VLOOKUP(K71,Fahrer!$F$6:$G$25,2,0))</f>
        <v>28</v>
      </c>
      <c r="M71" s="326">
        <f t="shared" si="34"/>
        <v>28</v>
      </c>
      <c r="N71" s="741">
        <v>10</v>
      </c>
      <c r="O71" s="328"/>
      <c r="P71" s="328">
        <v>12</v>
      </c>
      <c r="Q71" s="284">
        <f>IF(ISNA(VLOOKUP(P71,Fahrer!$F$6:$G$25,2,0)),0,VLOOKUP(P71,Fahrer!$F$6:$G$25,2,0))</f>
        <v>27</v>
      </c>
      <c r="R71" s="326">
        <f t="shared" si="35"/>
        <v>27</v>
      </c>
      <c r="S71" s="741">
        <v>11</v>
      </c>
      <c r="T71" s="328">
        <v>2</v>
      </c>
      <c r="U71" s="284">
        <v>5</v>
      </c>
      <c r="V71" s="284">
        <f>IF(ISNA(VLOOKUP(U71,Fahrer!$F$6:$G$25,2,0)),0,VLOOKUP(U71,Fahrer!$F$6:$G$25,2,0))</f>
        <v>39</v>
      </c>
      <c r="W71" s="326">
        <f t="shared" si="36"/>
        <v>41</v>
      </c>
      <c r="X71" s="327">
        <f t="shared" si="37"/>
        <v>31</v>
      </c>
      <c r="Y71" s="328">
        <f t="shared" si="38"/>
        <v>28</v>
      </c>
      <c r="Z71" s="284">
        <f t="shared" si="39"/>
        <v>27</v>
      </c>
      <c r="AA71" s="329">
        <f t="shared" si="40"/>
        <v>41</v>
      </c>
      <c r="AB71" s="327"/>
      <c r="AC71" s="286">
        <f t="shared" si="41"/>
        <v>2</v>
      </c>
      <c r="AD71" s="328">
        <f t="shared" si="42"/>
        <v>127</v>
      </c>
      <c r="AE71" s="328">
        <f t="shared" si="43"/>
        <v>100</v>
      </c>
      <c r="AF71" s="26"/>
    </row>
    <row r="72" spans="1:32" ht="15" hidden="1" customHeight="1" x14ac:dyDescent="0.3">
      <c r="A72" s="121">
        <v>10</v>
      </c>
      <c r="B72" s="500" t="str">
        <f>VLOOKUP(C72,Fahrer!$B$5:$C$164,2,0)</f>
        <v>Schlegelmilch, Volker</v>
      </c>
      <c r="C72" s="543">
        <v>157</v>
      </c>
      <c r="D72" s="224">
        <v>4</v>
      </c>
      <c r="E72" s="225"/>
      <c r="F72" s="225">
        <v>11</v>
      </c>
      <c r="G72" s="502">
        <f>IF(ISNA(VLOOKUP(F72,Fahrer!$F$6:$G$25,2,0)),0,VLOOKUP(F72,Fahrer!$F$6:$G$25,2,0))</f>
        <v>28</v>
      </c>
      <c r="H72" s="503">
        <f t="shared" si="33"/>
        <v>28</v>
      </c>
      <c r="I72" s="224">
        <v>2</v>
      </c>
      <c r="J72" s="225">
        <v>1</v>
      </c>
      <c r="K72" s="225">
        <v>7</v>
      </c>
      <c r="L72" s="502">
        <f>IF(ISNA(VLOOKUP(K72,Fahrer!$F$6:$G$25,2,0)),0,VLOOKUP(K72,Fahrer!$F$6:$G$25,2,0))</f>
        <v>35</v>
      </c>
      <c r="M72" s="504">
        <f t="shared" si="34"/>
        <v>36</v>
      </c>
      <c r="N72" s="224">
        <v>6</v>
      </c>
      <c r="O72" s="225"/>
      <c r="P72" s="225">
        <v>10</v>
      </c>
      <c r="Q72" s="502">
        <f>IF(ISNA(VLOOKUP(P72,Fahrer!$F$6:$G$25,2,0)),0,VLOOKUP(P72,Fahrer!$F$6:$G$25,2,0))</f>
        <v>29</v>
      </c>
      <c r="R72" s="504">
        <f t="shared" si="35"/>
        <v>29</v>
      </c>
      <c r="S72" s="224">
        <v>7</v>
      </c>
      <c r="T72" s="225"/>
      <c r="U72" s="227">
        <v>8</v>
      </c>
      <c r="V72" s="502">
        <f>IF(ISNA(VLOOKUP(U72,Fahrer!$F$6:$G$25,2,0)),0,VLOOKUP(U72,Fahrer!$F$6:$G$25,2,0))</f>
        <v>33</v>
      </c>
      <c r="W72" s="504">
        <f t="shared" si="36"/>
        <v>33</v>
      </c>
      <c r="X72" s="505">
        <f t="shared" si="37"/>
        <v>28</v>
      </c>
      <c r="Y72" s="506">
        <f t="shared" si="38"/>
        <v>36</v>
      </c>
      <c r="Z72" s="502">
        <f t="shared" si="39"/>
        <v>29</v>
      </c>
      <c r="AA72" s="507">
        <f t="shared" si="40"/>
        <v>33</v>
      </c>
      <c r="AB72" s="505"/>
      <c r="AC72" s="508">
        <f t="shared" si="41"/>
        <v>1</v>
      </c>
      <c r="AD72" s="225">
        <f t="shared" si="42"/>
        <v>126</v>
      </c>
      <c r="AE72" s="225">
        <f t="shared" si="43"/>
        <v>98</v>
      </c>
      <c r="AF72" s="26"/>
    </row>
    <row r="73" spans="1:32" ht="15" customHeight="1" x14ac:dyDescent="0.3">
      <c r="A73" s="61">
        <v>8</v>
      </c>
      <c r="B73" s="416" t="str">
        <f>VLOOKUP(C73,Fahrer!$B$5:$C$164,2,0)</f>
        <v>Wölm, Andreas</v>
      </c>
      <c r="C73" s="747">
        <v>104</v>
      </c>
      <c r="D73" s="427">
        <v>7</v>
      </c>
      <c r="E73" s="420"/>
      <c r="F73" s="420">
        <v>6</v>
      </c>
      <c r="G73" s="417">
        <f>IF(ISNA(VLOOKUP(F73,Fahrer!$F$6:$G$25,2,0)),0,VLOOKUP(F73,Fahrer!$F$6:$G$25,2,0))</f>
        <v>37</v>
      </c>
      <c r="H73" s="434">
        <f t="shared" si="33"/>
        <v>37</v>
      </c>
      <c r="I73" s="427">
        <v>8</v>
      </c>
      <c r="J73" s="420"/>
      <c r="K73" s="420">
        <v>7</v>
      </c>
      <c r="L73" s="417">
        <f>IF(ISNA(VLOOKUP(K73,Fahrer!$F$6:$G$25,2,0)),0,VLOOKUP(K73,Fahrer!$F$6:$G$25,2,0))</f>
        <v>35</v>
      </c>
      <c r="M73" s="418">
        <f t="shared" si="34"/>
        <v>35</v>
      </c>
      <c r="N73" s="427">
        <v>9</v>
      </c>
      <c r="O73" s="420"/>
      <c r="P73" s="420">
        <v>8</v>
      </c>
      <c r="Q73" s="417">
        <f>IF(ISNA(VLOOKUP(P73,Fahrer!$F$6:$G$25,2,0)),0,VLOOKUP(P73,Fahrer!$F$6:$G$25,2,0))</f>
        <v>33</v>
      </c>
      <c r="R73" s="418">
        <f t="shared" si="35"/>
        <v>33</v>
      </c>
      <c r="S73" s="427">
        <v>10</v>
      </c>
      <c r="T73" s="420"/>
      <c r="U73" s="421">
        <v>8</v>
      </c>
      <c r="V73" s="417">
        <f>IF(ISNA(VLOOKUP(U73,Fahrer!$F$6:$G$25,2,0)),0,VLOOKUP(U73,Fahrer!$F$6:$G$25,2,0))</f>
        <v>33</v>
      </c>
      <c r="W73" s="418">
        <f t="shared" si="36"/>
        <v>33</v>
      </c>
      <c r="X73" s="435">
        <f t="shared" si="37"/>
        <v>37</v>
      </c>
      <c r="Y73" s="436">
        <f t="shared" si="38"/>
        <v>35</v>
      </c>
      <c r="Z73" s="417">
        <f t="shared" si="39"/>
        <v>33</v>
      </c>
      <c r="AA73" s="437">
        <f t="shared" si="40"/>
        <v>33</v>
      </c>
      <c r="AB73" s="435"/>
      <c r="AC73" s="423">
        <f t="shared" si="41"/>
        <v>0</v>
      </c>
      <c r="AD73" s="420">
        <f t="shared" si="42"/>
        <v>138</v>
      </c>
      <c r="AE73" s="420">
        <f t="shared" si="43"/>
        <v>105</v>
      </c>
      <c r="AF73" s="26"/>
    </row>
    <row r="74" spans="1:32" ht="15" hidden="1" customHeight="1" x14ac:dyDescent="0.3">
      <c r="A74" s="121">
        <v>12</v>
      </c>
      <c r="B74" s="500" t="str">
        <f>VLOOKUP(C74,Fahrer!$B$5:$C$164,2,0)</f>
        <v>Habekost, Jens</v>
      </c>
      <c r="C74" s="543">
        <v>154</v>
      </c>
      <c r="D74" s="224">
        <v>6</v>
      </c>
      <c r="E74" s="225"/>
      <c r="F74" s="225">
        <v>10</v>
      </c>
      <c r="G74" s="502">
        <f>IF(ISNA(VLOOKUP(F74,Fahrer!$F$6:$G$25,2,0)),0,VLOOKUP(F74,Fahrer!$F$6:$G$25,2,0))</f>
        <v>29</v>
      </c>
      <c r="H74" s="504">
        <f t="shared" si="33"/>
        <v>29</v>
      </c>
      <c r="I74" s="224">
        <v>2</v>
      </c>
      <c r="J74" s="225"/>
      <c r="K74" s="225">
        <v>8</v>
      </c>
      <c r="L74" s="502">
        <f>IF(ISNA(VLOOKUP(K74,Fahrer!$F$6:$G$25,2,0)),0,VLOOKUP(K74,Fahrer!$F$6:$G$25,2,0))</f>
        <v>33</v>
      </c>
      <c r="M74" s="504">
        <f t="shared" si="34"/>
        <v>33</v>
      </c>
      <c r="N74" s="224">
        <v>8</v>
      </c>
      <c r="O74" s="225"/>
      <c r="P74" s="225">
        <v>11</v>
      </c>
      <c r="Q74" s="502">
        <f>IF(ISNA(VLOOKUP(P74,Fahrer!$F$6:$G$25,2,0)),0,VLOOKUP(P74,Fahrer!$F$6:$G$25,2,0))</f>
        <v>28</v>
      </c>
      <c r="R74" s="504">
        <f t="shared" si="35"/>
        <v>28</v>
      </c>
      <c r="S74" s="224">
        <v>9</v>
      </c>
      <c r="T74" s="225"/>
      <c r="U74" s="227">
        <v>11</v>
      </c>
      <c r="V74" s="502">
        <f>IF(ISNA(VLOOKUP(U74,Fahrer!$F$6:$G$25,2,0)),0,VLOOKUP(U74,Fahrer!$F$6:$G$25,2,0))</f>
        <v>28</v>
      </c>
      <c r="W74" s="504">
        <f t="shared" si="36"/>
        <v>28</v>
      </c>
      <c r="X74" s="228">
        <f t="shared" si="37"/>
        <v>29</v>
      </c>
      <c r="Y74" s="225">
        <f t="shared" si="38"/>
        <v>33</v>
      </c>
      <c r="Z74" s="227">
        <f t="shared" si="39"/>
        <v>28</v>
      </c>
      <c r="AA74" s="229">
        <f t="shared" si="40"/>
        <v>28</v>
      </c>
      <c r="AB74" s="228"/>
      <c r="AC74" s="508">
        <f t="shared" si="41"/>
        <v>0</v>
      </c>
      <c r="AD74" s="225">
        <f t="shared" si="42"/>
        <v>118</v>
      </c>
      <c r="AE74" s="225">
        <f t="shared" si="43"/>
        <v>90</v>
      </c>
      <c r="AF74" s="26"/>
    </row>
    <row r="75" spans="1:32" ht="15" hidden="1" customHeight="1" x14ac:dyDescent="0.3">
      <c r="A75" s="61">
        <v>12</v>
      </c>
      <c r="B75" s="122" t="e">
        <f>VLOOKUP(C75,Fahrer!$B$5:$C$164,2,0)</f>
        <v>#N/A</v>
      </c>
      <c r="C75" s="123"/>
      <c r="D75" s="78"/>
      <c r="E75" s="79"/>
      <c r="F75" s="79"/>
      <c r="G75" s="124">
        <f>IF(ISNA(VLOOKUP(F75,Fahrer!$F$6:$G$25,2,0)),0,VLOOKUP(F75,Fahrer!$F$6:$G$25,2,0))</f>
        <v>0</v>
      </c>
      <c r="H75" s="127">
        <f t="shared" ref="H75:H92" si="44">SUM(E75+G75)</f>
        <v>0</v>
      </c>
      <c r="I75" s="78"/>
      <c r="J75" s="79"/>
      <c r="K75" s="79"/>
      <c r="L75" s="124">
        <f>IF(ISNA(VLOOKUP(K75,Fahrer!$F$6:$G$25,2,0)),0,VLOOKUP(K75,Fahrer!$F$6:$G$25,2,0))</f>
        <v>0</v>
      </c>
      <c r="M75" s="125">
        <f t="shared" ref="M75:M92" si="45">SUM(J75+L75)</f>
        <v>0</v>
      </c>
      <c r="N75" s="78"/>
      <c r="O75" s="79"/>
      <c r="P75" s="79"/>
      <c r="Q75" s="124">
        <f>IF(ISNA(VLOOKUP(P75,Fahrer!$F$6:$G$25,2,0)),0,VLOOKUP(P75,Fahrer!$F$6:$G$25,2,0))</f>
        <v>0</v>
      </c>
      <c r="R75" s="125">
        <f t="shared" ref="R75:R92" si="46">SUM(O75+Q75)</f>
        <v>0</v>
      </c>
      <c r="S75" s="78"/>
      <c r="T75" s="79"/>
      <c r="U75" s="82"/>
      <c r="V75" s="124">
        <f>IF(ISNA(VLOOKUP(U75,Fahrer!$F$6:$G$25,2,0)),0,VLOOKUP(U75,Fahrer!$F$6:$G$25,2,0))</f>
        <v>0</v>
      </c>
      <c r="W75" s="125">
        <f t="shared" ref="W75:W92" si="47">SUM(T75+V75)</f>
        <v>0</v>
      </c>
      <c r="X75" s="128">
        <f t="shared" ref="X75:X92" si="48">H75</f>
        <v>0</v>
      </c>
      <c r="Y75" s="129">
        <f t="shared" ref="Y75:Y92" si="49">M75</f>
        <v>0</v>
      </c>
      <c r="Z75" s="124">
        <f t="shared" ref="Z75:Z92" si="50">R75</f>
        <v>0</v>
      </c>
      <c r="AA75" s="130">
        <f t="shared" ref="AA75:AA92" si="51">W75</f>
        <v>0</v>
      </c>
      <c r="AB75" s="128"/>
      <c r="AC75" s="126">
        <f t="shared" ref="AC75:AC92" si="52">(E75+J75+O75+T75)</f>
        <v>0</v>
      </c>
      <c r="AD75" s="79">
        <f t="shared" ref="AD75:AD92" si="53">SUM(H75+M75+R75+W75)</f>
        <v>0</v>
      </c>
      <c r="AE75" s="79">
        <f t="shared" ref="AE75:AE92" si="54">LARGE(X75:AA75,1)+LARGE(X75:AA75,2)+LARGE(X75:AA75,3)</f>
        <v>0</v>
      </c>
      <c r="AF75" s="26"/>
    </row>
    <row r="76" spans="1:32" ht="15" hidden="1" customHeight="1" x14ac:dyDescent="0.3">
      <c r="A76" s="121">
        <v>13</v>
      </c>
      <c r="B76" s="140" t="e">
        <f>VLOOKUP(C76,Fahrer!$B$5:$C$164,2,0)</f>
        <v>#N/A</v>
      </c>
      <c r="C76" s="97"/>
      <c r="D76" s="98"/>
      <c r="E76" s="99"/>
      <c r="F76" s="99"/>
      <c r="G76" s="141">
        <f>IF(ISNA(VLOOKUP(F76,Fahrer!$F$6:$G$25,2,0)),0,VLOOKUP(F76,Fahrer!$F$6:$G$25,2,0))</f>
        <v>0</v>
      </c>
      <c r="H76" s="142">
        <f t="shared" si="44"/>
        <v>0</v>
      </c>
      <c r="I76" s="98"/>
      <c r="J76" s="99"/>
      <c r="K76" s="99"/>
      <c r="L76" s="141">
        <f>IF(ISNA(VLOOKUP(K76,Fahrer!$F$6:$G$25,2,0)),0,VLOOKUP(K76,Fahrer!$F$6:$G$25,2,0))</f>
        <v>0</v>
      </c>
      <c r="M76" s="142">
        <f t="shared" si="45"/>
        <v>0</v>
      </c>
      <c r="N76" s="98"/>
      <c r="O76" s="99"/>
      <c r="P76" s="99"/>
      <c r="Q76" s="141">
        <f>IF(ISNA(VLOOKUP(P76,Fahrer!$F$6:$G$25,2,0)),0,VLOOKUP(P76,Fahrer!$F$6:$G$25,2,0))</f>
        <v>0</v>
      </c>
      <c r="R76" s="142">
        <f t="shared" si="46"/>
        <v>0</v>
      </c>
      <c r="S76" s="98"/>
      <c r="T76" s="99"/>
      <c r="U76" s="102"/>
      <c r="V76" s="141">
        <f>IF(ISNA(VLOOKUP(U76,Fahrer!$F$6:$G$25,2,0)),0,VLOOKUP(U76,Fahrer!$F$6:$G$25,2,0))</f>
        <v>0</v>
      </c>
      <c r="W76" s="142">
        <f t="shared" si="47"/>
        <v>0</v>
      </c>
      <c r="X76" s="103">
        <f t="shared" si="48"/>
        <v>0</v>
      </c>
      <c r="Y76" s="99">
        <f t="shared" si="49"/>
        <v>0</v>
      </c>
      <c r="Z76" s="102">
        <f t="shared" si="50"/>
        <v>0</v>
      </c>
      <c r="AA76" s="104">
        <f t="shared" si="51"/>
        <v>0</v>
      </c>
      <c r="AB76" s="103"/>
      <c r="AC76" s="143">
        <f t="shared" si="52"/>
        <v>0</v>
      </c>
      <c r="AD76" s="99">
        <f t="shared" si="53"/>
        <v>0</v>
      </c>
      <c r="AE76" s="99">
        <f t="shared" si="54"/>
        <v>0</v>
      </c>
      <c r="AF76" s="26"/>
    </row>
    <row r="77" spans="1:32" ht="15" hidden="1" customHeight="1" x14ac:dyDescent="0.3">
      <c r="A77" s="61">
        <v>14</v>
      </c>
      <c r="B77" s="122" t="e">
        <f>VLOOKUP(C77,Fahrer!$B$5:$C$164,2,0)</f>
        <v>#N/A</v>
      </c>
      <c r="C77" s="123"/>
      <c r="D77" s="78"/>
      <c r="E77" s="79"/>
      <c r="F77" s="79"/>
      <c r="G77" s="124">
        <f>IF(ISNA(VLOOKUP(F77,Fahrer!$F$6:$G$25,2,0)),0,VLOOKUP(F77,Fahrer!$F$6:$G$25,2,0))</f>
        <v>0</v>
      </c>
      <c r="H77" s="127">
        <f t="shared" si="44"/>
        <v>0</v>
      </c>
      <c r="I77" s="78"/>
      <c r="J77" s="79"/>
      <c r="K77" s="79"/>
      <c r="L77" s="124">
        <f>IF(ISNA(VLOOKUP(K77,Fahrer!$F$6:$G$25,2,0)),0,VLOOKUP(K77,Fahrer!$F$6:$G$25,2,0))</f>
        <v>0</v>
      </c>
      <c r="M77" s="125">
        <f t="shared" si="45"/>
        <v>0</v>
      </c>
      <c r="N77" s="78"/>
      <c r="O77" s="79"/>
      <c r="P77" s="79"/>
      <c r="Q77" s="124">
        <f>IF(ISNA(VLOOKUP(P77,Fahrer!$F$6:$G$25,2,0)),0,VLOOKUP(P77,Fahrer!$F$6:$G$25,2,0))</f>
        <v>0</v>
      </c>
      <c r="R77" s="125">
        <f t="shared" si="46"/>
        <v>0</v>
      </c>
      <c r="S77" s="78"/>
      <c r="T77" s="79"/>
      <c r="U77" s="82"/>
      <c r="V77" s="124">
        <f>IF(ISNA(VLOOKUP(U77,Fahrer!$F$6:$G$25,2,0)),0,VLOOKUP(U77,Fahrer!$F$6:$G$25,2,0))</f>
        <v>0</v>
      </c>
      <c r="W77" s="125">
        <f t="shared" si="47"/>
        <v>0</v>
      </c>
      <c r="X77" s="128">
        <f t="shared" si="48"/>
        <v>0</v>
      </c>
      <c r="Y77" s="129">
        <f t="shared" si="49"/>
        <v>0</v>
      </c>
      <c r="Z77" s="124">
        <f t="shared" si="50"/>
        <v>0</v>
      </c>
      <c r="AA77" s="130">
        <f t="shared" si="51"/>
        <v>0</v>
      </c>
      <c r="AB77" s="128"/>
      <c r="AC77" s="126">
        <f t="shared" si="52"/>
        <v>0</v>
      </c>
      <c r="AD77" s="79">
        <f t="shared" si="53"/>
        <v>0</v>
      </c>
      <c r="AE77" s="79">
        <f t="shared" si="54"/>
        <v>0</v>
      </c>
      <c r="AF77" s="26"/>
    </row>
    <row r="78" spans="1:32" ht="15" hidden="1" customHeight="1" x14ac:dyDescent="0.3">
      <c r="A78" s="121">
        <v>15</v>
      </c>
      <c r="B78" s="140" t="e">
        <f>VLOOKUP(C78,Fahrer!$B$5:$C$164,2,0)</f>
        <v>#N/A</v>
      </c>
      <c r="C78" s="97"/>
      <c r="D78" s="98"/>
      <c r="E78" s="99"/>
      <c r="F78" s="99"/>
      <c r="G78" s="141">
        <f>IF(ISNA(VLOOKUP(F78,Fahrer!$F$6:$G$25,2,0)),0,VLOOKUP(F78,Fahrer!$F$6:$G$25,2,0))</f>
        <v>0</v>
      </c>
      <c r="H78" s="142">
        <f t="shared" si="44"/>
        <v>0</v>
      </c>
      <c r="I78" s="98"/>
      <c r="J78" s="99"/>
      <c r="K78" s="99"/>
      <c r="L78" s="141">
        <f>IF(ISNA(VLOOKUP(K78,Fahrer!$F$6:$G$25,2,0)),0,VLOOKUP(K78,Fahrer!$F$6:$G$25,2,0))</f>
        <v>0</v>
      </c>
      <c r="M78" s="142">
        <f t="shared" si="45"/>
        <v>0</v>
      </c>
      <c r="N78" s="98"/>
      <c r="O78" s="99"/>
      <c r="P78" s="99"/>
      <c r="Q78" s="141">
        <f>IF(ISNA(VLOOKUP(P78,Fahrer!$F$6:$G$25,2,0)),0,VLOOKUP(P78,Fahrer!$F$6:$G$25,2,0))</f>
        <v>0</v>
      </c>
      <c r="R78" s="142">
        <f t="shared" si="46"/>
        <v>0</v>
      </c>
      <c r="S78" s="98"/>
      <c r="T78" s="99"/>
      <c r="U78" s="102"/>
      <c r="V78" s="141">
        <f>IF(ISNA(VLOOKUP(U78,Fahrer!$F$6:$G$25,2,0)),0,VLOOKUP(U78,Fahrer!$F$6:$G$25,2,0))</f>
        <v>0</v>
      </c>
      <c r="W78" s="142">
        <f t="shared" si="47"/>
        <v>0</v>
      </c>
      <c r="X78" s="103">
        <f t="shared" si="48"/>
        <v>0</v>
      </c>
      <c r="Y78" s="99">
        <f t="shared" si="49"/>
        <v>0</v>
      </c>
      <c r="Z78" s="102">
        <f t="shared" si="50"/>
        <v>0</v>
      </c>
      <c r="AA78" s="104">
        <f t="shared" si="51"/>
        <v>0</v>
      </c>
      <c r="AB78" s="103"/>
      <c r="AC78" s="143">
        <f t="shared" si="52"/>
        <v>0</v>
      </c>
      <c r="AD78" s="99">
        <f t="shared" si="53"/>
        <v>0</v>
      </c>
      <c r="AE78" s="99">
        <f t="shared" si="54"/>
        <v>0</v>
      </c>
      <c r="AF78" s="26"/>
    </row>
    <row r="79" spans="1:32" ht="15" hidden="1" customHeight="1" x14ac:dyDescent="0.3">
      <c r="A79" s="61">
        <v>16</v>
      </c>
      <c r="B79" s="122" t="e">
        <f>VLOOKUP(C79,Fahrer!$B$5:$C$164,2,0)</f>
        <v>#N/A</v>
      </c>
      <c r="C79" s="123"/>
      <c r="D79" s="78"/>
      <c r="E79" s="79"/>
      <c r="F79" s="79"/>
      <c r="G79" s="124">
        <f>IF(ISNA(VLOOKUP(F79,Fahrer!$F$6:$G$25,2,0)),0,VLOOKUP(F79,Fahrer!$F$6:$G$25,2,0))</f>
        <v>0</v>
      </c>
      <c r="H79" s="127">
        <f t="shared" si="44"/>
        <v>0</v>
      </c>
      <c r="I79" s="78"/>
      <c r="J79" s="79"/>
      <c r="K79" s="79"/>
      <c r="L79" s="124">
        <f>IF(ISNA(VLOOKUP(K79,Fahrer!$F$6:$G$25,2,0)),0,VLOOKUP(K79,Fahrer!$F$6:$G$25,2,0))</f>
        <v>0</v>
      </c>
      <c r="M79" s="125">
        <f t="shared" si="45"/>
        <v>0</v>
      </c>
      <c r="N79" s="78"/>
      <c r="O79" s="79"/>
      <c r="P79" s="79"/>
      <c r="Q79" s="124">
        <f>IF(ISNA(VLOOKUP(P79,Fahrer!$F$6:$G$25,2,0)),0,VLOOKUP(P79,Fahrer!$F$6:$G$25,2,0))</f>
        <v>0</v>
      </c>
      <c r="R79" s="125">
        <f t="shared" si="46"/>
        <v>0</v>
      </c>
      <c r="S79" s="78"/>
      <c r="T79" s="79"/>
      <c r="U79" s="82"/>
      <c r="V79" s="124">
        <f>IF(ISNA(VLOOKUP(U79,Fahrer!$F$6:$G$25,2,0)),0,VLOOKUP(U79,Fahrer!$F$6:$G$25,2,0))</f>
        <v>0</v>
      </c>
      <c r="W79" s="125">
        <f t="shared" si="47"/>
        <v>0</v>
      </c>
      <c r="X79" s="128">
        <f t="shared" si="48"/>
        <v>0</v>
      </c>
      <c r="Y79" s="129">
        <f t="shared" si="49"/>
        <v>0</v>
      </c>
      <c r="Z79" s="124">
        <f t="shared" si="50"/>
        <v>0</v>
      </c>
      <c r="AA79" s="130">
        <f t="shared" si="51"/>
        <v>0</v>
      </c>
      <c r="AB79" s="128"/>
      <c r="AC79" s="126">
        <f t="shared" si="52"/>
        <v>0</v>
      </c>
      <c r="AD79" s="79">
        <f t="shared" si="53"/>
        <v>0</v>
      </c>
      <c r="AE79" s="79">
        <f t="shared" si="54"/>
        <v>0</v>
      </c>
      <c r="AF79" s="26"/>
    </row>
    <row r="80" spans="1:32" ht="15" hidden="1" customHeight="1" x14ac:dyDescent="0.3">
      <c r="A80" s="121">
        <v>17</v>
      </c>
      <c r="B80" s="140" t="e">
        <f>VLOOKUP(C80,Fahrer!$B$5:$C$164,2,0)</f>
        <v>#N/A</v>
      </c>
      <c r="C80" s="97"/>
      <c r="D80" s="98"/>
      <c r="E80" s="99"/>
      <c r="F80" s="99"/>
      <c r="G80" s="141">
        <f>IF(ISNA(VLOOKUP(F80,Fahrer!$F$6:$G$25,2,0)),0,VLOOKUP(F80,Fahrer!$F$6:$G$25,2,0))</f>
        <v>0</v>
      </c>
      <c r="H80" s="142">
        <f t="shared" si="44"/>
        <v>0</v>
      </c>
      <c r="I80" s="98"/>
      <c r="J80" s="99"/>
      <c r="K80" s="99"/>
      <c r="L80" s="141">
        <f>IF(ISNA(VLOOKUP(K80,Fahrer!$F$6:$G$25,2,0)),0,VLOOKUP(K80,Fahrer!$F$6:$G$25,2,0))</f>
        <v>0</v>
      </c>
      <c r="M80" s="142">
        <f t="shared" si="45"/>
        <v>0</v>
      </c>
      <c r="N80" s="98"/>
      <c r="O80" s="99"/>
      <c r="P80" s="99"/>
      <c r="Q80" s="141">
        <f>IF(ISNA(VLOOKUP(P80,Fahrer!$F$6:$G$25,2,0)),0,VLOOKUP(P80,Fahrer!$F$6:$G$25,2,0))</f>
        <v>0</v>
      </c>
      <c r="R80" s="142">
        <f t="shared" si="46"/>
        <v>0</v>
      </c>
      <c r="S80" s="98"/>
      <c r="T80" s="99"/>
      <c r="U80" s="102"/>
      <c r="V80" s="141">
        <f>IF(ISNA(VLOOKUP(U80,Fahrer!$F$6:$G$25,2,0)),0,VLOOKUP(U80,Fahrer!$F$6:$G$25,2,0))</f>
        <v>0</v>
      </c>
      <c r="W80" s="142">
        <f t="shared" si="47"/>
        <v>0</v>
      </c>
      <c r="X80" s="103">
        <f t="shared" si="48"/>
        <v>0</v>
      </c>
      <c r="Y80" s="99">
        <f t="shared" si="49"/>
        <v>0</v>
      </c>
      <c r="Z80" s="102">
        <f t="shared" si="50"/>
        <v>0</v>
      </c>
      <c r="AA80" s="104">
        <f t="shared" si="51"/>
        <v>0</v>
      </c>
      <c r="AB80" s="103"/>
      <c r="AC80" s="143">
        <f t="shared" si="52"/>
        <v>0</v>
      </c>
      <c r="AD80" s="99">
        <f t="shared" si="53"/>
        <v>0</v>
      </c>
      <c r="AE80" s="99">
        <f t="shared" si="54"/>
        <v>0</v>
      </c>
      <c r="AF80" s="26"/>
    </row>
    <row r="81" spans="1:32" ht="15" hidden="1" customHeight="1" x14ac:dyDescent="0.3">
      <c r="A81" s="61">
        <v>18</v>
      </c>
      <c r="B81" s="122" t="e">
        <f>VLOOKUP(C81,Fahrer!$B$5:$C$164,2,0)</f>
        <v>#N/A</v>
      </c>
      <c r="C81" s="123"/>
      <c r="D81" s="78"/>
      <c r="E81" s="79"/>
      <c r="F81" s="79"/>
      <c r="G81" s="124">
        <f>IF(ISNA(VLOOKUP(F81,Fahrer!$F$6:$G$25,2,0)),0,VLOOKUP(F81,Fahrer!$F$6:$G$25,2,0))</f>
        <v>0</v>
      </c>
      <c r="H81" s="127">
        <f t="shared" si="44"/>
        <v>0</v>
      </c>
      <c r="I81" s="78"/>
      <c r="J81" s="79"/>
      <c r="K81" s="79"/>
      <c r="L81" s="124">
        <f>IF(ISNA(VLOOKUP(K81,Fahrer!$F$6:$G$25,2,0)),0,VLOOKUP(K81,Fahrer!$F$6:$G$25,2,0))</f>
        <v>0</v>
      </c>
      <c r="M81" s="125">
        <f t="shared" si="45"/>
        <v>0</v>
      </c>
      <c r="N81" s="78"/>
      <c r="O81" s="79"/>
      <c r="P81" s="79"/>
      <c r="Q81" s="124">
        <f>IF(ISNA(VLOOKUP(P81,Fahrer!$F$6:$G$25,2,0)),0,VLOOKUP(P81,Fahrer!$F$6:$G$25,2,0))</f>
        <v>0</v>
      </c>
      <c r="R81" s="125">
        <f t="shared" si="46"/>
        <v>0</v>
      </c>
      <c r="S81" s="78"/>
      <c r="T81" s="79"/>
      <c r="U81" s="82"/>
      <c r="V81" s="124">
        <f>IF(ISNA(VLOOKUP(U81,Fahrer!$F$6:$G$25,2,0)),0,VLOOKUP(U81,Fahrer!$F$6:$G$25,2,0))</f>
        <v>0</v>
      </c>
      <c r="W81" s="125">
        <f t="shared" si="47"/>
        <v>0</v>
      </c>
      <c r="X81" s="128">
        <f t="shared" si="48"/>
        <v>0</v>
      </c>
      <c r="Y81" s="129">
        <f t="shared" si="49"/>
        <v>0</v>
      </c>
      <c r="Z81" s="124">
        <f t="shared" si="50"/>
        <v>0</v>
      </c>
      <c r="AA81" s="130">
        <f t="shared" si="51"/>
        <v>0</v>
      </c>
      <c r="AB81" s="128"/>
      <c r="AC81" s="126">
        <f t="shared" si="52"/>
        <v>0</v>
      </c>
      <c r="AD81" s="79">
        <f t="shared" si="53"/>
        <v>0</v>
      </c>
      <c r="AE81" s="79">
        <f t="shared" si="54"/>
        <v>0</v>
      </c>
      <c r="AF81" s="26"/>
    </row>
    <row r="82" spans="1:32" ht="15" hidden="1" customHeight="1" x14ac:dyDescent="0.3">
      <c r="A82" s="121">
        <v>19</v>
      </c>
      <c r="B82" s="140" t="e">
        <f>VLOOKUP(C82,Fahrer!$B$5:$C$164,2,0)</f>
        <v>#N/A</v>
      </c>
      <c r="C82" s="97"/>
      <c r="D82" s="98"/>
      <c r="E82" s="99"/>
      <c r="F82" s="99"/>
      <c r="G82" s="141">
        <f>IF(ISNA(VLOOKUP(F82,Fahrer!$F$6:$G$25,2,0)),0,VLOOKUP(F82,Fahrer!$F$6:$G$25,2,0))</f>
        <v>0</v>
      </c>
      <c r="H82" s="142">
        <f t="shared" si="44"/>
        <v>0</v>
      </c>
      <c r="I82" s="98"/>
      <c r="J82" s="99"/>
      <c r="K82" s="99"/>
      <c r="L82" s="141">
        <f>IF(ISNA(VLOOKUP(K82,Fahrer!$F$6:$G$25,2,0)),0,VLOOKUP(K82,Fahrer!$F$6:$G$25,2,0))</f>
        <v>0</v>
      </c>
      <c r="M82" s="142">
        <f t="shared" si="45"/>
        <v>0</v>
      </c>
      <c r="N82" s="98"/>
      <c r="O82" s="99"/>
      <c r="P82" s="99"/>
      <c r="Q82" s="141">
        <f>IF(ISNA(VLOOKUP(P82,Fahrer!$F$6:$G$25,2,0)),0,VLOOKUP(P82,Fahrer!$F$6:$G$25,2,0))</f>
        <v>0</v>
      </c>
      <c r="R82" s="142">
        <f t="shared" si="46"/>
        <v>0</v>
      </c>
      <c r="S82" s="98"/>
      <c r="T82" s="99"/>
      <c r="U82" s="102"/>
      <c r="V82" s="141">
        <f>IF(ISNA(VLOOKUP(U82,Fahrer!$F$6:$G$25,2,0)),0,VLOOKUP(U82,Fahrer!$F$6:$G$25,2,0))</f>
        <v>0</v>
      </c>
      <c r="W82" s="142">
        <f t="shared" si="47"/>
        <v>0</v>
      </c>
      <c r="X82" s="103">
        <f t="shared" si="48"/>
        <v>0</v>
      </c>
      <c r="Y82" s="99">
        <f t="shared" si="49"/>
        <v>0</v>
      </c>
      <c r="Z82" s="102">
        <f t="shared" si="50"/>
        <v>0</v>
      </c>
      <c r="AA82" s="104">
        <f t="shared" si="51"/>
        <v>0</v>
      </c>
      <c r="AB82" s="103"/>
      <c r="AC82" s="143">
        <f t="shared" si="52"/>
        <v>0</v>
      </c>
      <c r="AD82" s="99">
        <f t="shared" si="53"/>
        <v>0</v>
      </c>
      <c r="AE82" s="99">
        <f t="shared" si="54"/>
        <v>0</v>
      </c>
      <c r="AF82" s="26"/>
    </row>
    <row r="83" spans="1:32" ht="15" hidden="1" customHeight="1" x14ac:dyDescent="0.3">
      <c r="A83" s="61">
        <v>20</v>
      </c>
      <c r="B83" s="122" t="e">
        <f>VLOOKUP(C83,Fahrer!$B$5:$C$164,2,0)</f>
        <v>#N/A</v>
      </c>
      <c r="C83" s="123"/>
      <c r="D83" s="78"/>
      <c r="E83" s="79"/>
      <c r="F83" s="79"/>
      <c r="G83" s="124">
        <f>IF(ISNA(VLOOKUP(F83,Fahrer!$F$6:$G$25,2,0)),0,VLOOKUP(F83,Fahrer!$F$6:$G$25,2,0))</f>
        <v>0</v>
      </c>
      <c r="H83" s="127">
        <f t="shared" si="44"/>
        <v>0</v>
      </c>
      <c r="I83" s="78"/>
      <c r="J83" s="79"/>
      <c r="K83" s="79"/>
      <c r="L83" s="124">
        <f>IF(ISNA(VLOOKUP(K83,Fahrer!$F$6:$G$25,2,0)),0,VLOOKUP(K83,Fahrer!$F$6:$G$25,2,0))</f>
        <v>0</v>
      </c>
      <c r="M83" s="125">
        <f t="shared" si="45"/>
        <v>0</v>
      </c>
      <c r="N83" s="78"/>
      <c r="O83" s="79"/>
      <c r="P83" s="79"/>
      <c r="Q83" s="124">
        <f>IF(ISNA(VLOOKUP(P83,Fahrer!$F$6:$G$25,2,0)),0,VLOOKUP(P83,Fahrer!$F$6:$G$25,2,0))</f>
        <v>0</v>
      </c>
      <c r="R83" s="125">
        <f t="shared" si="46"/>
        <v>0</v>
      </c>
      <c r="S83" s="78"/>
      <c r="T83" s="79"/>
      <c r="U83" s="82"/>
      <c r="V83" s="124">
        <f>IF(ISNA(VLOOKUP(U83,Fahrer!$F$6:$G$25,2,0)),0,VLOOKUP(U83,Fahrer!$F$6:$G$25,2,0))</f>
        <v>0</v>
      </c>
      <c r="W83" s="125">
        <f t="shared" si="47"/>
        <v>0</v>
      </c>
      <c r="X83" s="128">
        <f t="shared" si="48"/>
        <v>0</v>
      </c>
      <c r="Y83" s="129">
        <f t="shared" si="49"/>
        <v>0</v>
      </c>
      <c r="Z83" s="124">
        <f t="shared" si="50"/>
        <v>0</v>
      </c>
      <c r="AA83" s="130">
        <f t="shared" si="51"/>
        <v>0</v>
      </c>
      <c r="AB83" s="128"/>
      <c r="AC83" s="126">
        <f t="shared" si="52"/>
        <v>0</v>
      </c>
      <c r="AD83" s="79">
        <f t="shared" si="53"/>
        <v>0</v>
      </c>
      <c r="AE83" s="79">
        <f t="shared" si="54"/>
        <v>0</v>
      </c>
      <c r="AF83" s="26"/>
    </row>
    <row r="84" spans="1:32" ht="15" hidden="1" customHeight="1" x14ac:dyDescent="0.3">
      <c r="A84" s="121">
        <v>21</v>
      </c>
      <c r="B84" s="140" t="e">
        <f>VLOOKUP(C84,Fahrer!$B$5:$C$164,2,0)</f>
        <v>#N/A</v>
      </c>
      <c r="C84" s="97"/>
      <c r="D84" s="98"/>
      <c r="E84" s="99"/>
      <c r="F84" s="99"/>
      <c r="G84" s="141">
        <f>IF(ISNA(VLOOKUP(F84,Fahrer!$F$6:$G$25,2,0)),0,VLOOKUP(F84,Fahrer!$F$6:$G$25,2,0))</f>
        <v>0</v>
      </c>
      <c r="H84" s="142">
        <f t="shared" si="44"/>
        <v>0</v>
      </c>
      <c r="I84" s="98"/>
      <c r="J84" s="99"/>
      <c r="K84" s="99"/>
      <c r="L84" s="141">
        <f>IF(ISNA(VLOOKUP(K84,Fahrer!$F$6:$G$25,2,0)),0,VLOOKUP(K84,Fahrer!$F$6:$G$25,2,0))</f>
        <v>0</v>
      </c>
      <c r="M84" s="142">
        <f t="shared" si="45"/>
        <v>0</v>
      </c>
      <c r="N84" s="98"/>
      <c r="O84" s="99"/>
      <c r="P84" s="99"/>
      <c r="Q84" s="141">
        <f>IF(ISNA(VLOOKUP(P84,Fahrer!$F$6:$G$25,2,0)),0,VLOOKUP(P84,Fahrer!$F$6:$G$25,2,0))</f>
        <v>0</v>
      </c>
      <c r="R84" s="142">
        <f t="shared" si="46"/>
        <v>0</v>
      </c>
      <c r="S84" s="98"/>
      <c r="T84" s="99"/>
      <c r="U84" s="102"/>
      <c r="V84" s="141">
        <f>IF(ISNA(VLOOKUP(U84,Fahrer!$F$6:$G$25,2,0)),0,VLOOKUP(U84,Fahrer!$F$6:$G$25,2,0))</f>
        <v>0</v>
      </c>
      <c r="W84" s="142">
        <f t="shared" si="47"/>
        <v>0</v>
      </c>
      <c r="X84" s="103">
        <f t="shared" si="48"/>
        <v>0</v>
      </c>
      <c r="Y84" s="99">
        <f t="shared" si="49"/>
        <v>0</v>
      </c>
      <c r="Z84" s="102">
        <f t="shared" si="50"/>
        <v>0</v>
      </c>
      <c r="AA84" s="104">
        <f t="shared" si="51"/>
        <v>0</v>
      </c>
      <c r="AB84" s="103"/>
      <c r="AC84" s="143">
        <f t="shared" si="52"/>
        <v>0</v>
      </c>
      <c r="AD84" s="99">
        <f t="shared" si="53"/>
        <v>0</v>
      </c>
      <c r="AE84" s="99">
        <f t="shared" si="54"/>
        <v>0</v>
      </c>
      <c r="AF84" s="26"/>
    </row>
    <row r="85" spans="1:32" ht="15" hidden="1" customHeight="1" x14ac:dyDescent="0.3">
      <c r="A85" s="61">
        <v>22</v>
      </c>
      <c r="B85" s="122" t="e">
        <f>VLOOKUP(C85,Fahrer!$B$5:$C$164,2,0)</f>
        <v>#N/A</v>
      </c>
      <c r="C85" s="123"/>
      <c r="D85" s="78"/>
      <c r="E85" s="79"/>
      <c r="F85" s="79"/>
      <c r="G85" s="124">
        <f>IF(ISNA(VLOOKUP(F85,Fahrer!$F$6:$G$25,2,0)),0,VLOOKUP(F85,Fahrer!$F$6:$G$25,2,0))</f>
        <v>0</v>
      </c>
      <c r="H85" s="127">
        <f t="shared" si="44"/>
        <v>0</v>
      </c>
      <c r="I85" s="78"/>
      <c r="J85" s="79"/>
      <c r="K85" s="79"/>
      <c r="L85" s="124">
        <f>IF(ISNA(VLOOKUP(K85,Fahrer!$F$6:$G$25,2,0)),0,VLOOKUP(K85,Fahrer!$F$6:$G$25,2,0))</f>
        <v>0</v>
      </c>
      <c r="M85" s="125">
        <f t="shared" si="45"/>
        <v>0</v>
      </c>
      <c r="N85" s="78"/>
      <c r="O85" s="79"/>
      <c r="P85" s="79"/>
      <c r="Q85" s="124">
        <f>IF(ISNA(VLOOKUP(P85,Fahrer!$F$6:$G$25,2,0)),0,VLOOKUP(P85,Fahrer!$F$6:$G$25,2,0))</f>
        <v>0</v>
      </c>
      <c r="R85" s="125">
        <f t="shared" si="46"/>
        <v>0</v>
      </c>
      <c r="S85" s="78"/>
      <c r="T85" s="79"/>
      <c r="U85" s="82"/>
      <c r="V85" s="124">
        <f>IF(ISNA(VLOOKUP(U85,Fahrer!$F$6:$G$25,2,0)),0,VLOOKUP(U85,Fahrer!$F$6:$G$25,2,0))</f>
        <v>0</v>
      </c>
      <c r="W85" s="125">
        <f t="shared" si="47"/>
        <v>0</v>
      </c>
      <c r="X85" s="128">
        <f t="shared" si="48"/>
        <v>0</v>
      </c>
      <c r="Y85" s="129">
        <f t="shared" si="49"/>
        <v>0</v>
      </c>
      <c r="Z85" s="124">
        <f t="shared" si="50"/>
        <v>0</v>
      </c>
      <c r="AA85" s="130">
        <f t="shared" si="51"/>
        <v>0</v>
      </c>
      <c r="AB85" s="128"/>
      <c r="AC85" s="126">
        <f t="shared" si="52"/>
        <v>0</v>
      </c>
      <c r="AD85" s="79">
        <f t="shared" si="53"/>
        <v>0</v>
      </c>
      <c r="AE85" s="79">
        <f t="shared" si="54"/>
        <v>0</v>
      </c>
      <c r="AF85" s="26"/>
    </row>
    <row r="86" spans="1:32" ht="15" hidden="1" customHeight="1" x14ac:dyDescent="0.3">
      <c r="A86" s="121">
        <v>23</v>
      </c>
      <c r="B86" s="140" t="e">
        <f>VLOOKUP(C86,Fahrer!$B$5:$C$164,2,0)</f>
        <v>#N/A</v>
      </c>
      <c r="C86" s="97"/>
      <c r="D86" s="98"/>
      <c r="E86" s="99"/>
      <c r="F86" s="99"/>
      <c r="G86" s="141">
        <f>IF(ISNA(VLOOKUP(F86,Fahrer!$F$6:$G$25,2,0)),0,VLOOKUP(F86,Fahrer!$F$6:$G$25,2,0))</f>
        <v>0</v>
      </c>
      <c r="H86" s="142">
        <f t="shared" si="44"/>
        <v>0</v>
      </c>
      <c r="I86" s="98"/>
      <c r="J86" s="99"/>
      <c r="K86" s="99"/>
      <c r="L86" s="141">
        <f>IF(ISNA(VLOOKUP(K86,Fahrer!$F$6:$G$25,2,0)),0,VLOOKUP(K86,Fahrer!$F$6:$G$25,2,0))</f>
        <v>0</v>
      </c>
      <c r="M86" s="142">
        <f t="shared" si="45"/>
        <v>0</v>
      </c>
      <c r="N86" s="98"/>
      <c r="O86" s="99"/>
      <c r="P86" s="99"/>
      <c r="Q86" s="141">
        <f>IF(ISNA(VLOOKUP(P86,Fahrer!$F$6:$G$25,2,0)),0,VLOOKUP(P86,Fahrer!$F$6:$G$25,2,0))</f>
        <v>0</v>
      </c>
      <c r="R86" s="142">
        <f t="shared" si="46"/>
        <v>0</v>
      </c>
      <c r="S86" s="98"/>
      <c r="T86" s="99"/>
      <c r="U86" s="102"/>
      <c r="V86" s="141">
        <f>IF(ISNA(VLOOKUP(U86,Fahrer!$F$6:$G$25,2,0)),0,VLOOKUP(U86,Fahrer!$F$6:$G$25,2,0))</f>
        <v>0</v>
      </c>
      <c r="W86" s="142">
        <f t="shared" si="47"/>
        <v>0</v>
      </c>
      <c r="X86" s="103">
        <f t="shared" si="48"/>
        <v>0</v>
      </c>
      <c r="Y86" s="99">
        <f t="shared" si="49"/>
        <v>0</v>
      </c>
      <c r="Z86" s="102">
        <f t="shared" si="50"/>
        <v>0</v>
      </c>
      <c r="AA86" s="104">
        <f t="shared" si="51"/>
        <v>0</v>
      </c>
      <c r="AB86" s="103"/>
      <c r="AC86" s="143">
        <f t="shared" si="52"/>
        <v>0</v>
      </c>
      <c r="AD86" s="99">
        <f t="shared" si="53"/>
        <v>0</v>
      </c>
      <c r="AE86" s="99">
        <f t="shared" si="54"/>
        <v>0</v>
      </c>
      <c r="AF86" s="26"/>
    </row>
    <row r="87" spans="1:32" ht="15" hidden="1" customHeight="1" x14ac:dyDescent="0.3">
      <c r="A87" s="61">
        <v>24</v>
      </c>
      <c r="B87" s="122" t="e">
        <f>VLOOKUP(C87,Fahrer!$B$5:$C$164,2,0)</f>
        <v>#N/A</v>
      </c>
      <c r="C87" s="123"/>
      <c r="D87" s="78"/>
      <c r="E87" s="79"/>
      <c r="F87" s="79"/>
      <c r="G87" s="124">
        <f>IF(ISNA(VLOOKUP(F87,Fahrer!$F$6:$G$25,2,0)),0,VLOOKUP(F87,Fahrer!$F$6:$G$25,2,0))</f>
        <v>0</v>
      </c>
      <c r="H87" s="127">
        <f t="shared" si="44"/>
        <v>0</v>
      </c>
      <c r="I87" s="78"/>
      <c r="J87" s="79"/>
      <c r="K87" s="79"/>
      <c r="L87" s="124">
        <f>IF(ISNA(VLOOKUP(K87,Fahrer!$F$6:$G$25,2,0)),0,VLOOKUP(K87,Fahrer!$F$6:$G$25,2,0))</f>
        <v>0</v>
      </c>
      <c r="M87" s="125">
        <f t="shared" si="45"/>
        <v>0</v>
      </c>
      <c r="N87" s="78"/>
      <c r="O87" s="79"/>
      <c r="P87" s="79"/>
      <c r="Q87" s="124">
        <f>IF(ISNA(VLOOKUP(P87,Fahrer!$F$6:$G$25,2,0)),0,VLOOKUP(P87,Fahrer!$F$6:$G$25,2,0))</f>
        <v>0</v>
      </c>
      <c r="R87" s="125">
        <f t="shared" si="46"/>
        <v>0</v>
      </c>
      <c r="S87" s="78"/>
      <c r="T87" s="79"/>
      <c r="U87" s="82"/>
      <c r="V87" s="124">
        <f>IF(ISNA(VLOOKUP(U87,Fahrer!$F$6:$G$25,2,0)),0,VLOOKUP(U87,Fahrer!$F$6:$G$25,2,0))</f>
        <v>0</v>
      </c>
      <c r="W87" s="125">
        <f t="shared" si="47"/>
        <v>0</v>
      </c>
      <c r="X87" s="128">
        <f t="shared" si="48"/>
        <v>0</v>
      </c>
      <c r="Y87" s="129">
        <f t="shared" si="49"/>
        <v>0</v>
      </c>
      <c r="Z87" s="124">
        <f t="shared" si="50"/>
        <v>0</v>
      </c>
      <c r="AA87" s="130">
        <f t="shared" si="51"/>
        <v>0</v>
      </c>
      <c r="AB87" s="128"/>
      <c r="AC87" s="126">
        <f t="shared" si="52"/>
        <v>0</v>
      </c>
      <c r="AD87" s="79">
        <f t="shared" si="53"/>
        <v>0</v>
      </c>
      <c r="AE87" s="79">
        <f t="shared" si="54"/>
        <v>0</v>
      </c>
      <c r="AF87" s="26"/>
    </row>
    <row r="88" spans="1:32" ht="15" hidden="1" customHeight="1" x14ac:dyDescent="0.3">
      <c r="A88" s="121">
        <v>25</v>
      </c>
      <c r="B88" s="140" t="e">
        <f>VLOOKUP(C88,Fahrer!$B$5:$C$164,2,0)</f>
        <v>#N/A</v>
      </c>
      <c r="C88" s="97"/>
      <c r="D88" s="98"/>
      <c r="E88" s="99"/>
      <c r="F88" s="99"/>
      <c r="G88" s="141">
        <f>IF(ISNA(VLOOKUP(F88,Fahrer!$F$6:$G$25,2,0)),0,VLOOKUP(F88,Fahrer!$F$6:$G$25,2,0))</f>
        <v>0</v>
      </c>
      <c r="H88" s="142">
        <f t="shared" si="44"/>
        <v>0</v>
      </c>
      <c r="I88" s="98"/>
      <c r="J88" s="99"/>
      <c r="K88" s="99"/>
      <c r="L88" s="141">
        <f>IF(ISNA(VLOOKUP(K88,Fahrer!$F$6:$G$25,2,0)),0,VLOOKUP(K88,Fahrer!$F$6:$G$25,2,0))</f>
        <v>0</v>
      </c>
      <c r="M88" s="142">
        <f t="shared" si="45"/>
        <v>0</v>
      </c>
      <c r="N88" s="98"/>
      <c r="O88" s="99"/>
      <c r="P88" s="99"/>
      <c r="Q88" s="141">
        <f>IF(ISNA(VLOOKUP(P88,Fahrer!$F$6:$G$25,2,0)),0,VLOOKUP(P88,Fahrer!$F$6:$G$25,2,0))</f>
        <v>0</v>
      </c>
      <c r="R88" s="142">
        <f t="shared" si="46"/>
        <v>0</v>
      </c>
      <c r="S88" s="98"/>
      <c r="T88" s="99"/>
      <c r="U88" s="102"/>
      <c r="V88" s="141">
        <f>IF(ISNA(VLOOKUP(U88,Fahrer!$F$6:$G$25,2,0)),0,VLOOKUP(U88,Fahrer!$F$6:$G$25,2,0))</f>
        <v>0</v>
      </c>
      <c r="W88" s="142">
        <f t="shared" si="47"/>
        <v>0</v>
      </c>
      <c r="X88" s="103">
        <f t="shared" si="48"/>
        <v>0</v>
      </c>
      <c r="Y88" s="99">
        <f t="shared" si="49"/>
        <v>0</v>
      </c>
      <c r="Z88" s="102">
        <f t="shared" si="50"/>
        <v>0</v>
      </c>
      <c r="AA88" s="104">
        <f t="shared" si="51"/>
        <v>0</v>
      </c>
      <c r="AB88" s="103"/>
      <c r="AC88" s="143">
        <f t="shared" si="52"/>
        <v>0</v>
      </c>
      <c r="AD88" s="99">
        <f t="shared" si="53"/>
        <v>0</v>
      </c>
      <c r="AE88" s="99">
        <f t="shared" si="54"/>
        <v>0</v>
      </c>
      <c r="AF88" s="26"/>
    </row>
    <row r="89" spans="1:32" ht="15" hidden="1" customHeight="1" x14ac:dyDescent="0.3">
      <c r="A89" s="61">
        <v>26</v>
      </c>
      <c r="B89" s="122" t="e">
        <f>VLOOKUP(C89,Fahrer!$B$5:$C$164,2,0)</f>
        <v>#N/A</v>
      </c>
      <c r="C89" s="123"/>
      <c r="D89" s="78"/>
      <c r="E89" s="79"/>
      <c r="F89" s="79"/>
      <c r="G89" s="124">
        <f>IF(ISNA(VLOOKUP(F89,Fahrer!$F$6:$G$25,2,0)),0,VLOOKUP(F89,Fahrer!$F$6:$G$25,2,0))</f>
        <v>0</v>
      </c>
      <c r="H89" s="127">
        <f t="shared" si="44"/>
        <v>0</v>
      </c>
      <c r="I89" s="78"/>
      <c r="J89" s="79"/>
      <c r="K89" s="79"/>
      <c r="L89" s="124">
        <f>IF(ISNA(VLOOKUP(K89,Fahrer!$F$6:$G$25,2,0)),0,VLOOKUP(K89,Fahrer!$F$6:$G$25,2,0))</f>
        <v>0</v>
      </c>
      <c r="M89" s="125">
        <f t="shared" si="45"/>
        <v>0</v>
      </c>
      <c r="N89" s="78"/>
      <c r="O89" s="79"/>
      <c r="P89" s="79"/>
      <c r="Q89" s="124">
        <f>IF(ISNA(VLOOKUP(P89,Fahrer!$F$6:$G$25,2,0)),0,VLOOKUP(P89,Fahrer!$F$6:$G$25,2,0))</f>
        <v>0</v>
      </c>
      <c r="R89" s="125">
        <f t="shared" si="46"/>
        <v>0</v>
      </c>
      <c r="S89" s="78"/>
      <c r="T89" s="79"/>
      <c r="U89" s="82"/>
      <c r="V89" s="124">
        <f>IF(ISNA(VLOOKUP(U89,Fahrer!$F$6:$G$25,2,0)),0,VLOOKUP(U89,Fahrer!$F$6:$G$25,2,0))</f>
        <v>0</v>
      </c>
      <c r="W89" s="125">
        <f t="shared" si="47"/>
        <v>0</v>
      </c>
      <c r="X89" s="128">
        <f t="shared" si="48"/>
        <v>0</v>
      </c>
      <c r="Y89" s="129">
        <f t="shared" si="49"/>
        <v>0</v>
      </c>
      <c r="Z89" s="124">
        <f t="shared" si="50"/>
        <v>0</v>
      </c>
      <c r="AA89" s="130">
        <f t="shared" si="51"/>
        <v>0</v>
      </c>
      <c r="AB89" s="128"/>
      <c r="AC89" s="126">
        <f t="shared" si="52"/>
        <v>0</v>
      </c>
      <c r="AD89" s="79">
        <f t="shared" si="53"/>
        <v>0</v>
      </c>
      <c r="AE89" s="79">
        <f t="shared" si="54"/>
        <v>0</v>
      </c>
      <c r="AF89" s="26"/>
    </row>
    <row r="90" spans="1:32" ht="15" hidden="1" customHeight="1" x14ac:dyDescent="0.3">
      <c r="A90" s="121">
        <v>27</v>
      </c>
      <c r="B90" s="140" t="e">
        <f>VLOOKUP(C90,Fahrer!$B$5:$C$164,2,0)</f>
        <v>#N/A</v>
      </c>
      <c r="C90" s="97"/>
      <c r="D90" s="98"/>
      <c r="E90" s="99"/>
      <c r="F90" s="99"/>
      <c r="G90" s="141">
        <f>IF(ISNA(VLOOKUP(F90,Fahrer!$F$6:$G$25,2,0)),0,VLOOKUP(F90,Fahrer!$F$6:$G$25,2,0))</f>
        <v>0</v>
      </c>
      <c r="H90" s="142">
        <f t="shared" si="44"/>
        <v>0</v>
      </c>
      <c r="I90" s="98"/>
      <c r="J90" s="99"/>
      <c r="K90" s="99"/>
      <c r="L90" s="141">
        <f>IF(ISNA(VLOOKUP(K90,Fahrer!$F$6:$G$25,2,0)),0,VLOOKUP(K90,Fahrer!$F$6:$G$25,2,0))</f>
        <v>0</v>
      </c>
      <c r="M90" s="142">
        <f t="shared" si="45"/>
        <v>0</v>
      </c>
      <c r="N90" s="98"/>
      <c r="O90" s="99"/>
      <c r="P90" s="99"/>
      <c r="Q90" s="141">
        <f>IF(ISNA(VLOOKUP(P90,Fahrer!$F$6:$G$25,2,0)),0,VLOOKUP(P90,Fahrer!$F$6:$G$25,2,0))</f>
        <v>0</v>
      </c>
      <c r="R90" s="142">
        <f t="shared" si="46"/>
        <v>0</v>
      </c>
      <c r="S90" s="98"/>
      <c r="T90" s="99"/>
      <c r="U90" s="102"/>
      <c r="V90" s="141">
        <f>IF(ISNA(VLOOKUP(U90,Fahrer!$F$6:$G$25,2,0)),0,VLOOKUP(U90,Fahrer!$F$6:$G$25,2,0))</f>
        <v>0</v>
      </c>
      <c r="W90" s="142">
        <f t="shared" si="47"/>
        <v>0</v>
      </c>
      <c r="X90" s="103">
        <f t="shared" si="48"/>
        <v>0</v>
      </c>
      <c r="Y90" s="99">
        <f t="shared" si="49"/>
        <v>0</v>
      </c>
      <c r="Z90" s="102">
        <f t="shared" si="50"/>
        <v>0</v>
      </c>
      <c r="AA90" s="104">
        <f t="shared" si="51"/>
        <v>0</v>
      </c>
      <c r="AB90" s="103"/>
      <c r="AC90" s="143">
        <f t="shared" si="52"/>
        <v>0</v>
      </c>
      <c r="AD90" s="99">
        <f t="shared" si="53"/>
        <v>0</v>
      </c>
      <c r="AE90" s="99">
        <f t="shared" si="54"/>
        <v>0</v>
      </c>
      <c r="AF90" s="26"/>
    </row>
    <row r="91" spans="1:32" ht="15" hidden="1" customHeight="1" x14ac:dyDescent="0.3">
      <c r="A91" s="61">
        <v>28</v>
      </c>
      <c r="B91" s="122" t="e">
        <f>VLOOKUP(C91,Fahrer!$B$5:$C$164,2,0)</f>
        <v>#N/A</v>
      </c>
      <c r="C91" s="123"/>
      <c r="D91" s="78"/>
      <c r="E91" s="79"/>
      <c r="F91" s="79"/>
      <c r="G91" s="124">
        <f>IF(ISNA(VLOOKUP(F91,Fahrer!$F$6:$G$25,2,0)),0,VLOOKUP(F91,Fahrer!$F$6:$G$25,2,0))</f>
        <v>0</v>
      </c>
      <c r="H91" s="127">
        <f t="shared" si="44"/>
        <v>0</v>
      </c>
      <c r="I91" s="78"/>
      <c r="J91" s="79"/>
      <c r="K91" s="79"/>
      <c r="L91" s="124">
        <f>IF(ISNA(VLOOKUP(K91,Fahrer!$F$6:$G$25,2,0)),0,VLOOKUP(K91,Fahrer!$F$6:$G$25,2,0))</f>
        <v>0</v>
      </c>
      <c r="M91" s="125">
        <f t="shared" si="45"/>
        <v>0</v>
      </c>
      <c r="N91" s="78"/>
      <c r="O91" s="79"/>
      <c r="P91" s="79"/>
      <c r="Q91" s="124">
        <f>IF(ISNA(VLOOKUP(P91,Fahrer!$F$6:$G$25,2,0)),0,VLOOKUP(P91,Fahrer!$F$6:$G$25,2,0))</f>
        <v>0</v>
      </c>
      <c r="R91" s="125">
        <f t="shared" si="46"/>
        <v>0</v>
      </c>
      <c r="S91" s="78"/>
      <c r="T91" s="79"/>
      <c r="U91" s="82"/>
      <c r="V91" s="124">
        <f>IF(ISNA(VLOOKUP(U91,Fahrer!$F$6:$G$25,2,0)),0,VLOOKUP(U91,Fahrer!$F$6:$G$25,2,0))</f>
        <v>0</v>
      </c>
      <c r="W91" s="125">
        <f t="shared" si="47"/>
        <v>0</v>
      </c>
      <c r="X91" s="128">
        <f t="shared" si="48"/>
        <v>0</v>
      </c>
      <c r="Y91" s="129">
        <f t="shared" si="49"/>
        <v>0</v>
      </c>
      <c r="Z91" s="124">
        <f t="shared" si="50"/>
        <v>0</v>
      </c>
      <c r="AA91" s="130">
        <f t="shared" si="51"/>
        <v>0</v>
      </c>
      <c r="AB91" s="128"/>
      <c r="AC91" s="126">
        <f t="shared" si="52"/>
        <v>0</v>
      </c>
      <c r="AD91" s="79">
        <f t="shared" si="53"/>
        <v>0</v>
      </c>
      <c r="AE91" s="79">
        <f t="shared" si="54"/>
        <v>0</v>
      </c>
      <c r="AF91" s="26"/>
    </row>
    <row r="92" spans="1:32" ht="15" hidden="1" customHeight="1" x14ac:dyDescent="0.3">
      <c r="A92" s="121">
        <v>29</v>
      </c>
      <c r="B92" s="140" t="e">
        <f>VLOOKUP(C92,Fahrer!$B$5:$C$164,2,0)</f>
        <v>#N/A</v>
      </c>
      <c r="C92" s="97"/>
      <c r="D92" s="98"/>
      <c r="E92" s="99"/>
      <c r="F92" s="99"/>
      <c r="G92" s="141">
        <f>IF(ISNA(VLOOKUP(F92,Fahrer!$F$6:$G$25,2,0)),0,VLOOKUP(F92,Fahrer!$F$6:$G$25,2,0))</f>
        <v>0</v>
      </c>
      <c r="H92" s="142">
        <f t="shared" si="44"/>
        <v>0</v>
      </c>
      <c r="I92" s="98"/>
      <c r="J92" s="99"/>
      <c r="K92" s="99"/>
      <c r="L92" s="141">
        <f>IF(ISNA(VLOOKUP(K92,Fahrer!$F$6:$G$25,2,0)),0,VLOOKUP(K92,Fahrer!$F$6:$G$25,2,0))</f>
        <v>0</v>
      </c>
      <c r="M92" s="142">
        <f t="shared" si="45"/>
        <v>0</v>
      </c>
      <c r="N92" s="98"/>
      <c r="O92" s="99"/>
      <c r="P92" s="99"/>
      <c r="Q92" s="141">
        <f>IF(ISNA(VLOOKUP(P92,Fahrer!$F$6:$G$25,2,0)),0,VLOOKUP(P92,Fahrer!$F$6:$G$25,2,0))</f>
        <v>0</v>
      </c>
      <c r="R92" s="142">
        <f t="shared" si="46"/>
        <v>0</v>
      </c>
      <c r="S92" s="98"/>
      <c r="T92" s="99"/>
      <c r="U92" s="102"/>
      <c r="V92" s="141">
        <f>IF(ISNA(VLOOKUP(U92,Fahrer!$F$6:$G$25,2,0)),0,VLOOKUP(U92,Fahrer!$F$6:$G$25,2,0))</f>
        <v>0</v>
      </c>
      <c r="W92" s="142">
        <f t="shared" si="47"/>
        <v>0</v>
      </c>
      <c r="X92" s="103">
        <f t="shared" si="48"/>
        <v>0</v>
      </c>
      <c r="Y92" s="99">
        <f t="shared" si="49"/>
        <v>0</v>
      </c>
      <c r="Z92" s="102">
        <f t="shared" si="50"/>
        <v>0</v>
      </c>
      <c r="AA92" s="104">
        <f t="shared" si="51"/>
        <v>0</v>
      </c>
      <c r="AB92" s="103"/>
      <c r="AC92" s="143">
        <f t="shared" si="52"/>
        <v>0</v>
      </c>
      <c r="AD92" s="99">
        <f t="shared" si="53"/>
        <v>0</v>
      </c>
      <c r="AE92" s="99">
        <f t="shared" si="54"/>
        <v>0</v>
      </c>
      <c r="AF92" s="26"/>
    </row>
    <row r="93" spans="1:32" ht="15.75" hidden="1" customHeight="1" x14ac:dyDescent="0.3">
      <c r="A93" s="61">
        <v>30</v>
      </c>
      <c r="B93" s="26"/>
      <c r="C93" s="147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147"/>
      <c r="AC93" s="26"/>
      <c r="AD93" s="147"/>
      <c r="AE93" s="26"/>
      <c r="AF93" s="26"/>
    </row>
    <row r="94" spans="1:32" ht="13.2" x14ac:dyDescent="0.25">
      <c r="A94" s="777"/>
      <c r="B94" s="778"/>
      <c r="C94" s="778"/>
      <c r="D94" s="778"/>
      <c r="E94" s="778"/>
      <c r="F94" s="778"/>
      <c r="G94" s="778"/>
      <c r="H94" s="778"/>
      <c r="I94" s="778"/>
      <c r="J94" s="778"/>
      <c r="K94" s="778"/>
      <c r="L94" s="778"/>
      <c r="M94" s="778"/>
      <c r="N94" s="778"/>
      <c r="O94" s="778"/>
      <c r="P94" s="778"/>
      <c r="Q94" s="778"/>
      <c r="R94" s="778"/>
      <c r="S94" s="778"/>
      <c r="T94" s="778"/>
      <c r="U94" s="778"/>
      <c r="V94" s="778"/>
      <c r="W94" s="778"/>
      <c r="X94" s="778"/>
      <c r="Y94" s="778"/>
      <c r="Z94" s="778"/>
      <c r="AA94" s="778"/>
      <c r="AB94" s="778"/>
      <c r="AC94" s="778"/>
      <c r="AD94" s="778"/>
      <c r="AE94" s="778"/>
      <c r="AF94" s="778"/>
    </row>
    <row r="95" spans="1:32" ht="13.2" x14ac:dyDescent="0.25">
      <c r="A95" s="778"/>
      <c r="B95" s="778"/>
      <c r="C95" s="778"/>
      <c r="D95" s="778"/>
      <c r="E95" s="778"/>
      <c r="F95" s="778"/>
      <c r="G95" s="778"/>
      <c r="H95" s="778"/>
      <c r="I95" s="778"/>
      <c r="J95" s="778"/>
      <c r="K95" s="778"/>
      <c r="L95" s="778"/>
      <c r="M95" s="778"/>
      <c r="N95" s="778"/>
      <c r="O95" s="778"/>
      <c r="P95" s="778"/>
      <c r="Q95" s="778"/>
      <c r="R95" s="778"/>
      <c r="S95" s="778"/>
      <c r="T95" s="778"/>
      <c r="U95" s="778"/>
      <c r="V95" s="778"/>
      <c r="W95" s="778"/>
      <c r="X95" s="778"/>
      <c r="Y95" s="778"/>
      <c r="Z95" s="778"/>
      <c r="AA95" s="778"/>
      <c r="AB95" s="778"/>
      <c r="AC95" s="778"/>
      <c r="AD95" s="778"/>
      <c r="AE95" s="778"/>
      <c r="AF95" s="778"/>
    </row>
  </sheetData>
  <sheetProtection selectLockedCells="1" selectUnlockedCells="1"/>
  <sortState xmlns:xlrd2="http://schemas.microsoft.com/office/spreadsheetml/2017/richdata2" ref="B63:AE74">
    <sortCondition descending="1" ref="AE63:AE74"/>
  </sortState>
  <mergeCells count="15">
    <mergeCell ref="A94:AF95"/>
    <mergeCell ref="B59:AE60"/>
    <mergeCell ref="D61:H61"/>
    <mergeCell ref="I61:M61"/>
    <mergeCell ref="N61:R61"/>
    <mergeCell ref="S61:W61"/>
    <mergeCell ref="D28:H28"/>
    <mergeCell ref="I28:M28"/>
    <mergeCell ref="N28:R28"/>
    <mergeCell ref="S28:W28"/>
    <mergeCell ref="D4:H4"/>
    <mergeCell ref="I4:M4"/>
    <mergeCell ref="N4:R4"/>
    <mergeCell ref="S4:W4"/>
    <mergeCell ref="B26:AE27"/>
  </mergeCells>
  <pageMargins left="0.7" right="0.7" top="0.78749999999999998" bottom="0.78749999999999998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93"/>
  <sheetViews>
    <sheetView workbookViewId="0">
      <selection activeCell="AG69" sqref="AG69:AG70"/>
    </sheetView>
  </sheetViews>
  <sheetFormatPr baseColWidth="10" defaultRowHeight="15.6" x14ac:dyDescent="0.3"/>
  <cols>
    <col min="1" max="1" width="6.5546875" style="58" customWidth="1"/>
    <col min="2" max="2" width="21.88671875" customWidth="1"/>
    <col min="3" max="3" width="5.5546875" style="2" hidden="1" customWidth="1"/>
    <col min="4" max="5" width="6.44140625" customWidth="1"/>
    <col min="6" max="6" width="8.44140625" customWidth="1"/>
    <col min="7" max="7" width="0" hidden="1" customWidth="1"/>
    <col min="8" max="8" width="8.44140625" customWidth="1"/>
    <col min="9" max="10" width="6.5546875" customWidth="1"/>
    <col min="11" max="11" width="8.44140625" customWidth="1"/>
    <col min="12" max="12" width="0" hidden="1" customWidth="1"/>
    <col min="13" max="13" width="8.33203125" customWidth="1"/>
    <col min="14" max="15" width="6.5546875" customWidth="1"/>
    <col min="16" max="16" width="8.44140625" customWidth="1"/>
    <col min="17" max="17" width="0" hidden="1" customWidth="1"/>
    <col min="18" max="18" width="8.44140625" customWidth="1"/>
    <col min="19" max="20" width="6.5546875" customWidth="1"/>
    <col min="21" max="21" width="8.44140625" customWidth="1"/>
    <col min="22" max="22" width="0" hidden="1" customWidth="1"/>
    <col min="24" max="27" width="0" hidden="1" customWidth="1"/>
    <col min="28" max="28" width="0" style="2" hidden="1" customWidth="1"/>
    <col min="29" max="29" width="0" hidden="1" customWidth="1"/>
    <col min="30" max="30" width="7.5546875" style="2" customWidth="1"/>
    <col min="31" max="31" width="10" customWidth="1"/>
  </cols>
  <sheetData>
    <row r="1" spans="1:32" s="146" customFormat="1" x14ac:dyDescent="0.3">
      <c r="A1" s="61"/>
      <c r="B1" s="144" t="s">
        <v>147</v>
      </c>
      <c r="C1" s="145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</row>
    <row r="2" spans="1:32" s="146" customFormat="1" x14ac:dyDescent="0.3">
      <c r="A2" s="61"/>
      <c r="B2" s="144" t="s">
        <v>148</v>
      </c>
      <c r="C2" s="145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</row>
    <row r="3" spans="1:32" x14ac:dyDescent="0.3">
      <c r="A3" s="61"/>
      <c r="B3" s="26"/>
      <c r="C3" s="14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147"/>
      <c r="AC3" s="26"/>
      <c r="AD3" s="147"/>
      <c r="AE3" s="26"/>
      <c r="AF3" s="26"/>
    </row>
    <row r="4" spans="1:32" ht="15.75" hidden="1" customHeight="1" x14ac:dyDescent="0.3">
      <c r="A4" s="61"/>
      <c r="B4" s="63" t="s">
        <v>1</v>
      </c>
      <c r="C4" s="64"/>
      <c r="D4" s="775" t="s">
        <v>149</v>
      </c>
      <c r="E4" s="775"/>
      <c r="F4" s="775"/>
      <c r="G4" s="775"/>
      <c r="H4" s="775"/>
      <c r="I4" s="775" t="s">
        <v>150</v>
      </c>
      <c r="J4" s="775"/>
      <c r="K4" s="775"/>
      <c r="L4" s="775"/>
      <c r="M4" s="775"/>
      <c r="N4" s="775" t="s">
        <v>151</v>
      </c>
      <c r="O4" s="775"/>
      <c r="P4" s="775"/>
      <c r="Q4" s="775"/>
      <c r="R4" s="775"/>
      <c r="S4" s="775" t="s">
        <v>152</v>
      </c>
      <c r="T4" s="775"/>
      <c r="U4" s="775"/>
      <c r="V4" s="775"/>
      <c r="W4" s="775"/>
      <c r="X4" s="65" t="s">
        <v>0</v>
      </c>
      <c r="Y4" s="66" t="s">
        <v>0</v>
      </c>
      <c r="Z4" s="67" t="s">
        <v>0</v>
      </c>
      <c r="AA4" s="68" t="s">
        <v>0</v>
      </c>
      <c r="AB4" s="69"/>
      <c r="AC4" s="70" t="s">
        <v>153</v>
      </c>
      <c r="AD4" s="71" t="s">
        <v>51</v>
      </c>
      <c r="AE4" s="71" t="s">
        <v>154</v>
      </c>
      <c r="AF4" s="26"/>
    </row>
    <row r="5" spans="1:32" hidden="1" x14ac:dyDescent="0.3">
      <c r="A5" s="61"/>
      <c r="B5" s="63" t="s">
        <v>155</v>
      </c>
      <c r="C5" s="72" t="s">
        <v>156</v>
      </c>
      <c r="D5" s="73" t="s">
        <v>157</v>
      </c>
      <c r="E5" s="71" t="s">
        <v>158</v>
      </c>
      <c r="F5" s="71" t="s">
        <v>159</v>
      </c>
      <c r="G5" s="63"/>
      <c r="H5" s="74" t="s">
        <v>20</v>
      </c>
      <c r="I5" s="73" t="s">
        <v>157</v>
      </c>
      <c r="J5" s="71" t="s">
        <v>158</v>
      </c>
      <c r="K5" s="71" t="s">
        <v>159</v>
      </c>
      <c r="L5" s="63"/>
      <c r="M5" s="74" t="s">
        <v>20</v>
      </c>
      <c r="N5" s="73" t="s">
        <v>157</v>
      </c>
      <c r="O5" s="71" t="s">
        <v>158</v>
      </c>
      <c r="P5" s="71" t="s">
        <v>159</v>
      </c>
      <c r="Q5" s="63"/>
      <c r="R5" s="74" t="s">
        <v>20</v>
      </c>
      <c r="S5" s="73" t="s">
        <v>157</v>
      </c>
      <c r="T5" s="71" t="s">
        <v>158</v>
      </c>
      <c r="U5" s="63" t="s">
        <v>159</v>
      </c>
      <c r="V5" s="63"/>
      <c r="W5" s="74" t="s">
        <v>20</v>
      </c>
      <c r="X5" s="69" t="s">
        <v>160</v>
      </c>
      <c r="Y5" s="71" t="s">
        <v>161</v>
      </c>
      <c r="Z5" s="63" t="s">
        <v>162</v>
      </c>
      <c r="AA5" s="75" t="s">
        <v>163</v>
      </c>
      <c r="AB5" s="69"/>
      <c r="AC5" s="70"/>
      <c r="AD5" s="71"/>
      <c r="AE5" s="71"/>
      <c r="AF5" s="26"/>
    </row>
    <row r="6" spans="1:32" ht="15.75" hidden="1" customHeight="1" x14ac:dyDescent="0.3">
      <c r="A6" s="61">
        <v>1</v>
      </c>
      <c r="B6" s="305" t="e">
        <f>VLOOKUP(C6,Fahrer!$B$5:$C$134,2,0)</f>
        <v>#N/A</v>
      </c>
      <c r="C6" s="306"/>
      <c r="D6" s="295"/>
      <c r="E6" s="279"/>
      <c r="F6" s="279"/>
      <c r="G6" s="307">
        <f>IF(ISNA(VLOOKUP(F6,Fahrer!$F$6:$G$25,2,0)),0,VLOOKUP(F6,Fahrer!$F$6:$G$25,2,0))</f>
        <v>0</v>
      </c>
      <c r="H6" s="276">
        <f>SUM(E6+G6)</f>
        <v>0</v>
      </c>
      <c r="I6" s="295"/>
      <c r="J6" s="279"/>
      <c r="K6" s="279"/>
      <c r="L6" s="275">
        <f>IF(ISNA(VLOOKUP(K6,Fahrer!$F$6:$G$25,2,0)),0,VLOOKUP(K6,Fahrer!$F$6:$G$25,2,0))</f>
        <v>0</v>
      </c>
      <c r="M6" s="276">
        <f>SUM(J6+L6)</f>
        <v>0</v>
      </c>
      <c r="N6" s="295"/>
      <c r="O6" s="279"/>
      <c r="P6" s="279"/>
      <c r="Q6" s="275">
        <f>IF(ISNA(VLOOKUP(P6,Fahrer!$F$6:$G$25,2,0)),0,VLOOKUP(P6,Fahrer!$F$6:$G$25,2,0))</f>
        <v>0</v>
      </c>
      <c r="R6" s="276">
        <f>SUM(O6+Q6)</f>
        <v>0</v>
      </c>
      <c r="S6" s="295"/>
      <c r="T6" s="279"/>
      <c r="U6" s="275"/>
      <c r="V6" s="275">
        <f>IF(ISNA(VLOOKUP(U6,Fahrer!$F$6:$G$25,2,0)),0,VLOOKUP(U6,Fahrer!$F$6:$G$25,2,0))</f>
        <v>0</v>
      </c>
      <c r="W6" s="276">
        <f>SUM(T6+V6)</f>
        <v>0</v>
      </c>
      <c r="X6" s="278">
        <f>H6</f>
        <v>0</v>
      </c>
      <c r="Y6" s="279">
        <f>M6</f>
        <v>0</v>
      </c>
      <c r="Z6" s="275">
        <f>R6</f>
        <v>0</v>
      </c>
      <c r="AA6" s="280">
        <f>W6</f>
        <v>0</v>
      </c>
      <c r="AB6" s="278"/>
      <c r="AC6" s="281">
        <f>(E6+J6+O6+T6)</f>
        <v>0</v>
      </c>
      <c r="AD6" s="279">
        <f>SUM(H6+M6+R6+W6)</f>
        <v>0</v>
      </c>
      <c r="AE6" s="279">
        <f>LARGE(X6:AA6,1)+LARGE(X6:AA6,2)+LARGE(X6:AA6,3)</f>
        <v>0</v>
      </c>
      <c r="AF6" s="26"/>
    </row>
    <row r="7" spans="1:32" ht="15.75" hidden="1" customHeight="1" x14ac:dyDescent="0.3">
      <c r="A7" s="61">
        <v>2</v>
      </c>
      <c r="B7" s="222" t="e">
        <f>VLOOKUP(C7,Fahrer!$B$5:$C$134,2,0)</f>
        <v>#N/A</v>
      </c>
      <c r="C7" s="297"/>
      <c r="D7" s="298"/>
      <c r="E7" s="299"/>
      <c r="F7" s="299"/>
      <c r="G7" s="300">
        <f>IF(ISNA(VLOOKUP(F7,Fahrer!$F$6:$G$25,2,0)),0,VLOOKUP(F7,Fahrer!$F$6:$G$25,2,0))</f>
        <v>0</v>
      </c>
      <c r="H7" s="301">
        <f>SUM(E7+G7)</f>
        <v>0</v>
      </c>
      <c r="I7" s="298"/>
      <c r="J7" s="299"/>
      <c r="K7" s="299"/>
      <c r="L7" s="302">
        <f>IF(ISNA(VLOOKUP(K7,Fahrer!$F$6:$G$25,2,0)),0,VLOOKUP(K7,Fahrer!$F$6:$G$25,2,0))</f>
        <v>0</v>
      </c>
      <c r="M7" s="301">
        <f>SUM(J7+L7)</f>
        <v>0</v>
      </c>
      <c r="N7" s="298"/>
      <c r="O7" s="299"/>
      <c r="P7" s="299"/>
      <c r="Q7" s="302">
        <f>IF(ISNA(VLOOKUP(P7,Fahrer!$F$6:$G$25,2,0)),0,VLOOKUP(P7,Fahrer!$F$6:$G$25,2,0))</f>
        <v>0</v>
      </c>
      <c r="R7" s="301">
        <f>SUM(O7+Q7)</f>
        <v>0</v>
      </c>
      <c r="S7" s="298"/>
      <c r="T7" s="299"/>
      <c r="U7" s="302"/>
      <c r="V7" s="302">
        <f>IF(ISNA(VLOOKUP(U7,Fahrer!$F$6:$G$25,2,0)),0,VLOOKUP(U7,Fahrer!$F$6:$G$25,2,0))</f>
        <v>0</v>
      </c>
      <c r="W7" s="301">
        <f>SUM(T7+V7)</f>
        <v>0</v>
      </c>
      <c r="X7" s="303">
        <f>H7</f>
        <v>0</v>
      </c>
      <c r="Y7" s="299">
        <f>M7</f>
        <v>0</v>
      </c>
      <c r="Z7" s="302">
        <f>R7</f>
        <v>0</v>
      </c>
      <c r="AA7" s="297">
        <f>W7</f>
        <v>0</v>
      </c>
      <c r="AB7" s="303"/>
      <c r="AC7" s="304">
        <f>(E7+J7+O7+T7)</f>
        <v>0</v>
      </c>
      <c r="AD7" s="299">
        <f>SUM(H7+M7+R7+W7)</f>
        <v>0</v>
      </c>
      <c r="AE7" s="299">
        <f>LARGE(X7:AA7,1)+LARGE(X7:AA7,2)+LARGE(X7:AA7,3)</f>
        <v>0</v>
      </c>
      <c r="AF7" s="26"/>
    </row>
    <row r="8" spans="1:32" ht="15.75" hidden="1" customHeight="1" x14ac:dyDescent="0.3">
      <c r="A8" s="61">
        <v>3</v>
      </c>
      <c r="B8" s="76" t="e">
        <f>VLOOKUP(C8,Fahrer!$B$5:$C$134,2,0)</f>
        <v>#N/A</v>
      </c>
      <c r="C8" s="168"/>
      <c r="D8" s="112"/>
      <c r="E8" s="113"/>
      <c r="F8" s="113"/>
      <c r="G8" s="160">
        <f>IF(ISNA(VLOOKUP(F8,Fahrer!$F$6:$G$25,2,0)),0,VLOOKUP(F8,Fahrer!$F$6:$G$25,2,0))</f>
        <v>0</v>
      </c>
      <c r="H8" s="115">
        <f>SUM(E8+G8)</f>
        <v>0</v>
      </c>
      <c r="I8" s="112"/>
      <c r="J8" s="113"/>
      <c r="K8" s="113"/>
      <c r="L8" s="114">
        <f>IF(ISNA(VLOOKUP(K8,Fahrer!$F$6:$G$25,2,0)),0,VLOOKUP(K8,Fahrer!$F$6:$G$25,2,0))</f>
        <v>0</v>
      </c>
      <c r="M8" s="115">
        <f>SUM(J8+L8)</f>
        <v>0</v>
      </c>
      <c r="N8" s="112"/>
      <c r="O8" s="113"/>
      <c r="P8" s="113"/>
      <c r="Q8" s="114">
        <f>IF(ISNA(VLOOKUP(P8,Fahrer!$F$6:$G$25,2,0)),0,VLOOKUP(P8,Fahrer!$F$6:$G$25,2,0))</f>
        <v>0</v>
      </c>
      <c r="R8" s="115">
        <f>SUM(O8+Q8)</f>
        <v>0</v>
      </c>
      <c r="S8" s="112"/>
      <c r="T8" s="113"/>
      <c r="U8" s="114"/>
      <c r="V8" s="114">
        <f>IF(ISNA(VLOOKUP(U8,Fahrer!$F$6:$G$25,2,0)),0,VLOOKUP(U8,Fahrer!$F$6:$G$25,2,0))</f>
        <v>0</v>
      </c>
      <c r="W8" s="115">
        <f>SUM(T8+V8)</f>
        <v>0</v>
      </c>
      <c r="X8" s="116">
        <f>H8</f>
        <v>0</v>
      </c>
      <c r="Y8" s="113">
        <f>M8</f>
        <v>0</v>
      </c>
      <c r="Z8" s="114">
        <f>R8</f>
        <v>0</v>
      </c>
      <c r="AA8" s="117">
        <f>W8</f>
        <v>0</v>
      </c>
      <c r="AB8" s="116"/>
      <c r="AC8" s="118">
        <f>(E8+J8+O8+T8)</f>
        <v>0</v>
      </c>
      <c r="AD8" s="113">
        <f>SUM(H8+M8+R8+W8)</f>
        <v>0</v>
      </c>
      <c r="AE8" s="113">
        <f>LARGE(X8:AA8,1)+LARGE(X8:AA8,2)+LARGE(X8:AA8,3)</f>
        <v>0</v>
      </c>
      <c r="AF8" s="26"/>
    </row>
    <row r="9" spans="1:32" hidden="1" x14ac:dyDescent="0.3">
      <c r="A9" s="61">
        <v>4</v>
      </c>
      <c r="B9" s="96" t="e">
        <f>VLOOKUP(C9,Fahrer!$B$5:$C$134,2,0)</f>
        <v>#N/A</v>
      </c>
      <c r="C9" s="97"/>
      <c r="D9" s="98"/>
      <c r="E9" s="99"/>
      <c r="F9" s="99"/>
      <c r="G9" s="100">
        <f>IF(ISNA(VLOOKUP(F9,Fahrer!$F$6:$G$25,2,0)),0,VLOOKUP(F9,Fahrer!$F$6:$G$25,2,0))</f>
        <v>0</v>
      </c>
      <c r="H9" s="101">
        <f t="shared" ref="H9:H25" si="0">SUM(E9+G9)</f>
        <v>0</v>
      </c>
      <c r="I9" s="98"/>
      <c r="J9" s="99"/>
      <c r="K9" s="99"/>
      <c r="L9" s="102">
        <f>IF(ISNA(VLOOKUP(K9,Fahrer!$F$6:$G$25,2,0)),0,VLOOKUP(K9,Fahrer!$F$6:$G$25,2,0))</f>
        <v>0</v>
      </c>
      <c r="M9" s="101">
        <f t="shared" ref="M9:M25" si="1">SUM(J9+L9)</f>
        <v>0</v>
      </c>
      <c r="N9" s="98"/>
      <c r="O9" s="99"/>
      <c r="P9" s="99"/>
      <c r="Q9" s="102">
        <f>IF(ISNA(VLOOKUP(P9,Fahrer!$F$6:$G$25,2,0)),0,VLOOKUP(P9,Fahrer!$F$6:$G$25,2,0))</f>
        <v>0</v>
      </c>
      <c r="R9" s="101">
        <f t="shared" ref="R9:R25" si="2">SUM(O9+Q9)</f>
        <v>0</v>
      </c>
      <c r="S9" s="98"/>
      <c r="T9" s="99"/>
      <c r="U9" s="102"/>
      <c r="V9" s="102">
        <f>IF(ISNA(VLOOKUP(U9,Fahrer!$F$6:$G$25,2,0)),0,VLOOKUP(U9,Fahrer!$F$6:$G$25,2,0))</f>
        <v>0</v>
      </c>
      <c r="W9" s="101">
        <f t="shared" ref="W9:W25" si="3">SUM(T9+V9)</f>
        <v>0</v>
      </c>
      <c r="X9" s="103">
        <f t="shared" ref="X9:X25" si="4">H9</f>
        <v>0</v>
      </c>
      <c r="Y9" s="99">
        <f t="shared" ref="Y9:Y25" si="5">M9</f>
        <v>0</v>
      </c>
      <c r="Z9" s="102">
        <f t="shared" ref="Z9:Z25" si="6">R9</f>
        <v>0</v>
      </c>
      <c r="AA9" s="104">
        <f t="shared" ref="AA9:AA25" si="7">W9</f>
        <v>0</v>
      </c>
      <c r="AB9" s="103"/>
      <c r="AC9" s="105">
        <f t="shared" ref="AC9:AC25" si="8">(E9+J9+O9+T9)</f>
        <v>0</v>
      </c>
      <c r="AD9" s="99">
        <f t="shared" ref="AD9:AD25" si="9">SUM(H9+M9+R9+W9)</f>
        <v>0</v>
      </c>
      <c r="AE9" s="99">
        <f t="shared" ref="AE9:AE25" si="10">LARGE(X9:AA9,1)+LARGE(X9:AA9,2)+LARGE(X9:AA9,3)</f>
        <v>0</v>
      </c>
      <c r="AF9" s="26"/>
    </row>
    <row r="10" spans="1:32" hidden="1" x14ac:dyDescent="0.3">
      <c r="A10" s="61">
        <v>5</v>
      </c>
      <c r="B10" s="76" t="e">
        <f>VLOOKUP(C10,Fahrer!$B$5:$C$134,2,0)</f>
        <v>#N/A</v>
      </c>
      <c r="C10" s="106"/>
      <c r="D10" s="78"/>
      <c r="E10" s="79"/>
      <c r="F10" s="79"/>
      <c r="G10" s="80">
        <f>IF(ISNA(VLOOKUP(F10,Fahrer!$F$6:$G$25,2,0)),0,VLOOKUP(F10,Fahrer!$F$6:$G$25,2,0))</f>
        <v>0</v>
      </c>
      <c r="H10" s="81">
        <f t="shared" si="0"/>
        <v>0</v>
      </c>
      <c r="I10" s="78"/>
      <c r="J10" s="79"/>
      <c r="K10" s="79"/>
      <c r="L10" s="82">
        <f>IF(ISNA(VLOOKUP(K10,Fahrer!$F$6:$G$25,2,0)),0,VLOOKUP(K10,Fahrer!$F$6:$G$25,2,0))</f>
        <v>0</v>
      </c>
      <c r="M10" s="81">
        <f t="shared" si="1"/>
        <v>0</v>
      </c>
      <c r="N10" s="78"/>
      <c r="O10" s="79"/>
      <c r="P10" s="79"/>
      <c r="Q10" s="82">
        <f>IF(ISNA(VLOOKUP(P10,Fahrer!$F$6:$G$25,2,0)),0,VLOOKUP(P10,Fahrer!$F$6:$G$25,2,0))</f>
        <v>0</v>
      </c>
      <c r="R10" s="81">
        <f t="shared" si="2"/>
        <v>0</v>
      </c>
      <c r="S10" s="78"/>
      <c r="T10" s="79"/>
      <c r="U10" s="82"/>
      <c r="V10" s="82">
        <f>IF(ISNA(VLOOKUP(U10,Fahrer!$F$6:$G$25,2,0)),0,VLOOKUP(U10,Fahrer!$F$6:$G$25,2,0))</f>
        <v>0</v>
      </c>
      <c r="W10" s="81">
        <f t="shared" si="3"/>
        <v>0</v>
      </c>
      <c r="X10" s="83">
        <f t="shared" si="4"/>
        <v>0</v>
      </c>
      <c r="Y10" s="79">
        <f t="shared" si="5"/>
        <v>0</v>
      </c>
      <c r="Z10" s="82">
        <f t="shared" si="6"/>
        <v>0</v>
      </c>
      <c r="AA10" s="77">
        <f t="shared" si="7"/>
        <v>0</v>
      </c>
      <c r="AB10" s="83"/>
      <c r="AC10" s="84">
        <f t="shared" si="8"/>
        <v>0</v>
      </c>
      <c r="AD10" s="79">
        <f t="shared" si="9"/>
        <v>0</v>
      </c>
      <c r="AE10" s="79">
        <f t="shared" si="10"/>
        <v>0</v>
      </c>
      <c r="AF10" s="26"/>
    </row>
    <row r="11" spans="1:32" hidden="1" x14ac:dyDescent="0.3">
      <c r="A11" s="61">
        <v>6</v>
      </c>
      <c r="B11" s="96" t="e">
        <f>VLOOKUP(C11,Fahrer!$B$5:$C$134,2,0)</f>
        <v>#N/A</v>
      </c>
      <c r="C11" s="107"/>
      <c r="D11" s="98"/>
      <c r="E11" s="99"/>
      <c r="F11" s="99"/>
      <c r="G11" s="100">
        <f>IF(ISNA(VLOOKUP(F11,Fahrer!$F$6:$G$25,2,0)),0,VLOOKUP(F11,Fahrer!$F$6:$G$25,2,0))</f>
        <v>0</v>
      </c>
      <c r="H11" s="101">
        <f t="shared" si="0"/>
        <v>0</v>
      </c>
      <c r="I11" s="98"/>
      <c r="J11" s="99"/>
      <c r="K11" s="99"/>
      <c r="L11" s="102">
        <f>IF(ISNA(VLOOKUP(K11,Fahrer!$F$6:$G$25,2,0)),0,VLOOKUP(K11,Fahrer!$F$6:$G$25,2,0))</f>
        <v>0</v>
      </c>
      <c r="M11" s="101">
        <f t="shared" si="1"/>
        <v>0</v>
      </c>
      <c r="N11" s="98"/>
      <c r="O11" s="99"/>
      <c r="P11" s="99"/>
      <c r="Q11" s="102">
        <f>IF(ISNA(VLOOKUP(P11,Fahrer!$F$6:$G$25,2,0)),0,VLOOKUP(P11,Fahrer!$F$6:$G$25,2,0))</f>
        <v>0</v>
      </c>
      <c r="R11" s="101">
        <f t="shared" si="2"/>
        <v>0</v>
      </c>
      <c r="S11" s="98"/>
      <c r="T11" s="99"/>
      <c r="U11" s="102"/>
      <c r="V11" s="102">
        <f>IF(ISNA(VLOOKUP(U11,Fahrer!$F$6:$G$25,2,0)),0,VLOOKUP(U11,Fahrer!$F$6:$G$25,2,0))</f>
        <v>0</v>
      </c>
      <c r="W11" s="101">
        <f t="shared" si="3"/>
        <v>0</v>
      </c>
      <c r="X11" s="103">
        <f t="shared" si="4"/>
        <v>0</v>
      </c>
      <c r="Y11" s="99">
        <f t="shared" si="5"/>
        <v>0</v>
      </c>
      <c r="Z11" s="102">
        <f t="shared" si="6"/>
        <v>0</v>
      </c>
      <c r="AA11" s="104">
        <f t="shared" si="7"/>
        <v>0</v>
      </c>
      <c r="AB11" s="103"/>
      <c r="AC11" s="105">
        <f t="shared" si="8"/>
        <v>0</v>
      </c>
      <c r="AD11" s="99">
        <f t="shared" si="9"/>
        <v>0</v>
      </c>
      <c r="AE11" s="99">
        <f t="shared" si="10"/>
        <v>0</v>
      </c>
      <c r="AF11" s="26"/>
    </row>
    <row r="12" spans="1:32" hidden="1" x14ac:dyDescent="0.3">
      <c r="A12" s="61">
        <v>7</v>
      </c>
      <c r="B12" s="76" t="e">
        <f>VLOOKUP(C12,Fahrer!$B$5:$C$134,2,0)</f>
        <v>#N/A</v>
      </c>
      <c r="C12" s="106"/>
      <c r="D12" s="78"/>
      <c r="E12" s="79"/>
      <c r="F12" s="79"/>
      <c r="G12" s="80">
        <f>IF(ISNA(VLOOKUP(F12,Fahrer!$F$6:$G$25,2,0)),0,VLOOKUP(F12,Fahrer!$F$6:$G$25,2,0))</f>
        <v>0</v>
      </c>
      <c r="H12" s="81">
        <f t="shared" si="0"/>
        <v>0</v>
      </c>
      <c r="I12" s="78"/>
      <c r="J12" s="79"/>
      <c r="K12" s="79"/>
      <c r="L12" s="82">
        <f>IF(ISNA(VLOOKUP(K12,Fahrer!$F$6:$G$25,2,0)),0,VLOOKUP(K12,Fahrer!$F$6:$G$25,2,0))</f>
        <v>0</v>
      </c>
      <c r="M12" s="81">
        <f t="shared" si="1"/>
        <v>0</v>
      </c>
      <c r="N12" s="78"/>
      <c r="O12" s="79"/>
      <c r="P12" s="79"/>
      <c r="Q12" s="82">
        <f>IF(ISNA(VLOOKUP(P12,Fahrer!$F$6:$G$25,2,0)),0,VLOOKUP(P12,Fahrer!$F$6:$G$25,2,0))</f>
        <v>0</v>
      </c>
      <c r="R12" s="81">
        <f t="shared" si="2"/>
        <v>0</v>
      </c>
      <c r="S12" s="78"/>
      <c r="T12" s="79"/>
      <c r="U12" s="82"/>
      <c r="V12" s="82">
        <f>IF(ISNA(VLOOKUP(U12,Fahrer!$F$6:$G$25,2,0)),0,VLOOKUP(U12,Fahrer!$F$6:$G$25,2,0))</f>
        <v>0</v>
      </c>
      <c r="W12" s="81">
        <f t="shared" si="3"/>
        <v>0</v>
      </c>
      <c r="X12" s="83">
        <f t="shared" si="4"/>
        <v>0</v>
      </c>
      <c r="Y12" s="79">
        <f t="shared" si="5"/>
        <v>0</v>
      </c>
      <c r="Z12" s="82">
        <f t="shared" si="6"/>
        <v>0</v>
      </c>
      <c r="AA12" s="77">
        <f t="shared" si="7"/>
        <v>0</v>
      </c>
      <c r="AB12" s="83"/>
      <c r="AC12" s="84">
        <f t="shared" si="8"/>
        <v>0</v>
      </c>
      <c r="AD12" s="79">
        <f t="shared" si="9"/>
        <v>0</v>
      </c>
      <c r="AE12" s="79">
        <f t="shared" si="10"/>
        <v>0</v>
      </c>
      <c r="AF12" s="26"/>
    </row>
    <row r="13" spans="1:32" hidden="1" x14ac:dyDescent="0.3">
      <c r="A13" s="61">
        <v>8</v>
      </c>
      <c r="B13" s="96" t="e">
        <f>VLOOKUP(C13,Fahrer!$B$5:$C$134,2,0)</f>
        <v>#N/A</v>
      </c>
      <c r="C13" s="107"/>
      <c r="D13" s="98"/>
      <c r="E13" s="99"/>
      <c r="F13" s="99"/>
      <c r="G13" s="100">
        <f>IF(ISNA(VLOOKUP(F13,Fahrer!$F$6:$G$25,2,0)),0,VLOOKUP(F13,Fahrer!$F$6:$G$25,2,0))</f>
        <v>0</v>
      </c>
      <c r="H13" s="101">
        <f t="shared" si="0"/>
        <v>0</v>
      </c>
      <c r="I13" s="98"/>
      <c r="J13" s="99"/>
      <c r="K13" s="99"/>
      <c r="L13" s="102">
        <f>IF(ISNA(VLOOKUP(K13,Fahrer!$F$6:$G$25,2,0)),0,VLOOKUP(K13,Fahrer!$F$6:$G$25,2,0))</f>
        <v>0</v>
      </c>
      <c r="M13" s="101">
        <f t="shared" si="1"/>
        <v>0</v>
      </c>
      <c r="N13" s="98"/>
      <c r="O13" s="99"/>
      <c r="P13" s="99"/>
      <c r="Q13" s="102">
        <f>IF(ISNA(VLOOKUP(P13,Fahrer!$F$6:$G$25,2,0)),0,VLOOKUP(P13,Fahrer!$F$6:$G$25,2,0))</f>
        <v>0</v>
      </c>
      <c r="R13" s="101">
        <f t="shared" si="2"/>
        <v>0</v>
      </c>
      <c r="S13" s="98"/>
      <c r="T13" s="99"/>
      <c r="U13" s="102"/>
      <c r="V13" s="102">
        <f>IF(ISNA(VLOOKUP(U13,Fahrer!$F$6:$G$25,2,0)),0,VLOOKUP(U13,Fahrer!$F$6:$G$25,2,0))</f>
        <v>0</v>
      </c>
      <c r="W13" s="101">
        <f t="shared" si="3"/>
        <v>0</v>
      </c>
      <c r="X13" s="103">
        <f t="shared" si="4"/>
        <v>0</v>
      </c>
      <c r="Y13" s="99">
        <f t="shared" si="5"/>
        <v>0</v>
      </c>
      <c r="Z13" s="102">
        <f t="shared" si="6"/>
        <v>0</v>
      </c>
      <c r="AA13" s="104">
        <f t="shared" si="7"/>
        <v>0</v>
      </c>
      <c r="AB13" s="103"/>
      <c r="AC13" s="105">
        <f t="shared" si="8"/>
        <v>0</v>
      </c>
      <c r="AD13" s="99">
        <f t="shared" si="9"/>
        <v>0</v>
      </c>
      <c r="AE13" s="99">
        <f t="shared" si="10"/>
        <v>0</v>
      </c>
      <c r="AF13" s="26"/>
    </row>
    <row r="14" spans="1:32" ht="15.75" hidden="1" customHeight="1" x14ac:dyDescent="0.3">
      <c r="A14" s="61">
        <v>9</v>
      </c>
      <c r="B14" s="76" t="e">
        <f>VLOOKUP(C14,Fahrer!$B$5:$C$134,2,0)</f>
        <v>#N/A</v>
      </c>
      <c r="C14" s="106"/>
      <c r="D14" s="78"/>
      <c r="E14" s="79"/>
      <c r="F14" s="79"/>
      <c r="G14" s="80">
        <f>IF(ISNA(VLOOKUP(F14,Fahrer!$F$6:$G$25,2,0)),0,VLOOKUP(F14,Fahrer!$F$6:$G$25,2,0))</f>
        <v>0</v>
      </c>
      <c r="H14" s="81">
        <f t="shared" si="0"/>
        <v>0</v>
      </c>
      <c r="I14" s="78"/>
      <c r="J14" s="79"/>
      <c r="K14" s="79"/>
      <c r="L14" s="82">
        <f>IF(ISNA(VLOOKUP(K14,Fahrer!$F$6:$G$25,2,0)),0,VLOOKUP(K14,Fahrer!$F$6:$G$25,2,0))</f>
        <v>0</v>
      </c>
      <c r="M14" s="81">
        <f t="shared" si="1"/>
        <v>0</v>
      </c>
      <c r="N14" s="78"/>
      <c r="O14" s="79"/>
      <c r="P14" s="79"/>
      <c r="Q14" s="82">
        <f>IF(ISNA(VLOOKUP(P14,Fahrer!$F$6:$G$25,2,0)),0,VLOOKUP(P14,Fahrer!$F$6:$G$25,2,0))</f>
        <v>0</v>
      </c>
      <c r="R14" s="81">
        <f t="shared" si="2"/>
        <v>0</v>
      </c>
      <c r="S14" s="78"/>
      <c r="T14" s="79"/>
      <c r="U14" s="82"/>
      <c r="V14" s="82">
        <f>IF(ISNA(VLOOKUP(U14,Fahrer!$F$6:$G$25,2,0)),0,VLOOKUP(U14,Fahrer!$F$6:$G$25,2,0))</f>
        <v>0</v>
      </c>
      <c r="W14" s="81">
        <f t="shared" si="3"/>
        <v>0</v>
      </c>
      <c r="X14" s="83">
        <f t="shared" si="4"/>
        <v>0</v>
      </c>
      <c r="Y14" s="79">
        <f t="shared" si="5"/>
        <v>0</v>
      </c>
      <c r="Z14" s="82">
        <f t="shared" si="6"/>
        <v>0</v>
      </c>
      <c r="AA14" s="77">
        <f t="shared" si="7"/>
        <v>0</v>
      </c>
      <c r="AB14" s="83"/>
      <c r="AC14" s="84">
        <f t="shared" si="8"/>
        <v>0</v>
      </c>
      <c r="AD14" s="79">
        <f t="shared" si="9"/>
        <v>0</v>
      </c>
      <c r="AE14" s="79">
        <f t="shared" si="10"/>
        <v>0</v>
      </c>
      <c r="AF14" s="26"/>
    </row>
    <row r="15" spans="1:32" ht="15.75" hidden="1" customHeight="1" x14ac:dyDescent="0.3">
      <c r="A15" s="61">
        <v>10</v>
      </c>
      <c r="B15" s="96" t="e">
        <f>VLOOKUP(C15,Fahrer!$B$5:$C$134,2,0)</f>
        <v>#N/A</v>
      </c>
      <c r="C15" s="107"/>
      <c r="D15" s="98"/>
      <c r="E15" s="99"/>
      <c r="F15" s="99"/>
      <c r="G15" s="100">
        <f>IF(ISNA(VLOOKUP(F15,Fahrer!$F$6:$G$25,2,0)),0,VLOOKUP(F15,Fahrer!$F$6:$G$25,2,0))</f>
        <v>0</v>
      </c>
      <c r="H15" s="101">
        <f t="shared" si="0"/>
        <v>0</v>
      </c>
      <c r="I15" s="98"/>
      <c r="J15" s="99"/>
      <c r="K15" s="99"/>
      <c r="L15" s="102">
        <f>IF(ISNA(VLOOKUP(K15,Fahrer!$F$6:$G$25,2,0)),0,VLOOKUP(K15,Fahrer!$F$6:$G$25,2,0))</f>
        <v>0</v>
      </c>
      <c r="M15" s="101">
        <f t="shared" si="1"/>
        <v>0</v>
      </c>
      <c r="N15" s="98"/>
      <c r="O15" s="99"/>
      <c r="P15" s="99"/>
      <c r="Q15" s="102">
        <f>IF(ISNA(VLOOKUP(P15,Fahrer!$F$6:$G$25,2,0)),0,VLOOKUP(P15,Fahrer!$F$6:$G$25,2,0))</f>
        <v>0</v>
      </c>
      <c r="R15" s="101">
        <f t="shared" si="2"/>
        <v>0</v>
      </c>
      <c r="S15" s="98"/>
      <c r="T15" s="99"/>
      <c r="U15" s="102"/>
      <c r="V15" s="102">
        <f>IF(ISNA(VLOOKUP(U15,Fahrer!$F$6:$G$25,2,0)),0,VLOOKUP(U15,Fahrer!$F$6:$G$25,2,0))</f>
        <v>0</v>
      </c>
      <c r="W15" s="101">
        <f t="shared" si="3"/>
        <v>0</v>
      </c>
      <c r="X15" s="103">
        <f t="shared" si="4"/>
        <v>0</v>
      </c>
      <c r="Y15" s="99">
        <f t="shared" si="5"/>
        <v>0</v>
      </c>
      <c r="Z15" s="102">
        <f t="shared" si="6"/>
        <v>0</v>
      </c>
      <c r="AA15" s="104">
        <f t="shared" si="7"/>
        <v>0</v>
      </c>
      <c r="AB15" s="103"/>
      <c r="AC15" s="105">
        <f t="shared" si="8"/>
        <v>0</v>
      </c>
      <c r="AD15" s="99">
        <f t="shared" si="9"/>
        <v>0</v>
      </c>
      <c r="AE15" s="99">
        <f t="shared" si="10"/>
        <v>0</v>
      </c>
      <c r="AF15" s="26"/>
    </row>
    <row r="16" spans="1:32" ht="15.75" hidden="1" customHeight="1" x14ac:dyDescent="0.3">
      <c r="A16" s="61">
        <v>11</v>
      </c>
      <c r="B16" s="76" t="e">
        <f>VLOOKUP(C16,Fahrer!$B$5:$C$134,2,0)</f>
        <v>#N/A</v>
      </c>
      <c r="C16" s="106"/>
      <c r="D16" s="78"/>
      <c r="E16" s="79"/>
      <c r="F16" s="79"/>
      <c r="G16" s="80">
        <f>IF(ISNA(VLOOKUP(F16,Fahrer!$F$6:$G$25,2,0)),0,VLOOKUP(F16,Fahrer!$F$6:$G$25,2,0))</f>
        <v>0</v>
      </c>
      <c r="H16" s="81">
        <f t="shared" si="0"/>
        <v>0</v>
      </c>
      <c r="I16" s="78"/>
      <c r="J16" s="79"/>
      <c r="K16" s="79"/>
      <c r="L16" s="82">
        <f>IF(ISNA(VLOOKUP(K16,Fahrer!$F$6:$G$25,2,0)),0,VLOOKUP(K16,Fahrer!$F$6:$G$25,2,0))</f>
        <v>0</v>
      </c>
      <c r="M16" s="81">
        <f t="shared" si="1"/>
        <v>0</v>
      </c>
      <c r="N16" s="78"/>
      <c r="O16" s="79"/>
      <c r="P16" s="79"/>
      <c r="Q16" s="82">
        <f>IF(ISNA(VLOOKUP(P16,Fahrer!$F$6:$G$25,2,0)),0,VLOOKUP(P16,Fahrer!$F$6:$G$25,2,0))</f>
        <v>0</v>
      </c>
      <c r="R16" s="81">
        <f t="shared" si="2"/>
        <v>0</v>
      </c>
      <c r="S16" s="78"/>
      <c r="T16" s="79"/>
      <c r="U16" s="82"/>
      <c r="V16" s="82">
        <f>IF(ISNA(VLOOKUP(U16,Fahrer!$F$6:$G$25,2,0)),0,VLOOKUP(U16,Fahrer!$F$6:$G$25,2,0))</f>
        <v>0</v>
      </c>
      <c r="W16" s="81">
        <f t="shared" si="3"/>
        <v>0</v>
      </c>
      <c r="X16" s="83">
        <f t="shared" si="4"/>
        <v>0</v>
      </c>
      <c r="Y16" s="79">
        <f t="shared" si="5"/>
        <v>0</v>
      </c>
      <c r="Z16" s="82">
        <f t="shared" si="6"/>
        <v>0</v>
      </c>
      <c r="AA16" s="77">
        <f t="shared" si="7"/>
        <v>0</v>
      </c>
      <c r="AB16" s="83"/>
      <c r="AC16" s="84">
        <f t="shared" si="8"/>
        <v>0</v>
      </c>
      <c r="AD16" s="79">
        <f t="shared" si="9"/>
        <v>0</v>
      </c>
      <c r="AE16" s="79">
        <f t="shared" si="10"/>
        <v>0</v>
      </c>
      <c r="AF16" s="26"/>
    </row>
    <row r="17" spans="1:32" ht="15.75" hidden="1" customHeight="1" x14ac:dyDescent="0.3">
      <c r="A17" s="61">
        <v>12</v>
      </c>
      <c r="B17" s="96" t="e">
        <f>VLOOKUP(C17,Fahrer!$B$5:$C$134,2,0)</f>
        <v>#N/A</v>
      </c>
      <c r="C17" s="107"/>
      <c r="D17" s="98"/>
      <c r="E17" s="99"/>
      <c r="F17" s="99"/>
      <c r="G17" s="100">
        <f>IF(ISNA(VLOOKUP(F17,Fahrer!$F$6:$G$25,2,0)),0,VLOOKUP(F17,Fahrer!$F$6:$G$25,2,0))</f>
        <v>0</v>
      </c>
      <c r="H17" s="101">
        <f t="shared" si="0"/>
        <v>0</v>
      </c>
      <c r="I17" s="98"/>
      <c r="J17" s="99"/>
      <c r="K17" s="99"/>
      <c r="L17" s="102">
        <f>IF(ISNA(VLOOKUP(K17,Fahrer!$F$6:$G$25,2,0)),0,VLOOKUP(K17,Fahrer!$F$6:$G$25,2,0))</f>
        <v>0</v>
      </c>
      <c r="M17" s="101">
        <f t="shared" si="1"/>
        <v>0</v>
      </c>
      <c r="N17" s="98"/>
      <c r="O17" s="99"/>
      <c r="P17" s="99"/>
      <c r="Q17" s="102">
        <f>IF(ISNA(VLOOKUP(P17,Fahrer!$F$6:$G$25,2,0)),0,VLOOKUP(P17,Fahrer!$F$6:$G$25,2,0))</f>
        <v>0</v>
      </c>
      <c r="R17" s="101">
        <f t="shared" si="2"/>
        <v>0</v>
      </c>
      <c r="S17" s="98"/>
      <c r="T17" s="99"/>
      <c r="U17" s="102"/>
      <c r="V17" s="102">
        <f>IF(ISNA(VLOOKUP(U17,Fahrer!$F$6:$G$25,2,0)),0,VLOOKUP(U17,Fahrer!$F$6:$G$25,2,0))</f>
        <v>0</v>
      </c>
      <c r="W17" s="101">
        <f t="shared" si="3"/>
        <v>0</v>
      </c>
      <c r="X17" s="103">
        <f t="shared" si="4"/>
        <v>0</v>
      </c>
      <c r="Y17" s="99">
        <f t="shared" si="5"/>
        <v>0</v>
      </c>
      <c r="Z17" s="102">
        <f t="shared" si="6"/>
        <v>0</v>
      </c>
      <c r="AA17" s="104">
        <f t="shared" si="7"/>
        <v>0</v>
      </c>
      <c r="AB17" s="103"/>
      <c r="AC17" s="105">
        <f t="shared" si="8"/>
        <v>0</v>
      </c>
      <c r="AD17" s="99">
        <f t="shared" si="9"/>
        <v>0</v>
      </c>
      <c r="AE17" s="99">
        <f t="shared" si="10"/>
        <v>0</v>
      </c>
      <c r="AF17" s="26"/>
    </row>
    <row r="18" spans="1:32" ht="15.75" hidden="1" customHeight="1" x14ac:dyDescent="0.3">
      <c r="A18" s="61">
        <v>13</v>
      </c>
      <c r="B18" s="76" t="e">
        <f>VLOOKUP(C18,Fahrer!$B$5:$C$134,2,0)</f>
        <v>#N/A</v>
      </c>
      <c r="C18" s="106"/>
      <c r="D18" s="78"/>
      <c r="E18" s="79"/>
      <c r="F18" s="79"/>
      <c r="G18" s="80">
        <f>IF(ISNA(VLOOKUP(F18,Fahrer!$F$6:$G$25,2,0)),0,VLOOKUP(F18,Fahrer!$F$6:$G$25,2,0))</f>
        <v>0</v>
      </c>
      <c r="H18" s="81">
        <f t="shared" si="0"/>
        <v>0</v>
      </c>
      <c r="I18" s="78"/>
      <c r="J18" s="79"/>
      <c r="K18" s="79"/>
      <c r="L18" s="82">
        <f>IF(ISNA(VLOOKUP(K18,Fahrer!$F$6:$G$25,2,0)),0,VLOOKUP(K18,Fahrer!$F$6:$G$25,2,0))</f>
        <v>0</v>
      </c>
      <c r="M18" s="81">
        <f t="shared" si="1"/>
        <v>0</v>
      </c>
      <c r="N18" s="78"/>
      <c r="O18" s="79"/>
      <c r="P18" s="79"/>
      <c r="Q18" s="82">
        <f>IF(ISNA(VLOOKUP(P18,Fahrer!$F$6:$G$25,2,0)),0,VLOOKUP(P18,Fahrer!$F$6:$G$25,2,0))</f>
        <v>0</v>
      </c>
      <c r="R18" s="81">
        <f t="shared" si="2"/>
        <v>0</v>
      </c>
      <c r="S18" s="78"/>
      <c r="T18" s="79"/>
      <c r="U18" s="82"/>
      <c r="V18" s="82">
        <f>IF(ISNA(VLOOKUP(U18,Fahrer!$F$6:$G$25,2,0)),0,VLOOKUP(U18,Fahrer!$F$6:$G$25,2,0))</f>
        <v>0</v>
      </c>
      <c r="W18" s="81">
        <f t="shared" si="3"/>
        <v>0</v>
      </c>
      <c r="X18" s="83">
        <f t="shared" si="4"/>
        <v>0</v>
      </c>
      <c r="Y18" s="79">
        <f t="shared" si="5"/>
        <v>0</v>
      </c>
      <c r="Z18" s="82">
        <f t="shared" si="6"/>
        <v>0</v>
      </c>
      <c r="AA18" s="77">
        <f t="shared" si="7"/>
        <v>0</v>
      </c>
      <c r="AB18" s="83"/>
      <c r="AC18" s="84">
        <f t="shared" si="8"/>
        <v>0</v>
      </c>
      <c r="AD18" s="79">
        <f t="shared" si="9"/>
        <v>0</v>
      </c>
      <c r="AE18" s="79">
        <f t="shared" si="10"/>
        <v>0</v>
      </c>
      <c r="AF18" s="26"/>
    </row>
    <row r="19" spans="1:32" ht="15.75" hidden="1" customHeight="1" x14ac:dyDescent="0.3">
      <c r="A19" s="61">
        <v>14</v>
      </c>
      <c r="B19" s="96" t="e">
        <f>VLOOKUP(C19,Fahrer!$B$5:$C$134,2,0)</f>
        <v>#N/A</v>
      </c>
      <c r="C19" s="107"/>
      <c r="D19" s="98"/>
      <c r="E19" s="99"/>
      <c r="F19" s="99"/>
      <c r="G19" s="100">
        <f>IF(ISNA(VLOOKUP(F19,Fahrer!$F$6:$G$25,2,0)),0,VLOOKUP(F19,Fahrer!$F$6:$G$25,2,0))</f>
        <v>0</v>
      </c>
      <c r="H19" s="101">
        <f t="shared" si="0"/>
        <v>0</v>
      </c>
      <c r="I19" s="98"/>
      <c r="J19" s="99"/>
      <c r="K19" s="99"/>
      <c r="L19" s="102">
        <f>IF(ISNA(VLOOKUP(K19,Fahrer!$F$6:$G$25,2,0)),0,VLOOKUP(K19,Fahrer!$F$6:$G$25,2,0))</f>
        <v>0</v>
      </c>
      <c r="M19" s="101">
        <f t="shared" si="1"/>
        <v>0</v>
      </c>
      <c r="N19" s="98"/>
      <c r="O19" s="99"/>
      <c r="P19" s="99"/>
      <c r="Q19" s="102">
        <f>IF(ISNA(VLOOKUP(P19,Fahrer!$F$6:$G$25,2,0)),0,VLOOKUP(P19,Fahrer!$F$6:$G$25,2,0))</f>
        <v>0</v>
      </c>
      <c r="R19" s="101">
        <f t="shared" si="2"/>
        <v>0</v>
      </c>
      <c r="S19" s="98"/>
      <c r="T19" s="99"/>
      <c r="U19" s="102"/>
      <c r="V19" s="102">
        <f>IF(ISNA(VLOOKUP(U19,Fahrer!$F$6:$G$25,2,0)),0,VLOOKUP(U19,Fahrer!$F$6:$G$25,2,0))</f>
        <v>0</v>
      </c>
      <c r="W19" s="101">
        <f t="shared" si="3"/>
        <v>0</v>
      </c>
      <c r="X19" s="103">
        <f t="shared" si="4"/>
        <v>0</v>
      </c>
      <c r="Y19" s="99">
        <f t="shared" si="5"/>
        <v>0</v>
      </c>
      <c r="Z19" s="102">
        <f t="shared" si="6"/>
        <v>0</v>
      </c>
      <c r="AA19" s="104">
        <f t="shared" si="7"/>
        <v>0</v>
      </c>
      <c r="AB19" s="103"/>
      <c r="AC19" s="105">
        <f t="shared" si="8"/>
        <v>0</v>
      </c>
      <c r="AD19" s="99">
        <f t="shared" si="9"/>
        <v>0</v>
      </c>
      <c r="AE19" s="99">
        <f t="shared" si="10"/>
        <v>0</v>
      </c>
      <c r="AF19" s="26"/>
    </row>
    <row r="20" spans="1:32" ht="15.75" hidden="1" customHeight="1" x14ac:dyDescent="0.3">
      <c r="A20" s="61">
        <v>15</v>
      </c>
      <c r="B20" s="76" t="e">
        <f>VLOOKUP(C20,Fahrer!$B$5:$C$134,2,0)</f>
        <v>#N/A</v>
      </c>
      <c r="C20" s="106"/>
      <c r="D20" s="78"/>
      <c r="E20" s="79"/>
      <c r="F20" s="79"/>
      <c r="G20" s="80">
        <f>IF(ISNA(VLOOKUP(F20,Fahrer!$F$6:$G$25,2,0)),0,VLOOKUP(F20,Fahrer!$F$6:$G$25,2,0))</f>
        <v>0</v>
      </c>
      <c r="H20" s="81">
        <f t="shared" si="0"/>
        <v>0</v>
      </c>
      <c r="I20" s="78"/>
      <c r="J20" s="79"/>
      <c r="K20" s="79"/>
      <c r="L20" s="82">
        <f>IF(ISNA(VLOOKUP(K20,Fahrer!$F$6:$G$25,2,0)),0,VLOOKUP(K20,Fahrer!$F$6:$G$25,2,0))</f>
        <v>0</v>
      </c>
      <c r="M20" s="81">
        <f t="shared" si="1"/>
        <v>0</v>
      </c>
      <c r="N20" s="78"/>
      <c r="O20" s="79"/>
      <c r="P20" s="79"/>
      <c r="Q20" s="82">
        <f>IF(ISNA(VLOOKUP(P20,Fahrer!$F$6:$G$25,2,0)),0,VLOOKUP(P20,Fahrer!$F$6:$G$25,2,0))</f>
        <v>0</v>
      </c>
      <c r="R20" s="81">
        <f t="shared" si="2"/>
        <v>0</v>
      </c>
      <c r="S20" s="78"/>
      <c r="T20" s="79"/>
      <c r="U20" s="82"/>
      <c r="V20" s="82">
        <f>IF(ISNA(VLOOKUP(U20,Fahrer!$F$6:$G$25,2,0)),0,VLOOKUP(U20,Fahrer!$F$6:$G$25,2,0))</f>
        <v>0</v>
      </c>
      <c r="W20" s="81">
        <f t="shared" si="3"/>
        <v>0</v>
      </c>
      <c r="X20" s="83">
        <f t="shared" si="4"/>
        <v>0</v>
      </c>
      <c r="Y20" s="79">
        <f t="shared" si="5"/>
        <v>0</v>
      </c>
      <c r="Z20" s="82">
        <f t="shared" si="6"/>
        <v>0</v>
      </c>
      <c r="AA20" s="77">
        <f t="shared" si="7"/>
        <v>0</v>
      </c>
      <c r="AB20" s="83"/>
      <c r="AC20" s="84">
        <f t="shared" si="8"/>
        <v>0</v>
      </c>
      <c r="AD20" s="79">
        <f t="shared" si="9"/>
        <v>0</v>
      </c>
      <c r="AE20" s="79">
        <f t="shared" si="10"/>
        <v>0</v>
      </c>
      <c r="AF20" s="26"/>
    </row>
    <row r="21" spans="1:32" ht="15.75" hidden="1" customHeight="1" x14ac:dyDescent="0.3">
      <c r="A21" s="61">
        <v>16</v>
      </c>
      <c r="B21" s="96" t="e">
        <f>VLOOKUP(C21,Fahrer!$B$5:$C$134,2,0)</f>
        <v>#N/A</v>
      </c>
      <c r="C21" s="107"/>
      <c r="D21" s="98"/>
      <c r="E21" s="99"/>
      <c r="F21" s="99"/>
      <c r="G21" s="100">
        <f>IF(ISNA(VLOOKUP(F21,Fahrer!$F$6:$G$25,2,0)),0,VLOOKUP(F21,Fahrer!$F$6:$G$25,2,0))</f>
        <v>0</v>
      </c>
      <c r="H21" s="101">
        <f t="shared" si="0"/>
        <v>0</v>
      </c>
      <c r="I21" s="98"/>
      <c r="J21" s="99"/>
      <c r="K21" s="99"/>
      <c r="L21" s="102">
        <f>IF(ISNA(VLOOKUP(K21,Fahrer!$F$6:$G$25,2,0)),0,VLOOKUP(K21,Fahrer!$F$6:$G$25,2,0))</f>
        <v>0</v>
      </c>
      <c r="M21" s="101">
        <f t="shared" si="1"/>
        <v>0</v>
      </c>
      <c r="N21" s="98"/>
      <c r="O21" s="99"/>
      <c r="P21" s="99"/>
      <c r="Q21" s="102">
        <f>IF(ISNA(VLOOKUP(P21,Fahrer!$F$6:$G$25,2,0)),0,VLOOKUP(P21,Fahrer!$F$6:$G$25,2,0))</f>
        <v>0</v>
      </c>
      <c r="R21" s="101">
        <f t="shared" si="2"/>
        <v>0</v>
      </c>
      <c r="S21" s="98"/>
      <c r="T21" s="99"/>
      <c r="U21" s="102"/>
      <c r="V21" s="102">
        <f>IF(ISNA(VLOOKUP(U21,Fahrer!$F$6:$G$25,2,0)),0,VLOOKUP(U21,Fahrer!$F$6:$G$25,2,0))</f>
        <v>0</v>
      </c>
      <c r="W21" s="101">
        <f t="shared" si="3"/>
        <v>0</v>
      </c>
      <c r="X21" s="103">
        <f t="shared" si="4"/>
        <v>0</v>
      </c>
      <c r="Y21" s="99">
        <f t="shared" si="5"/>
        <v>0</v>
      </c>
      <c r="Z21" s="102">
        <f t="shared" si="6"/>
        <v>0</v>
      </c>
      <c r="AA21" s="104">
        <f t="shared" si="7"/>
        <v>0</v>
      </c>
      <c r="AB21" s="103"/>
      <c r="AC21" s="105">
        <f t="shared" si="8"/>
        <v>0</v>
      </c>
      <c r="AD21" s="99">
        <f t="shared" si="9"/>
        <v>0</v>
      </c>
      <c r="AE21" s="99">
        <f t="shared" si="10"/>
        <v>0</v>
      </c>
      <c r="AF21" s="26"/>
    </row>
    <row r="22" spans="1:32" ht="15.75" hidden="1" customHeight="1" x14ac:dyDescent="0.3">
      <c r="A22" s="61">
        <v>17</v>
      </c>
      <c r="B22" s="76" t="e">
        <f>VLOOKUP(C22,Fahrer!$B$5:$C$134,2,0)</f>
        <v>#N/A</v>
      </c>
      <c r="C22" s="106"/>
      <c r="D22" s="78"/>
      <c r="E22" s="79"/>
      <c r="F22" s="79"/>
      <c r="G22" s="80">
        <f>IF(ISNA(VLOOKUP(F22,Fahrer!$F$6:$G$25,2,0)),0,VLOOKUP(F22,Fahrer!$F$6:$G$25,2,0))</f>
        <v>0</v>
      </c>
      <c r="H22" s="81">
        <f t="shared" si="0"/>
        <v>0</v>
      </c>
      <c r="I22" s="78"/>
      <c r="J22" s="79"/>
      <c r="K22" s="79"/>
      <c r="L22" s="82">
        <f>IF(ISNA(VLOOKUP(K22,Fahrer!$F$6:$G$25,2,0)),0,VLOOKUP(K22,Fahrer!$F$6:$G$25,2,0))</f>
        <v>0</v>
      </c>
      <c r="M22" s="81">
        <f t="shared" si="1"/>
        <v>0</v>
      </c>
      <c r="N22" s="78"/>
      <c r="O22" s="79"/>
      <c r="P22" s="79"/>
      <c r="Q22" s="82">
        <f>IF(ISNA(VLOOKUP(P22,Fahrer!$F$6:$G$25,2,0)),0,VLOOKUP(P22,Fahrer!$F$6:$G$25,2,0))</f>
        <v>0</v>
      </c>
      <c r="R22" s="81">
        <f t="shared" si="2"/>
        <v>0</v>
      </c>
      <c r="S22" s="78"/>
      <c r="T22" s="79"/>
      <c r="U22" s="82"/>
      <c r="V22" s="82">
        <f>IF(ISNA(VLOOKUP(U22,Fahrer!$F$6:$G$25,2,0)),0,VLOOKUP(U22,Fahrer!$F$6:$G$25,2,0))</f>
        <v>0</v>
      </c>
      <c r="W22" s="81">
        <f t="shared" si="3"/>
        <v>0</v>
      </c>
      <c r="X22" s="83">
        <f t="shared" si="4"/>
        <v>0</v>
      </c>
      <c r="Y22" s="79">
        <f t="shared" si="5"/>
        <v>0</v>
      </c>
      <c r="Z22" s="82">
        <f t="shared" si="6"/>
        <v>0</v>
      </c>
      <c r="AA22" s="77">
        <f t="shared" si="7"/>
        <v>0</v>
      </c>
      <c r="AB22" s="83"/>
      <c r="AC22" s="84">
        <f t="shared" si="8"/>
        <v>0</v>
      </c>
      <c r="AD22" s="79">
        <f t="shared" si="9"/>
        <v>0</v>
      </c>
      <c r="AE22" s="79">
        <f t="shared" si="10"/>
        <v>0</v>
      </c>
      <c r="AF22" s="26"/>
    </row>
    <row r="23" spans="1:32" ht="15.75" hidden="1" customHeight="1" x14ac:dyDescent="0.3">
      <c r="A23" s="61">
        <v>18</v>
      </c>
      <c r="B23" s="96" t="e">
        <f>VLOOKUP(C23,Fahrer!$B$5:$C$134,2,0)</f>
        <v>#N/A</v>
      </c>
      <c r="C23" s="107"/>
      <c r="D23" s="98"/>
      <c r="E23" s="99"/>
      <c r="F23" s="99"/>
      <c r="G23" s="100">
        <f>IF(ISNA(VLOOKUP(F23,Fahrer!$F$6:$G$25,2,0)),0,VLOOKUP(F23,Fahrer!$F$6:$G$25,2,0))</f>
        <v>0</v>
      </c>
      <c r="H23" s="101">
        <f t="shared" si="0"/>
        <v>0</v>
      </c>
      <c r="I23" s="98"/>
      <c r="J23" s="99"/>
      <c r="K23" s="99"/>
      <c r="L23" s="102">
        <f>IF(ISNA(VLOOKUP(K23,Fahrer!$F$6:$G$25,2,0)),0,VLOOKUP(K23,Fahrer!$F$6:$G$25,2,0))</f>
        <v>0</v>
      </c>
      <c r="M23" s="101">
        <f t="shared" si="1"/>
        <v>0</v>
      </c>
      <c r="N23" s="98"/>
      <c r="O23" s="99"/>
      <c r="P23" s="99"/>
      <c r="Q23" s="102">
        <f>IF(ISNA(VLOOKUP(P23,Fahrer!$F$6:$G$25,2,0)),0,VLOOKUP(P23,Fahrer!$F$6:$G$25,2,0))</f>
        <v>0</v>
      </c>
      <c r="R23" s="101">
        <f t="shared" si="2"/>
        <v>0</v>
      </c>
      <c r="S23" s="98"/>
      <c r="T23" s="99"/>
      <c r="U23" s="102"/>
      <c r="V23" s="102">
        <f>IF(ISNA(VLOOKUP(U23,Fahrer!$F$6:$G$25,2,0)),0,VLOOKUP(U23,Fahrer!$F$6:$G$25,2,0))</f>
        <v>0</v>
      </c>
      <c r="W23" s="101">
        <f t="shared" si="3"/>
        <v>0</v>
      </c>
      <c r="X23" s="103">
        <f t="shared" si="4"/>
        <v>0</v>
      </c>
      <c r="Y23" s="99">
        <f t="shared" si="5"/>
        <v>0</v>
      </c>
      <c r="Z23" s="102">
        <f t="shared" si="6"/>
        <v>0</v>
      </c>
      <c r="AA23" s="104">
        <f t="shared" si="7"/>
        <v>0</v>
      </c>
      <c r="AB23" s="103"/>
      <c r="AC23" s="105">
        <f t="shared" si="8"/>
        <v>0</v>
      </c>
      <c r="AD23" s="99">
        <f t="shared" si="9"/>
        <v>0</v>
      </c>
      <c r="AE23" s="99">
        <f t="shared" si="10"/>
        <v>0</v>
      </c>
      <c r="AF23" s="26"/>
    </row>
    <row r="24" spans="1:32" ht="15.75" hidden="1" customHeight="1" x14ac:dyDescent="0.3">
      <c r="A24" s="61">
        <v>19</v>
      </c>
      <c r="B24" s="76" t="e">
        <f>VLOOKUP(C24,Fahrer!$B$5:$C$134,2,0)</f>
        <v>#N/A</v>
      </c>
      <c r="C24" s="106"/>
      <c r="D24" s="78"/>
      <c r="E24" s="79"/>
      <c r="F24" s="79"/>
      <c r="G24" s="80">
        <f>IF(ISNA(VLOOKUP(F24,Fahrer!$F$6:$G$25,2,0)),0,VLOOKUP(F24,Fahrer!$F$6:$G$25,2,0))</f>
        <v>0</v>
      </c>
      <c r="H24" s="81">
        <f t="shared" si="0"/>
        <v>0</v>
      </c>
      <c r="I24" s="78"/>
      <c r="J24" s="79"/>
      <c r="K24" s="79"/>
      <c r="L24" s="82">
        <f>IF(ISNA(VLOOKUP(K24,Fahrer!$F$6:$G$25,2,0)),0,VLOOKUP(K24,Fahrer!$F$6:$G$25,2,0))</f>
        <v>0</v>
      </c>
      <c r="M24" s="81">
        <f t="shared" si="1"/>
        <v>0</v>
      </c>
      <c r="N24" s="78"/>
      <c r="O24" s="79"/>
      <c r="P24" s="79"/>
      <c r="Q24" s="82">
        <f>IF(ISNA(VLOOKUP(P24,Fahrer!$F$6:$G$25,2,0)),0,VLOOKUP(P24,Fahrer!$F$6:$G$25,2,0))</f>
        <v>0</v>
      </c>
      <c r="R24" s="81">
        <f t="shared" si="2"/>
        <v>0</v>
      </c>
      <c r="S24" s="78"/>
      <c r="T24" s="79"/>
      <c r="U24" s="82"/>
      <c r="V24" s="82">
        <f>IF(ISNA(VLOOKUP(U24,Fahrer!$F$6:$G$25,2,0)),0,VLOOKUP(U24,Fahrer!$F$6:$G$25,2,0))</f>
        <v>0</v>
      </c>
      <c r="W24" s="81">
        <f t="shared" si="3"/>
        <v>0</v>
      </c>
      <c r="X24" s="83">
        <f t="shared" si="4"/>
        <v>0</v>
      </c>
      <c r="Y24" s="79">
        <f t="shared" si="5"/>
        <v>0</v>
      </c>
      <c r="Z24" s="82">
        <f t="shared" si="6"/>
        <v>0</v>
      </c>
      <c r="AA24" s="77">
        <f t="shared" si="7"/>
        <v>0</v>
      </c>
      <c r="AB24" s="83"/>
      <c r="AC24" s="84">
        <f t="shared" si="8"/>
        <v>0</v>
      </c>
      <c r="AD24" s="79">
        <f t="shared" si="9"/>
        <v>0</v>
      </c>
      <c r="AE24" s="79">
        <f t="shared" si="10"/>
        <v>0</v>
      </c>
      <c r="AF24" s="26"/>
    </row>
    <row r="25" spans="1:32" ht="15.75" hidden="1" customHeight="1" x14ac:dyDescent="0.3">
      <c r="A25" s="61">
        <v>20</v>
      </c>
      <c r="B25" s="96" t="e">
        <f>VLOOKUP(C25,Fahrer!$B$5:$C$134,2,0)</f>
        <v>#N/A</v>
      </c>
      <c r="C25" s="107"/>
      <c r="D25" s="98"/>
      <c r="E25" s="99"/>
      <c r="F25" s="99"/>
      <c r="G25" s="100">
        <f>IF(ISNA(VLOOKUP(F25,Fahrer!$F$6:$G$25,2,0)),0,VLOOKUP(F25,Fahrer!$F$6:$G$25,2,0))</f>
        <v>0</v>
      </c>
      <c r="H25" s="101">
        <f t="shared" si="0"/>
        <v>0</v>
      </c>
      <c r="I25" s="98"/>
      <c r="J25" s="99"/>
      <c r="K25" s="99"/>
      <c r="L25" s="102">
        <f>IF(ISNA(VLOOKUP(K25,Fahrer!$F$6:$G$25,2,0)),0,VLOOKUP(K25,Fahrer!$F$6:$G$25,2,0))</f>
        <v>0</v>
      </c>
      <c r="M25" s="101">
        <f t="shared" si="1"/>
        <v>0</v>
      </c>
      <c r="N25" s="98"/>
      <c r="O25" s="99"/>
      <c r="P25" s="99"/>
      <c r="Q25" s="102">
        <f>IF(ISNA(VLOOKUP(P25,Fahrer!$F$6:$G$25,2,0)),0,VLOOKUP(P25,Fahrer!$F$6:$G$25,2,0))</f>
        <v>0</v>
      </c>
      <c r="R25" s="101">
        <f t="shared" si="2"/>
        <v>0</v>
      </c>
      <c r="S25" s="98"/>
      <c r="T25" s="99"/>
      <c r="U25" s="102"/>
      <c r="V25" s="102">
        <f>IF(ISNA(VLOOKUP(U25,Fahrer!$F$6:$G$25,2,0)),0,VLOOKUP(U25,Fahrer!$F$6:$G$25,2,0))</f>
        <v>0</v>
      </c>
      <c r="W25" s="101">
        <f t="shared" si="3"/>
        <v>0</v>
      </c>
      <c r="X25" s="103">
        <f t="shared" si="4"/>
        <v>0</v>
      </c>
      <c r="Y25" s="99">
        <f t="shared" si="5"/>
        <v>0</v>
      </c>
      <c r="Z25" s="102">
        <f t="shared" si="6"/>
        <v>0</v>
      </c>
      <c r="AA25" s="104">
        <f t="shared" si="7"/>
        <v>0</v>
      </c>
      <c r="AB25" s="103"/>
      <c r="AC25" s="105">
        <f t="shared" si="8"/>
        <v>0</v>
      </c>
      <c r="AD25" s="99">
        <f t="shared" si="9"/>
        <v>0</v>
      </c>
      <c r="AE25" s="99">
        <f t="shared" si="10"/>
        <v>0</v>
      </c>
      <c r="AF25" s="26"/>
    </row>
    <row r="26" spans="1:32" x14ac:dyDescent="0.3">
      <c r="A26" s="61"/>
      <c r="B26" s="776"/>
      <c r="C26" s="776"/>
      <c r="D26" s="776"/>
      <c r="E26" s="776"/>
      <c r="F26" s="776"/>
      <c r="G26" s="776"/>
      <c r="H26" s="776"/>
      <c r="I26" s="776"/>
      <c r="J26" s="776"/>
      <c r="K26" s="776"/>
      <c r="L26" s="776"/>
      <c r="M26" s="776"/>
      <c r="N26" s="776"/>
      <c r="O26" s="776"/>
      <c r="P26" s="776"/>
      <c r="Q26" s="776"/>
      <c r="R26" s="776"/>
      <c r="S26" s="776"/>
      <c r="T26" s="776"/>
      <c r="U26" s="776"/>
      <c r="V26" s="776"/>
      <c r="W26" s="776"/>
      <c r="X26" s="776"/>
      <c r="Y26" s="776"/>
      <c r="Z26" s="776"/>
      <c r="AA26" s="776"/>
      <c r="AB26" s="776"/>
      <c r="AC26" s="776"/>
      <c r="AD26" s="776"/>
      <c r="AE26" s="776"/>
      <c r="AF26" s="26"/>
    </row>
    <row r="27" spans="1:32" x14ac:dyDescent="0.3">
      <c r="A27" s="61"/>
      <c r="B27" s="776"/>
      <c r="C27" s="776"/>
      <c r="D27" s="776"/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776"/>
      <c r="R27" s="776"/>
      <c r="S27" s="776"/>
      <c r="T27" s="776"/>
      <c r="U27" s="776"/>
      <c r="V27" s="776"/>
      <c r="W27" s="776"/>
      <c r="X27" s="776"/>
      <c r="Y27" s="776"/>
      <c r="Z27" s="776"/>
      <c r="AA27" s="776"/>
      <c r="AB27" s="776"/>
      <c r="AC27" s="776"/>
      <c r="AD27" s="776"/>
      <c r="AE27" s="776"/>
      <c r="AF27" s="26"/>
    </row>
    <row r="28" spans="1:32" ht="15.75" customHeight="1" x14ac:dyDescent="0.3">
      <c r="A28" s="61"/>
      <c r="B28" s="63" t="s">
        <v>46</v>
      </c>
      <c r="C28" s="64"/>
      <c r="D28" s="775" t="s">
        <v>149</v>
      </c>
      <c r="E28" s="775"/>
      <c r="F28" s="775"/>
      <c r="G28" s="775"/>
      <c r="H28" s="775"/>
      <c r="I28" s="775" t="s">
        <v>150</v>
      </c>
      <c r="J28" s="775"/>
      <c r="K28" s="775"/>
      <c r="L28" s="775"/>
      <c r="M28" s="775"/>
      <c r="N28" s="775" t="s">
        <v>151</v>
      </c>
      <c r="O28" s="775"/>
      <c r="P28" s="775"/>
      <c r="Q28" s="775"/>
      <c r="R28" s="775"/>
      <c r="S28" s="775" t="s">
        <v>152</v>
      </c>
      <c r="T28" s="775"/>
      <c r="U28" s="775"/>
      <c r="V28" s="775"/>
      <c r="W28" s="775"/>
      <c r="X28" s="65" t="s">
        <v>0</v>
      </c>
      <c r="Y28" s="66" t="s">
        <v>0</v>
      </c>
      <c r="Z28" s="67" t="s">
        <v>0</v>
      </c>
      <c r="AA28" s="68" t="s">
        <v>0</v>
      </c>
      <c r="AB28" s="69"/>
      <c r="AC28" s="70" t="s">
        <v>153</v>
      </c>
      <c r="AD28" s="71" t="s">
        <v>51</v>
      </c>
      <c r="AE28" s="71" t="s">
        <v>154</v>
      </c>
      <c r="AF28" s="26"/>
    </row>
    <row r="29" spans="1:32" x14ac:dyDescent="0.3">
      <c r="A29" s="61"/>
      <c r="B29" s="63" t="s">
        <v>155</v>
      </c>
      <c r="C29" s="72"/>
      <c r="D29" s="73" t="s">
        <v>157</v>
      </c>
      <c r="E29" s="71" t="s">
        <v>158</v>
      </c>
      <c r="F29" s="71" t="s">
        <v>159</v>
      </c>
      <c r="G29" s="63"/>
      <c r="H29" s="74" t="s">
        <v>20</v>
      </c>
      <c r="I29" s="73" t="s">
        <v>157</v>
      </c>
      <c r="J29" s="71" t="s">
        <v>158</v>
      </c>
      <c r="K29" s="71" t="s">
        <v>159</v>
      </c>
      <c r="L29" s="63"/>
      <c r="M29" s="74" t="s">
        <v>20</v>
      </c>
      <c r="N29" s="73" t="s">
        <v>157</v>
      </c>
      <c r="O29" s="71" t="s">
        <v>158</v>
      </c>
      <c r="P29" s="71" t="s">
        <v>159</v>
      </c>
      <c r="Q29" s="63"/>
      <c r="R29" s="74" t="s">
        <v>20</v>
      </c>
      <c r="S29" s="73" t="s">
        <v>157</v>
      </c>
      <c r="T29" s="71" t="s">
        <v>158</v>
      </c>
      <c r="U29" s="63" t="s">
        <v>159</v>
      </c>
      <c r="V29" s="63"/>
      <c r="W29" s="74" t="s">
        <v>20</v>
      </c>
      <c r="X29" s="69" t="s">
        <v>160</v>
      </c>
      <c r="Y29" s="71" t="s">
        <v>161</v>
      </c>
      <c r="Z29" s="63" t="s">
        <v>162</v>
      </c>
      <c r="AA29" s="75" t="s">
        <v>163</v>
      </c>
      <c r="AB29" s="69"/>
      <c r="AC29" s="70"/>
      <c r="AD29" s="71"/>
      <c r="AE29" s="71"/>
      <c r="AF29" s="26"/>
    </row>
    <row r="30" spans="1:32" ht="15" customHeight="1" x14ac:dyDescent="0.3">
      <c r="A30" s="61">
        <v>1</v>
      </c>
      <c r="B30" s="308" t="str">
        <f>VLOOKUP(C30,Fahrer!$B$5:$C$144,2,0)</f>
        <v>Zcernikow,Maurice</v>
      </c>
      <c r="C30" s="309">
        <v>33</v>
      </c>
      <c r="D30" s="310">
        <v>5</v>
      </c>
      <c r="E30" s="358"/>
      <c r="F30" s="358">
        <v>4</v>
      </c>
      <c r="G30" s="359">
        <f>IF(ISNA(VLOOKUP(F30,Fahrer!$F$6:$G$25,2,0)),0,VLOOKUP(F30,Fahrer!$F$6:$G$25,2,0))</f>
        <v>41</v>
      </c>
      <c r="H30" s="311">
        <f t="shared" ref="H30:H40" si="11">SUM(E30+G30)</f>
        <v>41</v>
      </c>
      <c r="I30" s="310">
        <v>6</v>
      </c>
      <c r="J30" s="358">
        <v>2</v>
      </c>
      <c r="K30" s="358">
        <v>1</v>
      </c>
      <c r="L30" s="359">
        <f>IF(ISNA(VLOOKUP(K30,Fahrer!$F$6:$G$25,2,0)),0,VLOOKUP(K30,Fahrer!$F$6:$G$25,2,0))</f>
        <v>50</v>
      </c>
      <c r="M30" s="311">
        <f t="shared" ref="M30:M40" si="12">SUM(J30+L30)</f>
        <v>52</v>
      </c>
      <c r="N30" s="310">
        <v>8</v>
      </c>
      <c r="O30" s="358"/>
      <c r="P30" s="358">
        <v>3</v>
      </c>
      <c r="Q30" s="359">
        <f>IF(ISNA(VLOOKUP(P30,Fahrer!$F$6:$G$25,2,0)),0,VLOOKUP(P30,Fahrer!$F$6:$G$25,2,0))</f>
        <v>43</v>
      </c>
      <c r="R30" s="311">
        <f t="shared" ref="R30:R40" si="13">SUM(O30+Q30)</f>
        <v>43</v>
      </c>
      <c r="S30" s="310">
        <v>9</v>
      </c>
      <c r="T30" s="358">
        <v>2</v>
      </c>
      <c r="U30" s="359">
        <v>1</v>
      </c>
      <c r="V30" s="359">
        <f>IF(ISNA(VLOOKUP(U30,Fahrer!$F$6:$G$25,2,0)),0,VLOOKUP(U30,Fahrer!$F$6:$G$25,2,0))</f>
        <v>50</v>
      </c>
      <c r="W30" s="311">
        <f t="shared" ref="W30:W40" si="14">SUM(T30+V30)</f>
        <v>52</v>
      </c>
      <c r="X30" s="312">
        <f t="shared" ref="X30:X40" si="15">H30</f>
        <v>41</v>
      </c>
      <c r="Y30" s="358">
        <f t="shared" ref="Y30:Y40" si="16">M30</f>
        <v>52</v>
      </c>
      <c r="Z30" s="359">
        <f t="shared" ref="Z30:Z40" si="17">R30</f>
        <v>43</v>
      </c>
      <c r="AA30" s="313">
        <f t="shared" ref="AA30:AA40" si="18">W30</f>
        <v>52</v>
      </c>
      <c r="AB30" s="312"/>
      <c r="AC30" s="314">
        <f t="shared" ref="AC30:AC40" si="19">(E30+J30+O30+T30)</f>
        <v>4</v>
      </c>
      <c r="AD30" s="358">
        <f t="shared" ref="AD30:AD40" si="20">SUM(H30+M30+R30+W30)</f>
        <v>188</v>
      </c>
      <c r="AE30" s="358">
        <f t="shared" ref="AE30:AE40" si="21">LARGE(X30:AA30,1)+LARGE(X30:AA30,2)+LARGE(X30:AA30,3)</f>
        <v>147</v>
      </c>
      <c r="AF30" s="26"/>
    </row>
    <row r="31" spans="1:32" ht="15" customHeight="1" x14ac:dyDescent="0.3">
      <c r="A31" s="61">
        <v>2</v>
      </c>
      <c r="B31" s="315" t="str">
        <f>VLOOKUP(C31,Fahrer!$B$5:$C$144,2,0)</f>
        <v>Schulz, Alex</v>
      </c>
      <c r="C31" s="316">
        <v>41</v>
      </c>
      <c r="D31" s="298">
        <v>1</v>
      </c>
      <c r="E31" s="428"/>
      <c r="F31" s="428">
        <v>3</v>
      </c>
      <c r="G31" s="429">
        <f>IF(ISNA(VLOOKUP(F31,Fahrer!$F$6:$G$25,2,0)),0,VLOOKUP(F31,Fahrer!$F$6:$G$25,2,0))</f>
        <v>43</v>
      </c>
      <c r="H31" s="301">
        <f t="shared" si="11"/>
        <v>43</v>
      </c>
      <c r="I31" s="298">
        <v>2</v>
      </c>
      <c r="J31" s="428"/>
      <c r="K31" s="428">
        <v>3</v>
      </c>
      <c r="L31" s="429">
        <f>IF(ISNA(VLOOKUP(K31,Fahrer!$F$6:$G$25,2,0)),0,VLOOKUP(K31,Fahrer!$F$6:$G$25,2,0))</f>
        <v>43</v>
      </c>
      <c r="M31" s="301">
        <f t="shared" si="12"/>
        <v>43</v>
      </c>
      <c r="N31" s="298">
        <v>3</v>
      </c>
      <c r="O31" s="428">
        <v>2</v>
      </c>
      <c r="P31" s="428">
        <v>1</v>
      </c>
      <c r="Q31" s="429">
        <f>IF(ISNA(VLOOKUP(P31,Fahrer!$F$6:$G$25,2,0)),0,VLOOKUP(P31,Fahrer!$F$6:$G$25,2,0))</f>
        <v>50</v>
      </c>
      <c r="R31" s="301">
        <f t="shared" si="13"/>
        <v>52</v>
      </c>
      <c r="S31" s="298">
        <v>5</v>
      </c>
      <c r="T31" s="428"/>
      <c r="U31" s="429">
        <v>8</v>
      </c>
      <c r="V31" s="429">
        <f>IF(ISNA(VLOOKUP(U31,Fahrer!$F$6:$G$25,2,0)),0,VLOOKUP(U31,Fahrer!$F$6:$G$25,2,0))</f>
        <v>33</v>
      </c>
      <c r="W31" s="301">
        <f t="shared" si="14"/>
        <v>33</v>
      </c>
      <c r="X31" s="303">
        <f t="shared" si="15"/>
        <v>43</v>
      </c>
      <c r="Y31" s="428">
        <f t="shared" si="16"/>
        <v>43</v>
      </c>
      <c r="Z31" s="429">
        <f t="shared" si="17"/>
        <v>52</v>
      </c>
      <c r="AA31" s="297">
        <f t="shared" si="18"/>
        <v>33</v>
      </c>
      <c r="AB31" s="303"/>
      <c r="AC31" s="304">
        <f t="shared" si="19"/>
        <v>2</v>
      </c>
      <c r="AD31" s="428">
        <f t="shared" si="20"/>
        <v>171</v>
      </c>
      <c r="AE31" s="428">
        <f t="shared" si="21"/>
        <v>138</v>
      </c>
      <c r="AF31" s="26"/>
    </row>
    <row r="32" spans="1:32" ht="15" customHeight="1" x14ac:dyDescent="0.3">
      <c r="A32" s="61">
        <v>3</v>
      </c>
      <c r="B32" s="308" t="str">
        <f>VLOOKUP(C32,Fahrer!$B$5:$C$144,2,0)</f>
        <v>Helpap, Jean-Pierre</v>
      </c>
      <c r="C32" s="309">
        <v>21</v>
      </c>
      <c r="D32" s="310">
        <v>12</v>
      </c>
      <c r="E32" s="358"/>
      <c r="F32" s="358">
        <v>5</v>
      </c>
      <c r="G32" s="359">
        <f>IF(ISNA(VLOOKUP(F32,Fahrer!$F$6:$G$25,2,0)),0,VLOOKUP(F32,Fahrer!$F$6:$G$25,2,0))</f>
        <v>39</v>
      </c>
      <c r="H32" s="311">
        <f t="shared" si="11"/>
        <v>39</v>
      </c>
      <c r="I32" s="310">
        <v>18</v>
      </c>
      <c r="J32" s="358">
        <v>1</v>
      </c>
      <c r="K32" s="358">
        <v>2</v>
      </c>
      <c r="L32" s="359">
        <f>IF(ISNA(VLOOKUP(K32,Fahrer!$F$6:$G$25,2,0)),0,VLOOKUP(K32,Fahrer!$F$6:$G$25,2,0))</f>
        <v>46</v>
      </c>
      <c r="M32" s="311">
        <f t="shared" si="12"/>
        <v>47</v>
      </c>
      <c r="N32" s="310">
        <v>1</v>
      </c>
      <c r="O32" s="358"/>
      <c r="P32" s="358">
        <v>2</v>
      </c>
      <c r="Q32" s="359">
        <f>IF(ISNA(VLOOKUP(P32,Fahrer!$F$6:$G$25,2,0)),0,VLOOKUP(P32,Fahrer!$F$6:$G$25,2,0))</f>
        <v>46</v>
      </c>
      <c r="R32" s="311">
        <f t="shared" si="13"/>
        <v>46</v>
      </c>
      <c r="S32" s="310">
        <v>2</v>
      </c>
      <c r="T32" s="358"/>
      <c r="U32" s="359">
        <v>3</v>
      </c>
      <c r="V32" s="359">
        <f>IF(ISNA(VLOOKUP(U32,Fahrer!$F$6:$G$25,2,0)),0,VLOOKUP(U32,Fahrer!$F$6:$G$25,2,0))</f>
        <v>43</v>
      </c>
      <c r="W32" s="311">
        <f t="shared" si="14"/>
        <v>43</v>
      </c>
      <c r="X32" s="312">
        <f t="shared" si="15"/>
        <v>39</v>
      </c>
      <c r="Y32" s="358">
        <f t="shared" si="16"/>
        <v>47</v>
      </c>
      <c r="Z32" s="359">
        <f t="shared" si="17"/>
        <v>46</v>
      </c>
      <c r="AA32" s="313">
        <f t="shared" si="18"/>
        <v>43</v>
      </c>
      <c r="AB32" s="312"/>
      <c r="AC32" s="314">
        <f t="shared" si="19"/>
        <v>1</v>
      </c>
      <c r="AD32" s="358">
        <f t="shared" si="20"/>
        <v>175</v>
      </c>
      <c r="AE32" s="358">
        <f t="shared" si="21"/>
        <v>136</v>
      </c>
      <c r="AF32" s="26"/>
    </row>
    <row r="33" spans="1:32" ht="15" customHeight="1" x14ac:dyDescent="0.3">
      <c r="A33" s="61">
        <v>4</v>
      </c>
      <c r="B33" s="315" t="str">
        <f>VLOOKUP(C33,Fahrer!$B$5:$C$144,2,0)</f>
        <v>Patzwaldt, Jonathan</v>
      </c>
      <c r="C33" s="316">
        <v>93</v>
      </c>
      <c r="D33" s="298">
        <v>11</v>
      </c>
      <c r="E33" s="428">
        <v>2</v>
      </c>
      <c r="F33" s="428">
        <v>1</v>
      </c>
      <c r="G33" s="429">
        <f>IF(ISNA(VLOOKUP(F33,Fahrer!$F$6:$G$25,2,0)),0,VLOOKUP(F33,Fahrer!$F$6:$G$25,2,0))</f>
        <v>50</v>
      </c>
      <c r="H33" s="301">
        <f t="shared" si="11"/>
        <v>52</v>
      </c>
      <c r="I33" s="298">
        <v>12</v>
      </c>
      <c r="J33" s="428"/>
      <c r="K33" s="428">
        <v>9</v>
      </c>
      <c r="L33" s="429">
        <f>IF(ISNA(VLOOKUP(K33,Fahrer!$F$6:$G$25,2,0)),0,VLOOKUP(K33,Fahrer!$F$6:$G$25,2,0))</f>
        <v>31</v>
      </c>
      <c r="M33" s="301">
        <f t="shared" si="12"/>
        <v>31</v>
      </c>
      <c r="N33" s="298">
        <v>18</v>
      </c>
      <c r="O33" s="428"/>
      <c r="P33" s="428">
        <v>5</v>
      </c>
      <c r="Q33" s="429">
        <f>IF(ISNA(VLOOKUP(P33,Fahrer!$F$6:$G$25,2,0)),0,VLOOKUP(P33,Fahrer!$F$6:$G$25,2,0))</f>
        <v>39</v>
      </c>
      <c r="R33" s="301">
        <f t="shared" si="13"/>
        <v>39</v>
      </c>
      <c r="S33" s="298">
        <v>1</v>
      </c>
      <c r="T33" s="428"/>
      <c r="U33" s="429">
        <v>6</v>
      </c>
      <c r="V33" s="429">
        <f>IF(ISNA(VLOOKUP(U33,Fahrer!$F$6:$G$25,2,0)),0,VLOOKUP(U33,Fahrer!$F$6:$G$25,2,0))</f>
        <v>37</v>
      </c>
      <c r="W33" s="301">
        <f t="shared" si="14"/>
        <v>37</v>
      </c>
      <c r="X33" s="303">
        <f t="shared" si="15"/>
        <v>52</v>
      </c>
      <c r="Y33" s="428">
        <f t="shared" si="16"/>
        <v>31</v>
      </c>
      <c r="Z33" s="429">
        <f t="shared" si="17"/>
        <v>39</v>
      </c>
      <c r="AA33" s="297">
        <f t="shared" si="18"/>
        <v>37</v>
      </c>
      <c r="AB33" s="303"/>
      <c r="AC33" s="304">
        <f t="shared" si="19"/>
        <v>2</v>
      </c>
      <c r="AD33" s="428">
        <f t="shared" si="20"/>
        <v>159</v>
      </c>
      <c r="AE33" s="428">
        <f t="shared" si="21"/>
        <v>128</v>
      </c>
      <c r="AF33" s="26"/>
    </row>
    <row r="34" spans="1:32" ht="15" customHeight="1" x14ac:dyDescent="0.3">
      <c r="A34" s="61">
        <v>5</v>
      </c>
      <c r="B34" s="308" t="str">
        <f>VLOOKUP(C34,Fahrer!$B$5:$C$144,2,0)</f>
        <v>Henke, Till</v>
      </c>
      <c r="C34" s="309">
        <v>66</v>
      </c>
      <c r="D34" s="310">
        <v>3</v>
      </c>
      <c r="E34" s="358">
        <v>1</v>
      </c>
      <c r="F34" s="358">
        <v>2</v>
      </c>
      <c r="G34" s="359">
        <f>IF(ISNA(VLOOKUP(F34,Fahrer!$F$6:$G$25,2,0)),0,VLOOKUP(F34,Fahrer!$F$6:$G$25,2,0))</f>
        <v>46</v>
      </c>
      <c r="H34" s="311">
        <f t="shared" si="11"/>
        <v>47</v>
      </c>
      <c r="I34" s="310">
        <v>5</v>
      </c>
      <c r="J34" s="358"/>
      <c r="K34" s="358">
        <v>11</v>
      </c>
      <c r="L34" s="359">
        <f>IF(ISNA(VLOOKUP(K34,Fahrer!$F$6:$G$25,2,0)),0,VLOOKUP(K34,Fahrer!$F$6:$G$25,2,0))</f>
        <v>28</v>
      </c>
      <c r="M34" s="311">
        <f t="shared" si="12"/>
        <v>28</v>
      </c>
      <c r="N34" s="310">
        <v>6</v>
      </c>
      <c r="O34" s="358">
        <v>1</v>
      </c>
      <c r="P34" s="358">
        <v>4</v>
      </c>
      <c r="Q34" s="359">
        <f>IF(ISNA(VLOOKUP(P34,Fahrer!$F$6:$G$25,2,0)),0,VLOOKUP(P34,Fahrer!$F$6:$G$25,2,0))</f>
        <v>41</v>
      </c>
      <c r="R34" s="311">
        <f t="shared" si="13"/>
        <v>42</v>
      </c>
      <c r="S34" s="310">
        <v>8</v>
      </c>
      <c r="T34" s="358"/>
      <c r="U34" s="359">
        <v>7</v>
      </c>
      <c r="V34" s="359">
        <f>IF(ISNA(VLOOKUP(U34,Fahrer!$F$6:$G$25,2,0)),0,VLOOKUP(U34,Fahrer!$F$6:$G$25,2,0))</f>
        <v>35</v>
      </c>
      <c r="W34" s="311">
        <f t="shared" si="14"/>
        <v>35</v>
      </c>
      <c r="X34" s="312">
        <f t="shared" si="15"/>
        <v>47</v>
      </c>
      <c r="Y34" s="358">
        <f t="shared" si="16"/>
        <v>28</v>
      </c>
      <c r="Z34" s="359">
        <f t="shared" si="17"/>
        <v>42</v>
      </c>
      <c r="AA34" s="313">
        <f t="shared" si="18"/>
        <v>35</v>
      </c>
      <c r="AB34" s="312"/>
      <c r="AC34" s="314">
        <f t="shared" si="19"/>
        <v>2</v>
      </c>
      <c r="AD34" s="358">
        <f t="shared" si="20"/>
        <v>152</v>
      </c>
      <c r="AE34" s="358">
        <f t="shared" si="21"/>
        <v>124</v>
      </c>
      <c r="AF34" s="26"/>
    </row>
    <row r="35" spans="1:32" ht="15" customHeight="1" x14ac:dyDescent="0.3">
      <c r="A35" s="61">
        <v>6</v>
      </c>
      <c r="B35" s="315" t="str">
        <f>VLOOKUP(C35,Fahrer!$B$5:$C$144,2,0)</f>
        <v>Albers, Louis</v>
      </c>
      <c r="C35" s="316">
        <v>70</v>
      </c>
      <c r="D35" s="298">
        <v>8</v>
      </c>
      <c r="E35" s="428"/>
      <c r="F35" s="428">
        <v>6</v>
      </c>
      <c r="G35" s="429">
        <f>IF(ISNA(VLOOKUP(F35,Fahrer!$F$6:$G$25,2,0)),0,VLOOKUP(F35,Fahrer!$F$6:$G$25,2,0))</f>
        <v>37</v>
      </c>
      <c r="H35" s="301">
        <f t="shared" si="11"/>
        <v>37</v>
      </c>
      <c r="I35" s="298">
        <v>9</v>
      </c>
      <c r="J35" s="428"/>
      <c r="K35" s="428">
        <v>8</v>
      </c>
      <c r="L35" s="429">
        <f>IF(ISNA(VLOOKUP(K35,Fahrer!$F$6:$G$25,2,0)),0,VLOOKUP(K35,Fahrer!$F$6:$G$25,2,0))</f>
        <v>33</v>
      </c>
      <c r="M35" s="301">
        <f t="shared" si="12"/>
        <v>33</v>
      </c>
      <c r="N35" s="298">
        <v>10</v>
      </c>
      <c r="O35" s="428"/>
      <c r="P35" s="428">
        <v>8</v>
      </c>
      <c r="Q35" s="429">
        <f>IF(ISNA(VLOOKUP(P35,Fahrer!$F$6:$G$25,2,0)),0,VLOOKUP(P35,Fahrer!$F$6:$G$25,2,0))</f>
        <v>33</v>
      </c>
      <c r="R35" s="301">
        <f t="shared" si="13"/>
        <v>33</v>
      </c>
      <c r="S35" s="298">
        <v>11</v>
      </c>
      <c r="T35" s="428">
        <v>1</v>
      </c>
      <c r="U35" s="429">
        <v>2</v>
      </c>
      <c r="V35" s="429">
        <f>IF(ISNA(VLOOKUP(U35,Fahrer!$F$6:$G$25,2,0)),0,VLOOKUP(U35,Fahrer!$F$6:$G$25,2,0))</f>
        <v>46</v>
      </c>
      <c r="W35" s="301">
        <f t="shared" si="14"/>
        <v>47</v>
      </c>
      <c r="X35" s="303">
        <f t="shared" si="15"/>
        <v>37</v>
      </c>
      <c r="Y35" s="428">
        <f t="shared" si="16"/>
        <v>33</v>
      </c>
      <c r="Z35" s="429">
        <f t="shared" si="17"/>
        <v>33</v>
      </c>
      <c r="AA35" s="297">
        <f t="shared" si="18"/>
        <v>47</v>
      </c>
      <c r="AB35" s="303"/>
      <c r="AC35" s="304">
        <f t="shared" si="19"/>
        <v>1</v>
      </c>
      <c r="AD35" s="428">
        <f t="shared" si="20"/>
        <v>150</v>
      </c>
      <c r="AE35" s="428">
        <f t="shared" si="21"/>
        <v>117</v>
      </c>
      <c r="AF35" s="26"/>
    </row>
    <row r="36" spans="1:32" ht="15" customHeight="1" x14ac:dyDescent="0.3">
      <c r="A36" s="61">
        <v>7</v>
      </c>
      <c r="B36" s="272" t="str">
        <f>VLOOKUP(C36,Fahrer!$B$5:$C$144,2,0)</f>
        <v>Götz, Olaf</v>
      </c>
      <c r="C36" s="294">
        <v>99</v>
      </c>
      <c r="D36" s="295">
        <v>2</v>
      </c>
      <c r="E36" s="425"/>
      <c r="F36" s="425">
        <v>8</v>
      </c>
      <c r="G36" s="362">
        <f>IF(ISNA(VLOOKUP(F36,Fahrer!$F$6:$G$25,2,0)),0,VLOOKUP(F36,Fahrer!$F$6:$G$25,2,0))</f>
        <v>33</v>
      </c>
      <c r="H36" s="276">
        <f t="shared" si="11"/>
        <v>33</v>
      </c>
      <c r="I36" s="295">
        <v>3</v>
      </c>
      <c r="J36" s="425"/>
      <c r="K36" s="425">
        <v>6</v>
      </c>
      <c r="L36" s="362">
        <f>IF(ISNA(VLOOKUP(K36,Fahrer!$F$6:$G$25,2,0)),0,VLOOKUP(K36,Fahrer!$F$6:$G$25,2,0))</f>
        <v>37</v>
      </c>
      <c r="M36" s="276">
        <f t="shared" si="12"/>
        <v>37</v>
      </c>
      <c r="N36" s="295">
        <v>5</v>
      </c>
      <c r="O36" s="425"/>
      <c r="P36" s="425">
        <v>7</v>
      </c>
      <c r="Q36" s="362">
        <f>IF(ISNA(VLOOKUP(P36,Fahrer!$F$6:$G$25,2,0)),0,VLOOKUP(P36,Fahrer!$F$6:$G$25,2,0))</f>
        <v>35</v>
      </c>
      <c r="R36" s="276">
        <f t="shared" si="13"/>
        <v>35</v>
      </c>
      <c r="S36" s="295">
        <v>6</v>
      </c>
      <c r="T36" s="425"/>
      <c r="U36" s="362">
        <v>4</v>
      </c>
      <c r="V36" s="362">
        <f>IF(ISNA(VLOOKUP(U36,Fahrer!$F$6:$G$25,2,0)),0,VLOOKUP(U36,Fahrer!$F$6:$G$25,2,0))</f>
        <v>41</v>
      </c>
      <c r="W36" s="276">
        <f t="shared" si="14"/>
        <v>41</v>
      </c>
      <c r="X36" s="278">
        <f t="shared" si="15"/>
        <v>33</v>
      </c>
      <c r="Y36" s="425">
        <f t="shared" si="16"/>
        <v>37</v>
      </c>
      <c r="Z36" s="362">
        <f t="shared" si="17"/>
        <v>35</v>
      </c>
      <c r="AA36" s="280">
        <f t="shared" si="18"/>
        <v>41</v>
      </c>
      <c r="AB36" s="278"/>
      <c r="AC36" s="281">
        <f t="shared" si="19"/>
        <v>0</v>
      </c>
      <c r="AD36" s="425">
        <f t="shared" si="20"/>
        <v>146</v>
      </c>
      <c r="AE36" s="425">
        <f t="shared" si="21"/>
        <v>113</v>
      </c>
      <c r="AF36" s="26"/>
    </row>
    <row r="37" spans="1:32" ht="15" customHeight="1" x14ac:dyDescent="0.3">
      <c r="A37" s="61">
        <v>8</v>
      </c>
      <c r="B37" s="315" t="str">
        <f>VLOOKUP(C37,Fahrer!$B$5:$C$144,2,0)</f>
        <v>Böckmann, Ricardo</v>
      </c>
      <c r="C37" s="316">
        <v>23</v>
      </c>
      <c r="D37" s="298">
        <v>6</v>
      </c>
      <c r="E37" s="428"/>
      <c r="F37" s="428">
        <v>11</v>
      </c>
      <c r="G37" s="429">
        <f>IF(ISNA(VLOOKUP(F37,Fahrer!$F$6:$G$25,2,0)),0,VLOOKUP(F37,Fahrer!$F$6:$G$25,2,0))</f>
        <v>28</v>
      </c>
      <c r="H37" s="301">
        <f t="shared" si="11"/>
        <v>28</v>
      </c>
      <c r="I37" s="298">
        <v>8</v>
      </c>
      <c r="J37" s="428"/>
      <c r="K37" s="428">
        <v>4</v>
      </c>
      <c r="L37" s="429">
        <f>IF(ISNA(VLOOKUP(K37,Fahrer!$F$6:$G$25,2,0)),0,VLOOKUP(K37,Fahrer!$F$6:$G$25,2,0))</f>
        <v>41</v>
      </c>
      <c r="M37" s="301">
        <f t="shared" si="12"/>
        <v>41</v>
      </c>
      <c r="N37" s="298">
        <v>9</v>
      </c>
      <c r="O37" s="428"/>
      <c r="P37" s="428">
        <v>11</v>
      </c>
      <c r="Q37" s="429">
        <f>IF(ISNA(VLOOKUP(P37,Fahrer!$F$6:$G$25,2,0)),0,VLOOKUP(P37,Fahrer!$F$6:$G$25,2,0))</f>
        <v>28</v>
      </c>
      <c r="R37" s="301">
        <f t="shared" si="13"/>
        <v>28</v>
      </c>
      <c r="S37" s="298">
        <v>10</v>
      </c>
      <c r="T37" s="428"/>
      <c r="U37" s="429">
        <v>5</v>
      </c>
      <c r="V37" s="429">
        <f>IF(ISNA(VLOOKUP(U37,Fahrer!$F$6:$G$25,2,0)),0,VLOOKUP(U37,Fahrer!$F$6:$G$25,2,0))</f>
        <v>39</v>
      </c>
      <c r="W37" s="301">
        <f t="shared" si="14"/>
        <v>39</v>
      </c>
      <c r="X37" s="303">
        <f t="shared" si="15"/>
        <v>28</v>
      </c>
      <c r="Y37" s="428">
        <f t="shared" si="16"/>
        <v>41</v>
      </c>
      <c r="Z37" s="429">
        <f t="shared" si="17"/>
        <v>28</v>
      </c>
      <c r="AA37" s="297">
        <f t="shared" si="18"/>
        <v>39</v>
      </c>
      <c r="AB37" s="303"/>
      <c r="AC37" s="304">
        <f t="shared" si="19"/>
        <v>0</v>
      </c>
      <c r="AD37" s="428">
        <f t="shared" si="20"/>
        <v>136</v>
      </c>
      <c r="AE37" s="428">
        <f t="shared" si="21"/>
        <v>108</v>
      </c>
      <c r="AF37" s="26"/>
    </row>
    <row r="38" spans="1:32" ht="15" customHeight="1" x14ac:dyDescent="0.3">
      <c r="A38" s="61">
        <v>9</v>
      </c>
      <c r="B38" s="308" t="str">
        <f>VLOOKUP(C38,Fahrer!$B$5:$C$144,2,0)</f>
        <v>Ewerien, Marvin</v>
      </c>
      <c r="C38" s="309">
        <v>50</v>
      </c>
      <c r="D38" s="310">
        <v>10</v>
      </c>
      <c r="E38" s="358"/>
      <c r="F38" s="358">
        <v>7</v>
      </c>
      <c r="G38" s="359">
        <f>IF(ISNA(VLOOKUP(F38,Fahrer!$F$6:$G$25,2,0)),0,VLOOKUP(F38,Fahrer!$F$6:$G$25,2,0))</f>
        <v>35</v>
      </c>
      <c r="H38" s="311">
        <f t="shared" si="11"/>
        <v>35</v>
      </c>
      <c r="I38" s="310">
        <v>11</v>
      </c>
      <c r="J38" s="358"/>
      <c r="K38" s="358">
        <v>5</v>
      </c>
      <c r="L38" s="359">
        <f>IF(ISNA(VLOOKUP(K38,Fahrer!$F$6:$G$25,2,0)),0,VLOOKUP(K38,Fahrer!$F$6:$G$25,2,0))</f>
        <v>39</v>
      </c>
      <c r="M38" s="311">
        <f t="shared" si="12"/>
        <v>39</v>
      </c>
      <c r="N38" s="310">
        <v>12</v>
      </c>
      <c r="O38" s="358"/>
      <c r="P38" s="358">
        <v>9</v>
      </c>
      <c r="Q38" s="359">
        <f>IF(ISNA(VLOOKUP(P38,Fahrer!$F$6:$G$25,2,0)),0,VLOOKUP(P38,Fahrer!$F$6:$G$25,2,0))</f>
        <v>31</v>
      </c>
      <c r="R38" s="311">
        <f t="shared" si="13"/>
        <v>31</v>
      </c>
      <c r="S38" s="310">
        <v>18</v>
      </c>
      <c r="T38" s="358"/>
      <c r="U38" s="359">
        <v>10</v>
      </c>
      <c r="V38" s="359">
        <f>IF(ISNA(VLOOKUP(U38,Fahrer!$F$6:$G$25,2,0)),0,VLOOKUP(U38,Fahrer!$F$6:$G$25,2,0))</f>
        <v>29</v>
      </c>
      <c r="W38" s="311">
        <f t="shared" si="14"/>
        <v>29</v>
      </c>
      <c r="X38" s="312">
        <f t="shared" si="15"/>
        <v>35</v>
      </c>
      <c r="Y38" s="358">
        <f t="shared" si="16"/>
        <v>39</v>
      </c>
      <c r="Z38" s="359">
        <f t="shared" si="17"/>
        <v>31</v>
      </c>
      <c r="AA38" s="313">
        <f t="shared" si="18"/>
        <v>29</v>
      </c>
      <c r="AB38" s="312"/>
      <c r="AC38" s="314">
        <f t="shared" si="19"/>
        <v>0</v>
      </c>
      <c r="AD38" s="358">
        <f t="shared" si="20"/>
        <v>134</v>
      </c>
      <c r="AE38" s="358">
        <f t="shared" si="21"/>
        <v>105</v>
      </c>
      <c r="AF38" s="26"/>
    </row>
    <row r="39" spans="1:32" ht="15" customHeight="1" x14ac:dyDescent="0.3">
      <c r="A39" s="61">
        <v>10</v>
      </c>
      <c r="B39" s="315" t="str">
        <f>VLOOKUP(C39,Fahrer!$B$5:$C$144,2,0)</f>
        <v>Kuksa, Igor</v>
      </c>
      <c r="C39" s="316">
        <v>64</v>
      </c>
      <c r="D39" s="298">
        <v>9</v>
      </c>
      <c r="E39" s="428"/>
      <c r="F39" s="428">
        <v>9</v>
      </c>
      <c r="G39" s="429">
        <f>IF(ISNA(VLOOKUP(F39,Fahrer!$F$6:$G$25,2,0)),0,VLOOKUP(F39,Fahrer!$F$6:$G$25,2,0))</f>
        <v>31</v>
      </c>
      <c r="H39" s="301">
        <f t="shared" si="11"/>
        <v>31</v>
      </c>
      <c r="I39" s="298">
        <v>10</v>
      </c>
      <c r="J39" s="428"/>
      <c r="K39" s="428">
        <v>7</v>
      </c>
      <c r="L39" s="429">
        <f>IF(ISNA(VLOOKUP(K39,Fahrer!$F$6:$G$25,2,0)),0,VLOOKUP(K39,Fahrer!$F$6:$G$25,2,0))</f>
        <v>35</v>
      </c>
      <c r="M39" s="301">
        <f t="shared" si="12"/>
        <v>35</v>
      </c>
      <c r="N39" s="298">
        <v>11</v>
      </c>
      <c r="O39" s="428"/>
      <c r="P39" s="428">
        <v>6</v>
      </c>
      <c r="Q39" s="429">
        <f>IF(ISNA(VLOOKUP(P39,Fahrer!$F$6:$G$25,2,0)),0,VLOOKUP(P39,Fahrer!$F$6:$G$25,2,0))</f>
        <v>37</v>
      </c>
      <c r="R39" s="301">
        <f t="shared" si="13"/>
        <v>37</v>
      </c>
      <c r="S39" s="298">
        <v>12</v>
      </c>
      <c r="T39" s="428"/>
      <c r="U39" s="429">
        <v>11</v>
      </c>
      <c r="V39" s="429">
        <f>IF(ISNA(VLOOKUP(U39,Fahrer!$F$6:$G$25,2,0)),0,VLOOKUP(U39,Fahrer!$F$6:$G$25,2,0))</f>
        <v>28</v>
      </c>
      <c r="W39" s="301">
        <f t="shared" si="14"/>
        <v>28</v>
      </c>
      <c r="X39" s="303">
        <f t="shared" si="15"/>
        <v>31</v>
      </c>
      <c r="Y39" s="428">
        <f t="shared" si="16"/>
        <v>35</v>
      </c>
      <c r="Z39" s="429">
        <f t="shared" si="17"/>
        <v>37</v>
      </c>
      <c r="AA39" s="297">
        <f t="shared" si="18"/>
        <v>28</v>
      </c>
      <c r="AB39" s="303"/>
      <c r="AC39" s="304">
        <f t="shared" si="19"/>
        <v>0</v>
      </c>
      <c r="AD39" s="428">
        <f t="shared" si="20"/>
        <v>131</v>
      </c>
      <c r="AE39" s="428">
        <f t="shared" si="21"/>
        <v>103</v>
      </c>
      <c r="AF39" s="26"/>
    </row>
    <row r="40" spans="1:32" ht="15" customHeight="1" x14ac:dyDescent="0.3">
      <c r="A40" s="61">
        <v>11</v>
      </c>
      <c r="B40" s="308" t="str">
        <f>VLOOKUP(C40,Fahrer!$B$5:$C$144,2,0)</f>
        <v>Brockmann, Philipp</v>
      </c>
      <c r="C40" s="309">
        <v>52</v>
      </c>
      <c r="D40" s="310">
        <v>18</v>
      </c>
      <c r="E40" s="358"/>
      <c r="F40" s="358">
        <v>10</v>
      </c>
      <c r="G40" s="359">
        <f>IF(ISNA(VLOOKUP(F40,Fahrer!$F$6:$G$25,2,0)),0,VLOOKUP(F40,Fahrer!$F$6:$G$25,2,0))</f>
        <v>29</v>
      </c>
      <c r="H40" s="311">
        <f t="shared" si="11"/>
        <v>29</v>
      </c>
      <c r="I40" s="310">
        <v>1</v>
      </c>
      <c r="J40" s="358"/>
      <c r="K40" s="358">
        <v>10</v>
      </c>
      <c r="L40" s="359">
        <f>IF(ISNA(VLOOKUP(K40,Fahrer!$F$6:$G$25,2,0)),0,VLOOKUP(K40,Fahrer!$F$6:$G$25,2,0))</f>
        <v>29</v>
      </c>
      <c r="M40" s="311">
        <f t="shared" si="12"/>
        <v>29</v>
      </c>
      <c r="N40" s="310">
        <v>2</v>
      </c>
      <c r="O40" s="358"/>
      <c r="P40" s="358">
        <v>10</v>
      </c>
      <c r="Q40" s="359">
        <f>IF(ISNA(VLOOKUP(P40,Fahrer!$F$6:$G$25,2,0)),0,VLOOKUP(P40,Fahrer!$F$6:$G$25,2,0))</f>
        <v>29</v>
      </c>
      <c r="R40" s="311">
        <f t="shared" si="13"/>
        <v>29</v>
      </c>
      <c r="S40" s="310">
        <v>3</v>
      </c>
      <c r="T40" s="358"/>
      <c r="U40" s="359">
        <v>9</v>
      </c>
      <c r="V40" s="359">
        <f>IF(ISNA(VLOOKUP(U40,Fahrer!$F$6:$G$25,2,0)),0,VLOOKUP(U40,Fahrer!$F$6:$G$25,2,0))</f>
        <v>31</v>
      </c>
      <c r="W40" s="311">
        <f t="shared" si="14"/>
        <v>31</v>
      </c>
      <c r="X40" s="312">
        <f t="shared" si="15"/>
        <v>29</v>
      </c>
      <c r="Y40" s="358">
        <f t="shared" si="16"/>
        <v>29</v>
      </c>
      <c r="Z40" s="359">
        <f t="shared" si="17"/>
        <v>29</v>
      </c>
      <c r="AA40" s="313">
        <f t="shared" si="18"/>
        <v>31</v>
      </c>
      <c r="AB40" s="312"/>
      <c r="AC40" s="314">
        <f t="shared" si="19"/>
        <v>0</v>
      </c>
      <c r="AD40" s="358">
        <f t="shared" si="20"/>
        <v>118</v>
      </c>
      <c r="AE40" s="358">
        <f t="shared" si="21"/>
        <v>89</v>
      </c>
      <c r="AF40" s="26"/>
    </row>
    <row r="41" spans="1:32" ht="15" hidden="1" customHeight="1" x14ac:dyDescent="0.3">
      <c r="A41" s="61">
        <v>12</v>
      </c>
      <c r="B41" s="109" t="e">
        <f>VLOOKUP(C41,Fahrer!$B$5:$C$144,2,0)</f>
        <v>#N/A</v>
      </c>
      <c r="C41" s="107"/>
      <c r="D41" s="98"/>
      <c r="E41" s="99"/>
      <c r="F41" s="99"/>
      <c r="G41" s="102">
        <f>IF(ISNA(VLOOKUP(F41,Fahrer!$F$6:$G$25,2,0)),0,VLOOKUP(F41,Fahrer!$F$6:$G$25,2,0))</f>
        <v>0</v>
      </c>
      <c r="H41" s="101">
        <f t="shared" ref="H41:H59" si="22">SUM(E41+G41)</f>
        <v>0</v>
      </c>
      <c r="I41" s="98"/>
      <c r="J41" s="99"/>
      <c r="K41" s="99"/>
      <c r="L41" s="102">
        <f>IF(ISNA(VLOOKUP(K41,Fahrer!$F$6:$G$25,2,0)),0,VLOOKUP(K41,Fahrer!$F$6:$G$25,2,0))</f>
        <v>0</v>
      </c>
      <c r="M41" s="101">
        <f t="shared" ref="M41:M59" si="23">SUM(J41+L41)</f>
        <v>0</v>
      </c>
      <c r="N41" s="98"/>
      <c r="O41" s="99"/>
      <c r="P41" s="99"/>
      <c r="Q41" s="102">
        <f>IF(ISNA(VLOOKUP(P41,Fahrer!$F$6:$G$25,2,0)),0,VLOOKUP(P41,Fahrer!$F$6:$G$25,2,0))</f>
        <v>0</v>
      </c>
      <c r="R41" s="101">
        <f t="shared" ref="R41:R59" si="24">SUM(O41+Q41)</f>
        <v>0</v>
      </c>
      <c r="S41" s="98"/>
      <c r="T41" s="99"/>
      <c r="U41" s="102"/>
      <c r="V41" s="102">
        <f>IF(ISNA(VLOOKUP(U41,Fahrer!$F$6:$G$25,2,0)),0,VLOOKUP(U41,Fahrer!$F$6:$G$25,2,0))</f>
        <v>0</v>
      </c>
      <c r="W41" s="101">
        <f t="shared" ref="W41:W59" si="25">SUM(T41+V41)</f>
        <v>0</v>
      </c>
      <c r="X41" s="103">
        <f t="shared" ref="X41:X59" si="26">H41</f>
        <v>0</v>
      </c>
      <c r="Y41" s="99">
        <f t="shared" ref="Y41:Y59" si="27">M41</f>
        <v>0</v>
      </c>
      <c r="Z41" s="102">
        <f t="shared" ref="Z41:Z59" si="28">R41</f>
        <v>0</v>
      </c>
      <c r="AA41" s="104">
        <f t="shared" ref="AA41:AA59" si="29">W41</f>
        <v>0</v>
      </c>
      <c r="AB41" s="103"/>
      <c r="AC41" s="105">
        <f t="shared" ref="AC41:AC59" si="30">(E41+J41+O41+T41)</f>
        <v>0</v>
      </c>
      <c r="AD41" s="99">
        <f t="shared" ref="AD41:AD59" si="31">SUM(H41+M41+R41+W41)</f>
        <v>0</v>
      </c>
      <c r="AE41" s="99">
        <f t="shared" ref="AE41:AE59" si="32">LARGE(X41:AA41,1)+LARGE(X41:AA41,2)+LARGE(X41:AA41,3)</f>
        <v>0</v>
      </c>
      <c r="AF41" s="26"/>
    </row>
    <row r="42" spans="1:32" ht="15" hidden="1" customHeight="1" x14ac:dyDescent="0.3">
      <c r="A42" s="61">
        <v>13</v>
      </c>
      <c r="B42" s="108" t="e">
        <f>VLOOKUP(C42,Fahrer!$B$5:$C$144,2,0)</f>
        <v>#N/A</v>
      </c>
      <c r="C42" s="111"/>
      <c r="D42" s="112"/>
      <c r="E42" s="113"/>
      <c r="F42" s="113"/>
      <c r="G42" s="114">
        <f>IF(ISNA(VLOOKUP(F42,Fahrer!$F$6:$G$25,2,0)),0,VLOOKUP(F42,Fahrer!$F$6:$G$25,2,0))</f>
        <v>0</v>
      </c>
      <c r="H42" s="115">
        <f t="shared" si="22"/>
        <v>0</v>
      </c>
      <c r="I42" s="112"/>
      <c r="J42" s="113"/>
      <c r="K42" s="113"/>
      <c r="L42" s="114">
        <f>IF(ISNA(VLOOKUP(K42,Fahrer!$F$6:$G$25,2,0)),0,VLOOKUP(K42,Fahrer!$F$6:$G$25,2,0))</f>
        <v>0</v>
      </c>
      <c r="M42" s="115">
        <f t="shared" si="23"/>
        <v>0</v>
      </c>
      <c r="N42" s="112"/>
      <c r="O42" s="113"/>
      <c r="P42" s="113"/>
      <c r="Q42" s="114">
        <f>IF(ISNA(VLOOKUP(P42,Fahrer!$F$6:$G$25,2,0)),0,VLOOKUP(P42,Fahrer!$F$6:$G$25,2,0))</f>
        <v>0</v>
      </c>
      <c r="R42" s="115">
        <f t="shared" si="24"/>
        <v>0</v>
      </c>
      <c r="S42" s="112"/>
      <c r="T42" s="113"/>
      <c r="U42" s="114"/>
      <c r="V42" s="82">
        <f>IF(ISNA(VLOOKUP(U42,Fahrer!$F$6:$G$25,2,0)),0,VLOOKUP(U42,Fahrer!$F$6:$G$25,2,0))</f>
        <v>0</v>
      </c>
      <c r="W42" s="81">
        <f t="shared" si="25"/>
        <v>0</v>
      </c>
      <c r="X42" s="83">
        <f t="shared" si="26"/>
        <v>0</v>
      </c>
      <c r="Y42" s="79">
        <f t="shared" si="27"/>
        <v>0</v>
      </c>
      <c r="Z42" s="82">
        <f t="shared" si="28"/>
        <v>0</v>
      </c>
      <c r="AA42" s="77">
        <f t="shared" si="29"/>
        <v>0</v>
      </c>
      <c r="AB42" s="83"/>
      <c r="AC42" s="84">
        <f t="shared" si="30"/>
        <v>0</v>
      </c>
      <c r="AD42" s="79">
        <f t="shared" si="31"/>
        <v>0</v>
      </c>
      <c r="AE42" s="79">
        <f t="shared" si="32"/>
        <v>0</v>
      </c>
      <c r="AF42" s="26"/>
    </row>
    <row r="43" spans="1:32" ht="15" hidden="1" customHeight="1" x14ac:dyDescent="0.3">
      <c r="A43" s="61">
        <v>14</v>
      </c>
      <c r="B43" s="109" t="e">
        <f>VLOOKUP(C43,Fahrer!$B$5:$C$144,2,0)</f>
        <v>#N/A</v>
      </c>
      <c r="C43" s="107"/>
      <c r="D43" s="98"/>
      <c r="E43" s="99"/>
      <c r="F43" s="99"/>
      <c r="G43" s="102">
        <f>IF(ISNA(VLOOKUP(F43,Fahrer!$F$6:$G$25,2,0)),0,VLOOKUP(F43,Fahrer!$F$6:$G$25,2,0))</f>
        <v>0</v>
      </c>
      <c r="H43" s="101">
        <f t="shared" si="22"/>
        <v>0</v>
      </c>
      <c r="I43" s="98"/>
      <c r="J43" s="99"/>
      <c r="K43" s="99"/>
      <c r="L43" s="102">
        <f>IF(ISNA(VLOOKUP(K43,Fahrer!$F$6:$G$25,2,0)),0,VLOOKUP(K43,Fahrer!$F$6:$G$25,2,0))</f>
        <v>0</v>
      </c>
      <c r="M43" s="101">
        <f t="shared" si="23"/>
        <v>0</v>
      </c>
      <c r="N43" s="98"/>
      <c r="O43" s="99"/>
      <c r="P43" s="99"/>
      <c r="Q43" s="102">
        <f>IF(ISNA(VLOOKUP(P43,Fahrer!$F$6:$G$25,2,0)),0,VLOOKUP(P43,Fahrer!$F$6:$G$25,2,0))</f>
        <v>0</v>
      </c>
      <c r="R43" s="101">
        <f t="shared" si="24"/>
        <v>0</v>
      </c>
      <c r="S43" s="98"/>
      <c r="T43" s="99"/>
      <c r="U43" s="102"/>
      <c r="V43" s="102">
        <f>IF(ISNA(VLOOKUP(U43,Fahrer!$F$6:$G$25,2,0)),0,VLOOKUP(U43,Fahrer!$F$6:$G$25,2,0))</f>
        <v>0</v>
      </c>
      <c r="W43" s="101">
        <f t="shared" si="25"/>
        <v>0</v>
      </c>
      <c r="X43" s="103">
        <f t="shared" si="26"/>
        <v>0</v>
      </c>
      <c r="Y43" s="99">
        <f t="shared" si="27"/>
        <v>0</v>
      </c>
      <c r="Z43" s="102">
        <f t="shared" si="28"/>
        <v>0</v>
      </c>
      <c r="AA43" s="104">
        <f t="shared" si="29"/>
        <v>0</v>
      </c>
      <c r="AB43" s="103"/>
      <c r="AC43" s="105">
        <f t="shared" si="30"/>
        <v>0</v>
      </c>
      <c r="AD43" s="99">
        <f t="shared" si="31"/>
        <v>0</v>
      </c>
      <c r="AE43" s="99">
        <f t="shared" si="32"/>
        <v>0</v>
      </c>
      <c r="AF43" s="26"/>
    </row>
    <row r="44" spans="1:32" ht="15" hidden="1" customHeight="1" x14ac:dyDescent="0.3">
      <c r="A44" s="61">
        <v>15</v>
      </c>
      <c r="B44" s="108" t="e">
        <f>VLOOKUP(C44,Fahrer!$B$5:$C$144,2,0)</f>
        <v>#N/A</v>
      </c>
      <c r="C44" s="111"/>
      <c r="D44" s="112"/>
      <c r="E44" s="113"/>
      <c r="F44" s="113"/>
      <c r="G44" s="114">
        <f>IF(ISNA(VLOOKUP(F44,Fahrer!$F$6:$G$25,2,0)),0,VLOOKUP(F44,Fahrer!$F$6:$G$25,2,0))</f>
        <v>0</v>
      </c>
      <c r="H44" s="115">
        <f t="shared" si="22"/>
        <v>0</v>
      </c>
      <c r="I44" s="112"/>
      <c r="J44" s="113"/>
      <c r="K44" s="113"/>
      <c r="L44" s="114">
        <f>IF(ISNA(VLOOKUP(K44,Fahrer!$F$6:$G$25,2,0)),0,VLOOKUP(K44,Fahrer!$F$6:$G$25,2,0))</f>
        <v>0</v>
      </c>
      <c r="M44" s="115">
        <f t="shared" si="23"/>
        <v>0</v>
      </c>
      <c r="N44" s="112"/>
      <c r="O44" s="113"/>
      <c r="P44" s="113"/>
      <c r="Q44" s="114">
        <f>IF(ISNA(VLOOKUP(P44,Fahrer!$F$6:$G$25,2,0)),0,VLOOKUP(P44,Fahrer!$F$6:$G$25,2,0))</f>
        <v>0</v>
      </c>
      <c r="R44" s="115">
        <f t="shared" si="24"/>
        <v>0</v>
      </c>
      <c r="S44" s="112"/>
      <c r="T44" s="113"/>
      <c r="U44" s="114"/>
      <c r="V44" s="82">
        <f>IF(ISNA(VLOOKUP(U44,Fahrer!$F$6:$G$25,2,0)),0,VLOOKUP(U44,Fahrer!$F$6:$G$25,2,0))</f>
        <v>0</v>
      </c>
      <c r="W44" s="81">
        <f t="shared" si="25"/>
        <v>0</v>
      </c>
      <c r="X44" s="83">
        <f t="shared" si="26"/>
        <v>0</v>
      </c>
      <c r="Y44" s="79">
        <f t="shared" si="27"/>
        <v>0</v>
      </c>
      <c r="Z44" s="82">
        <f t="shared" si="28"/>
        <v>0</v>
      </c>
      <c r="AA44" s="77">
        <f t="shared" si="29"/>
        <v>0</v>
      </c>
      <c r="AB44" s="83"/>
      <c r="AC44" s="84">
        <f t="shared" si="30"/>
        <v>0</v>
      </c>
      <c r="AD44" s="79">
        <f t="shared" si="31"/>
        <v>0</v>
      </c>
      <c r="AE44" s="79">
        <f t="shared" si="32"/>
        <v>0</v>
      </c>
      <c r="AF44" s="26"/>
    </row>
    <row r="45" spans="1:32" ht="15" hidden="1" customHeight="1" x14ac:dyDescent="0.3">
      <c r="A45" s="61">
        <v>16</v>
      </c>
      <c r="B45" s="109" t="e">
        <f>VLOOKUP(C45,Fahrer!$B$5:$C$144,2,0)</f>
        <v>#N/A</v>
      </c>
      <c r="C45" s="107"/>
      <c r="D45" s="98"/>
      <c r="E45" s="99"/>
      <c r="F45" s="99"/>
      <c r="G45" s="102">
        <f>IF(ISNA(VLOOKUP(F45,Fahrer!$F$6:$G$25,2,0)),0,VLOOKUP(F45,Fahrer!$F$6:$G$25,2,0))</f>
        <v>0</v>
      </c>
      <c r="H45" s="101">
        <f t="shared" si="22"/>
        <v>0</v>
      </c>
      <c r="I45" s="98"/>
      <c r="J45" s="99"/>
      <c r="K45" s="99"/>
      <c r="L45" s="102">
        <f>IF(ISNA(VLOOKUP(K45,Fahrer!$F$6:$G$25,2,0)),0,VLOOKUP(K45,Fahrer!$F$6:$G$25,2,0))</f>
        <v>0</v>
      </c>
      <c r="M45" s="101">
        <f t="shared" si="23"/>
        <v>0</v>
      </c>
      <c r="N45" s="98"/>
      <c r="O45" s="99"/>
      <c r="P45" s="99"/>
      <c r="Q45" s="102">
        <f>IF(ISNA(VLOOKUP(P45,Fahrer!$F$6:$G$25,2,0)),0,VLOOKUP(P45,Fahrer!$F$6:$G$25,2,0))</f>
        <v>0</v>
      </c>
      <c r="R45" s="101">
        <f t="shared" si="24"/>
        <v>0</v>
      </c>
      <c r="S45" s="98"/>
      <c r="T45" s="99"/>
      <c r="U45" s="102"/>
      <c r="V45" s="102">
        <f>IF(ISNA(VLOOKUP(U45,Fahrer!$F$6:$G$25,2,0)),0,VLOOKUP(U45,Fahrer!$F$6:$G$25,2,0))</f>
        <v>0</v>
      </c>
      <c r="W45" s="101">
        <f t="shared" si="25"/>
        <v>0</v>
      </c>
      <c r="X45" s="103">
        <f t="shared" si="26"/>
        <v>0</v>
      </c>
      <c r="Y45" s="99">
        <f t="shared" si="27"/>
        <v>0</v>
      </c>
      <c r="Z45" s="102">
        <f t="shared" si="28"/>
        <v>0</v>
      </c>
      <c r="AA45" s="104">
        <f t="shared" si="29"/>
        <v>0</v>
      </c>
      <c r="AB45" s="103"/>
      <c r="AC45" s="105">
        <f t="shared" si="30"/>
        <v>0</v>
      </c>
      <c r="AD45" s="99">
        <f t="shared" si="31"/>
        <v>0</v>
      </c>
      <c r="AE45" s="99">
        <f t="shared" si="32"/>
        <v>0</v>
      </c>
      <c r="AF45" s="26"/>
    </row>
    <row r="46" spans="1:32" ht="15" hidden="1" customHeight="1" x14ac:dyDescent="0.3">
      <c r="A46" s="61">
        <v>17</v>
      </c>
      <c r="B46" s="108" t="e">
        <f>VLOOKUP(C46,Fahrer!$B$5:$C$144,2,0)</f>
        <v>#N/A</v>
      </c>
      <c r="C46" s="106"/>
      <c r="D46" s="78"/>
      <c r="E46" s="79"/>
      <c r="F46" s="79"/>
      <c r="G46" s="82">
        <f>IF(ISNA(VLOOKUP(F46,Fahrer!$F$6:$G$25,2,0)),0,VLOOKUP(F46,Fahrer!$F$6:$G$25,2,0))</f>
        <v>0</v>
      </c>
      <c r="H46" s="81">
        <f t="shared" si="22"/>
        <v>0</v>
      </c>
      <c r="I46" s="78"/>
      <c r="J46" s="79"/>
      <c r="K46" s="79"/>
      <c r="L46" s="82">
        <f>IF(ISNA(VLOOKUP(K46,Fahrer!$F$6:$G$25,2,0)),0,VLOOKUP(K46,Fahrer!$F$6:$G$25,2,0))</f>
        <v>0</v>
      </c>
      <c r="M46" s="81">
        <f t="shared" si="23"/>
        <v>0</v>
      </c>
      <c r="N46" s="78"/>
      <c r="O46" s="79"/>
      <c r="P46" s="79"/>
      <c r="Q46" s="82">
        <f>IF(ISNA(VLOOKUP(P46,Fahrer!$F$6:$G$25,2,0)),0,VLOOKUP(P46,Fahrer!$F$6:$G$25,2,0))</f>
        <v>0</v>
      </c>
      <c r="R46" s="81">
        <f t="shared" si="24"/>
        <v>0</v>
      </c>
      <c r="S46" s="78"/>
      <c r="T46" s="79"/>
      <c r="U46" s="82"/>
      <c r="V46" s="82">
        <f>IF(ISNA(VLOOKUP(U46,Fahrer!$F$6:$G$25,2,0)),0,VLOOKUP(U46,Fahrer!$F$6:$G$25,2,0))</f>
        <v>0</v>
      </c>
      <c r="W46" s="81">
        <f t="shared" si="25"/>
        <v>0</v>
      </c>
      <c r="X46" s="83">
        <f t="shared" si="26"/>
        <v>0</v>
      </c>
      <c r="Y46" s="79">
        <f t="shared" si="27"/>
        <v>0</v>
      </c>
      <c r="Z46" s="82">
        <f t="shared" si="28"/>
        <v>0</v>
      </c>
      <c r="AA46" s="77">
        <f t="shared" si="29"/>
        <v>0</v>
      </c>
      <c r="AB46" s="83"/>
      <c r="AC46" s="84">
        <f t="shared" si="30"/>
        <v>0</v>
      </c>
      <c r="AD46" s="79">
        <f t="shared" si="31"/>
        <v>0</v>
      </c>
      <c r="AE46" s="79">
        <f t="shared" si="32"/>
        <v>0</v>
      </c>
      <c r="AF46" s="26"/>
    </row>
    <row r="47" spans="1:32" ht="15" hidden="1" customHeight="1" x14ac:dyDescent="0.3">
      <c r="A47" s="61">
        <v>18</v>
      </c>
      <c r="B47" s="109" t="e">
        <f>VLOOKUP(C47,Fahrer!$B$5:$C$144,2,0)</f>
        <v>#N/A</v>
      </c>
      <c r="C47" s="107"/>
      <c r="D47" s="98"/>
      <c r="E47" s="99"/>
      <c r="F47" s="99"/>
      <c r="G47" s="102">
        <f>IF(ISNA(VLOOKUP(F47,Fahrer!$F$6:$G$25,2,0)),0,VLOOKUP(F47,Fahrer!$F$6:$G$25,2,0))</f>
        <v>0</v>
      </c>
      <c r="H47" s="101">
        <f t="shared" si="22"/>
        <v>0</v>
      </c>
      <c r="I47" s="98"/>
      <c r="J47" s="99"/>
      <c r="K47" s="99"/>
      <c r="L47" s="102">
        <f>IF(ISNA(VLOOKUP(K47,Fahrer!$F$6:$G$25,2,0)),0,VLOOKUP(K47,Fahrer!$F$6:$G$25,2,0))</f>
        <v>0</v>
      </c>
      <c r="M47" s="101">
        <f t="shared" si="23"/>
        <v>0</v>
      </c>
      <c r="N47" s="98"/>
      <c r="O47" s="99"/>
      <c r="P47" s="99"/>
      <c r="Q47" s="102">
        <f>IF(ISNA(VLOOKUP(P47,Fahrer!$F$6:$G$25,2,0)),0,VLOOKUP(P47,Fahrer!$F$6:$G$25,2,0))</f>
        <v>0</v>
      </c>
      <c r="R47" s="101">
        <f t="shared" si="24"/>
        <v>0</v>
      </c>
      <c r="S47" s="98"/>
      <c r="T47" s="99"/>
      <c r="U47" s="102"/>
      <c r="V47" s="102">
        <f>IF(ISNA(VLOOKUP(U47,Fahrer!$F$6:$G$25,2,0)),0,VLOOKUP(U47,Fahrer!$F$6:$G$25,2,0))</f>
        <v>0</v>
      </c>
      <c r="W47" s="101">
        <f t="shared" si="25"/>
        <v>0</v>
      </c>
      <c r="X47" s="103">
        <f t="shared" si="26"/>
        <v>0</v>
      </c>
      <c r="Y47" s="99">
        <f t="shared" si="27"/>
        <v>0</v>
      </c>
      <c r="Z47" s="102">
        <f t="shared" si="28"/>
        <v>0</v>
      </c>
      <c r="AA47" s="104">
        <f t="shared" si="29"/>
        <v>0</v>
      </c>
      <c r="AB47" s="103"/>
      <c r="AC47" s="105">
        <f t="shared" si="30"/>
        <v>0</v>
      </c>
      <c r="AD47" s="99">
        <f t="shared" si="31"/>
        <v>0</v>
      </c>
      <c r="AE47" s="99">
        <f t="shared" si="32"/>
        <v>0</v>
      </c>
      <c r="AF47" s="26"/>
    </row>
    <row r="48" spans="1:32" ht="15" hidden="1" customHeight="1" x14ac:dyDescent="0.3">
      <c r="A48" s="61">
        <v>19</v>
      </c>
      <c r="B48" s="108" t="e">
        <f>VLOOKUP(C48,Fahrer!$B$5:$C$144,2,0)</f>
        <v>#N/A</v>
      </c>
      <c r="C48" s="106"/>
      <c r="D48" s="78"/>
      <c r="E48" s="79"/>
      <c r="F48" s="79"/>
      <c r="G48" s="82">
        <f>IF(ISNA(VLOOKUP(F48,Fahrer!$F$6:$G$25,2,0)),0,VLOOKUP(F48,Fahrer!$F$6:$G$25,2,0))</f>
        <v>0</v>
      </c>
      <c r="H48" s="81">
        <f t="shared" si="22"/>
        <v>0</v>
      </c>
      <c r="I48" s="78"/>
      <c r="J48" s="79"/>
      <c r="K48" s="79"/>
      <c r="L48" s="82">
        <f>IF(ISNA(VLOOKUP(K48,Fahrer!$F$6:$G$25,2,0)),0,VLOOKUP(K48,Fahrer!$F$6:$G$25,2,0))</f>
        <v>0</v>
      </c>
      <c r="M48" s="81">
        <f t="shared" si="23"/>
        <v>0</v>
      </c>
      <c r="N48" s="78"/>
      <c r="O48" s="79"/>
      <c r="P48" s="79"/>
      <c r="Q48" s="82">
        <f>IF(ISNA(VLOOKUP(P48,Fahrer!$F$6:$G$25,2,0)),0,VLOOKUP(P48,Fahrer!$F$6:$G$25,2,0))</f>
        <v>0</v>
      </c>
      <c r="R48" s="81">
        <f t="shared" si="24"/>
        <v>0</v>
      </c>
      <c r="S48" s="78"/>
      <c r="T48" s="79"/>
      <c r="U48" s="82"/>
      <c r="V48" s="82">
        <f>IF(ISNA(VLOOKUP(U48,Fahrer!$F$6:$G$25,2,0)),0,VLOOKUP(U48,Fahrer!$F$6:$G$25,2,0))</f>
        <v>0</v>
      </c>
      <c r="W48" s="81">
        <f t="shared" si="25"/>
        <v>0</v>
      </c>
      <c r="X48" s="83">
        <f t="shared" si="26"/>
        <v>0</v>
      </c>
      <c r="Y48" s="79">
        <f t="shared" si="27"/>
        <v>0</v>
      </c>
      <c r="Z48" s="82">
        <f t="shared" si="28"/>
        <v>0</v>
      </c>
      <c r="AA48" s="77">
        <f t="shared" si="29"/>
        <v>0</v>
      </c>
      <c r="AB48" s="83"/>
      <c r="AC48" s="84">
        <f t="shared" si="30"/>
        <v>0</v>
      </c>
      <c r="AD48" s="79">
        <f t="shared" si="31"/>
        <v>0</v>
      </c>
      <c r="AE48" s="79">
        <f t="shared" si="32"/>
        <v>0</v>
      </c>
      <c r="AF48" s="26"/>
    </row>
    <row r="49" spans="1:32" ht="15" hidden="1" customHeight="1" x14ac:dyDescent="0.3">
      <c r="A49" s="61">
        <v>20</v>
      </c>
      <c r="B49" s="109" t="e">
        <f>VLOOKUP(C49,Fahrer!$B$5:$C$144,2,0)</f>
        <v>#N/A</v>
      </c>
      <c r="C49" s="107"/>
      <c r="D49" s="98"/>
      <c r="E49" s="99"/>
      <c r="F49" s="99"/>
      <c r="G49" s="102">
        <f>IF(ISNA(VLOOKUP(F49,Fahrer!$F$6:$G$25,2,0)),0,VLOOKUP(F49,Fahrer!$F$6:$G$25,2,0))</f>
        <v>0</v>
      </c>
      <c r="H49" s="101">
        <f t="shared" si="22"/>
        <v>0</v>
      </c>
      <c r="I49" s="98"/>
      <c r="J49" s="99"/>
      <c r="K49" s="99"/>
      <c r="L49" s="102">
        <f>IF(ISNA(VLOOKUP(K49,Fahrer!$F$6:$G$25,2,0)),0,VLOOKUP(K49,Fahrer!$F$6:$G$25,2,0))</f>
        <v>0</v>
      </c>
      <c r="M49" s="101">
        <f t="shared" si="23"/>
        <v>0</v>
      </c>
      <c r="N49" s="98"/>
      <c r="O49" s="99"/>
      <c r="P49" s="99"/>
      <c r="Q49" s="102">
        <f>IF(ISNA(VLOOKUP(P49,Fahrer!$F$6:$G$25,2,0)),0,VLOOKUP(P49,Fahrer!$F$6:$G$25,2,0))</f>
        <v>0</v>
      </c>
      <c r="R49" s="101">
        <f t="shared" si="24"/>
        <v>0</v>
      </c>
      <c r="S49" s="98"/>
      <c r="T49" s="99"/>
      <c r="U49" s="102"/>
      <c r="V49" s="102">
        <f>IF(ISNA(VLOOKUP(U49,Fahrer!$F$6:$G$25,2,0)),0,VLOOKUP(U49,Fahrer!$F$6:$G$25,2,0))</f>
        <v>0</v>
      </c>
      <c r="W49" s="101">
        <f t="shared" si="25"/>
        <v>0</v>
      </c>
      <c r="X49" s="103">
        <f t="shared" si="26"/>
        <v>0</v>
      </c>
      <c r="Y49" s="99">
        <f t="shared" si="27"/>
        <v>0</v>
      </c>
      <c r="Z49" s="102">
        <f t="shared" si="28"/>
        <v>0</v>
      </c>
      <c r="AA49" s="104">
        <f t="shared" si="29"/>
        <v>0</v>
      </c>
      <c r="AB49" s="103"/>
      <c r="AC49" s="105">
        <f t="shared" si="30"/>
        <v>0</v>
      </c>
      <c r="AD49" s="99">
        <f t="shared" si="31"/>
        <v>0</v>
      </c>
      <c r="AE49" s="99">
        <f t="shared" si="32"/>
        <v>0</v>
      </c>
      <c r="AF49" s="26"/>
    </row>
    <row r="50" spans="1:32" hidden="1" x14ac:dyDescent="0.3">
      <c r="A50" s="61">
        <v>21</v>
      </c>
      <c r="B50" s="108" t="e">
        <f>VLOOKUP(C50,Fahrer!$B$5:$C$144,2,0)</f>
        <v>#N/A</v>
      </c>
      <c r="C50" s="106"/>
      <c r="D50" s="78"/>
      <c r="E50" s="79"/>
      <c r="F50" s="79"/>
      <c r="G50" s="82">
        <f>IF(ISNA(VLOOKUP(F50,Fahrer!$F$6:$G$25,2,0)),0,VLOOKUP(F50,Fahrer!$F$6:$G$25,2,0))</f>
        <v>0</v>
      </c>
      <c r="H50" s="81">
        <f t="shared" si="22"/>
        <v>0</v>
      </c>
      <c r="I50" s="78"/>
      <c r="J50" s="79"/>
      <c r="K50" s="79"/>
      <c r="L50" s="82">
        <f>IF(ISNA(VLOOKUP(K50,Fahrer!$F$6:$G$25,2,0)),0,VLOOKUP(K50,Fahrer!$F$6:$G$25,2,0))</f>
        <v>0</v>
      </c>
      <c r="M50" s="81">
        <f t="shared" si="23"/>
        <v>0</v>
      </c>
      <c r="N50" s="78"/>
      <c r="O50" s="79"/>
      <c r="P50" s="79"/>
      <c r="Q50" s="82">
        <f>IF(ISNA(VLOOKUP(P50,Fahrer!$F$6:$G$25,2,0)),0,VLOOKUP(P50,Fahrer!$F$6:$G$25,2,0))</f>
        <v>0</v>
      </c>
      <c r="R50" s="81">
        <f t="shared" si="24"/>
        <v>0</v>
      </c>
      <c r="S50" s="78"/>
      <c r="T50" s="79"/>
      <c r="U50" s="82"/>
      <c r="V50" s="82">
        <f>IF(ISNA(VLOOKUP(U50,Fahrer!$F$6:$G$25,2,0)),0,VLOOKUP(U50,Fahrer!$F$6:$G$25,2,0))</f>
        <v>0</v>
      </c>
      <c r="W50" s="81">
        <f t="shared" si="25"/>
        <v>0</v>
      </c>
      <c r="X50" s="83">
        <f t="shared" si="26"/>
        <v>0</v>
      </c>
      <c r="Y50" s="79">
        <f t="shared" si="27"/>
        <v>0</v>
      </c>
      <c r="Z50" s="82">
        <f t="shared" si="28"/>
        <v>0</v>
      </c>
      <c r="AA50" s="77">
        <f t="shared" si="29"/>
        <v>0</v>
      </c>
      <c r="AB50" s="83"/>
      <c r="AC50" s="84">
        <f t="shared" si="30"/>
        <v>0</v>
      </c>
      <c r="AD50" s="79">
        <f t="shared" si="31"/>
        <v>0</v>
      </c>
      <c r="AE50" s="79">
        <f t="shared" si="32"/>
        <v>0</v>
      </c>
      <c r="AF50" s="26"/>
    </row>
    <row r="51" spans="1:32" hidden="1" x14ac:dyDescent="0.3">
      <c r="A51" s="61">
        <v>22</v>
      </c>
      <c r="B51" s="109" t="e">
        <f>VLOOKUP(C51,Fahrer!$B$5:$C$144,2,0)</f>
        <v>#N/A</v>
      </c>
      <c r="C51" s="107"/>
      <c r="D51" s="98"/>
      <c r="E51" s="99"/>
      <c r="F51" s="99"/>
      <c r="G51" s="102">
        <f>IF(ISNA(VLOOKUP(F51,Fahrer!$F$6:$G$25,2,0)),0,VLOOKUP(F51,Fahrer!$F$6:$G$25,2,0))</f>
        <v>0</v>
      </c>
      <c r="H51" s="101">
        <f t="shared" si="22"/>
        <v>0</v>
      </c>
      <c r="I51" s="98"/>
      <c r="J51" s="99"/>
      <c r="K51" s="99"/>
      <c r="L51" s="102">
        <f>IF(ISNA(VLOOKUP(K51,Fahrer!$F$6:$G$25,2,0)),0,VLOOKUP(K51,Fahrer!$F$6:$G$25,2,0))</f>
        <v>0</v>
      </c>
      <c r="M51" s="101">
        <f t="shared" si="23"/>
        <v>0</v>
      </c>
      <c r="N51" s="98"/>
      <c r="O51" s="99"/>
      <c r="P51" s="99"/>
      <c r="Q51" s="102">
        <f>IF(ISNA(VLOOKUP(P51,Fahrer!$F$6:$G$25,2,0)),0,VLOOKUP(P51,Fahrer!$F$6:$G$25,2,0))</f>
        <v>0</v>
      </c>
      <c r="R51" s="101">
        <f t="shared" si="24"/>
        <v>0</v>
      </c>
      <c r="S51" s="98"/>
      <c r="T51" s="99"/>
      <c r="U51" s="102"/>
      <c r="V51" s="102">
        <f>IF(ISNA(VLOOKUP(U51,Fahrer!$F$6:$G$25,2,0)),0,VLOOKUP(U51,Fahrer!$F$6:$G$25,2,0))</f>
        <v>0</v>
      </c>
      <c r="W51" s="101">
        <f t="shared" si="25"/>
        <v>0</v>
      </c>
      <c r="X51" s="103">
        <f t="shared" si="26"/>
        <v>0</v>
      </c>
      <c r="Y51" s="99">
        <f t="shared" si="27"/>
        <v>0</v>
      </c>
      <c r="Z51" s="102">
        <f t="shared" si="28"/>
        <v>0</v>
      </c>
      <c r="AA51" s="104">
        <f t="shared" si="29"/>
        <v>0</v>
      </c>
      <c r="AB51" s="103"/>
      <c r="AC51" s="105">
        <f t="shared" si="30"/>
        <v>0</v>
      </c>
      <c r="AD51" s="99">
        <f t="shared" si="31"/>
        <v>0</v>
      </c>
      <c r="AE51" s="99">
        <f t="shared" si="32"/>
        <v>0</v>
      </c>
      <c r="AF51" s="26"/>
    </row>
    <row r="52" spans="1:32" hidden="1" x14ac:dyDescent="0.3">
      <c r="A52" s="61">
        <v>23</v>
      </c>
      <c r="B52" s="108" t="e">
        <f>VLOOKUP(C52,Fahrer!$B$5:$C$144,2,0)</f>
        <v>#N/A</v>
      </c>
      <c r="C52" s="106"/>
      <c r="D52" s="78"/>
      <c r="E52" s="79"/>
      <c r="F52" s="79"/>
      <c r="G52" s="82">
        <f>IF(ISNA(VLOOKUP(F52,Fahrer!$F$6:$G$25,2,0)),0,VLOOKUP(F52,Fahrer!$F$6:$G$25,2,0))</f>
        <v>0</v>
      </c>
      <c r="H52" s="81">
        <f t="shared" si="22"/>
        <v>0</v>
      </c>
      <c r="I52" s="78"/>
      <c r="J52" s="79"/>
      <c r="K52" s="79"/>
      <c r="L52" s="82">
        <f>IF(ISNA(VLOOKUP(K52,Fahrer!$F$6:$G$25,2,0)),0,VLOOKUP(K52,Fahrer!$F$6:$G$25,2,0))</f>
        <v>0</v>
      </c>
      <c r="M52" s="81">
        <f t="shared" si="23"/>
        <v>0</v>
      </c>
      <c r="N52" s="78"/>
      <c r="O52" s="79"/>
      <c r="P52" s="79"/>
      <c r="Q52" s="82">
        <f>IF(ISNA(VLOOKUP(P52,Fahrer!$F$6:$G$25,2,0)),0,VLOOKUP(P52,Fahrer!$F$6:$G$25,2,0))</f>
        <v>0</v>
      </c>
      <c r="R52" s="81">
        <f t="shared" si="24"/>
        <v>0</v>
      </c>
      <c r="S52" s="78"/>
      <c r="T52" s="79"/>
      <c r="U52" s="82"/>
      <c r="V52" s="82">
        <f>IF(ISNA(VLOOKUP(U52,Fahrer!$F$6:$G$25,2,0)),0,VLOOKUP(U52,Fahrer!$F$6:$G$25,2,0))</f>
        <v>0</v>
      </c>
      <c r="W52" s="81">
        <f t="shared" si="25"/>
        <v>0</v>
      </c>
      <c r="X52" s="83">
        <f t="shared" si="26"/>
        <v>0</v>
      </c>
      <c r="Y52" s="79">
        <f t="shared" si="27"/>
        <v>0</v>
      </c>
      <c r="Z52" s="82">
        <f t="shared" si="28"/>
        <v>0</v>
      </c>
      <c r="AA52" s="77">
        <f t="shared" si="29"/>
        <v>0</v>
      </c>
      <c r="AB52" s="83"/>
      <c r="AC52" s="84">
        <f t="shared" si="30"/>
        <v>0</v>
      </c>
      <c r="AD52" s="79">
        <f t="shared" si="31"/>
        <v>0</v>
      </c>
      <c r="AE52" s="79">
        <f t="shared" si="32"/>
        <v>0</v>
      </c>
      <c r="AF52" s="26"/>
    </row>
    <row r="53" spans="1:32" hidden="1" x14ac:dyDescent="0.3">
      <c r="A53" s="61">
        <v>24</v>
      </c>
      <c r="B53" s="109" t="e">
        <f>VLOOKUP(C53,Fahrer!$B$5:$C$144,2,0)</f>
        <v>#N/A</v>
      </c>
      <c r="C53" s="107"/>
      <c r="D53" s="98"/>
      <c r="E53" s="99"/>
      <c r="F53" s="99"/>
      <c r="G53" s="102">
        <f>IF(ISNA(VLOOKUP(F53,Fahrer!$F$6:$G$25,2,0)),0,VLOOKUP(F53,Fahrer!$F$6:$G$25,2,0))</f>
        <v>0</v>
      </c>
      <c r="H53" s="101">
        <f t="shared" si="22"/>
        <v>0</v>
      </c>
      <c r="I53" s="98"/>
      <c r="J53" s="99"/>
      <c r="K53" s="99"/>
      <c r="L53" s="102">
        <f>IF(ISNA(VLOOKUP(K53,Fahrer!$F$6:$G$25,2,0)),0,VLOOKUP(K53,Fahrer!$F$6:$G$25,2,0))</f>
        <v>0</v>
      </c>
      <c r="M53" s="101">
        <f t="shared" si="23"/>
        <v>0</v>
      </c>
      <c r="N53" s="98"/>
      <c r="O53" s="99"/>
      <c r="P53" s="99"/>
      <c r="Q53" s="102">
        <f>IF(ISNA(VLOOKUP(P53,Fahrer!$F$6:$G$25,2,0)),0,VLOOKUP(P53,Fahrer!$F$6:$G$25,2,0))</f>
        <v>0</v>
      </c>
      <c r="R53" s="101">
        <f t="shared" si="24"/>
        <v>0</v>
      </c>
      <c r="S53" s="98"/>
      <c r="T53" s="99"/>
      <c r="U53" s="102"/>
      <c r="V53" s="102">
        <f>IF(ISNA(VLOOKUP(U53,Fahrer!$F$6:$G$25,2,0)),0,VLOOKUP(U53,Fahrer!$F$6:$G$25,2,0))</f>
        <v>0</v>
      </c>
      <c r="W53" s="101">
        <f t="shared" si="25"/>
        <v>0</v>
      </c>
      <c r="X53" s="103">
        <f t="shared" si="26"/>
        <v>0</v>
      </c>
      <c r="Y53" s="99">
        <f t="shared" si="27"/>
        <v>0</v>
      </c>
      <c r="Z53" s="102">
        <f t="shared" si="28"/>
        <v>0</v>
      </c>
      <c r="AA53" s="104">
        <f t="shared" si="29"/>
        <v>0</v>
      </c>
      <c r="AB53" s="103"/>
      <c r="AC53" s="105">
        <f t="shared" si="30"/>
        <v>0</v>
      </c>
      <c r="AD53" s="99">
        <f t="shared" si="31"/>
        <v>0</v>
      </c>
      <c r="AE53" s="99">
        <f t="shared" si="32"/>
        <v>0</v>
      </c>
      <c r="AF53" s="26"/>
    </row>
    <row r="54" spans="1:32" s="156" customFormat="1" ht="15" hidden="1" customHeight="1" x14ac:dyDescent="0.3">
      <c r="A54" s="61">
        <v>25</v>
      </c>
      <c r="B54" s="108" t="e">
        <f>VLOOKUP(C54,Fahrer!$B$5:$C$144,2,0)</f>
        <v>#N/A</v>
      </c>
      <c r="C54" s="106"/>
      <c r="D54" s="78"/>
      <c r="E54" s="79"/>
      <c r="F54" s="79"/>
      <c r="G54" s="82">
        <f>IF(ISNA(VLOOKUP(F54,Fahrer!$F$6:$G$25,2,0)),0,VLOOKUP(F54,Fahrer!$F$6:$G$25,2,0))</f>
        <v>0</v>
      </c>
      <c r="H54" s="81">
        <f t="shared" si="22"/>
        <v>0</v>
      </c>
      <c r="I54" s="78"/>
      <c r="J54" s="79"/>
      <c r="K54" s="79"/>
      <c r="L54" s="82">
        <f>IF(ISNA(VLOOKUP(K54,Fahrer!$F$6:$G$25,2,0)),0,VLOOKUP(K54,Fahrer!$F$6:$G$25,2,0))</f>
        <v>0</v>
      </c>
      <c r="M54" s="81">
        <f t="shared" si="23"/>
        <v>0</v>
      </c>
      <c r="N54" s="78"/>
      <c r="O54" s="79"/>
      <c r="P54" s="79"/>
      <c r="Q54" s="82">
        <f>IF(ISNA(VLOOKUP(P54,Fahrer!$F$6:$G$25,2,0)),0,VLOOKUP(P54,Fahrer!$F$6:$G$25,2,0))</f>
        <v>0</v>
      </c>
      <c r="R54" s="81">
        <f t="shared" si="24"/>
        <v>0</v>
      </c>
      <c r="S54" s="78"/>
      <c r="T54" s="79"/>
      <c r="U54" s="82"/>
      <c r="V54" s="82">
        <f>IF(ISNA(VLOOKUP(U54,Fahrer!$F$6:$G$25,2,0)),0,VLOOKUP(U54,Fahrer!$F$6:$G$25,2,0))</f>
        <v>0</v>
      </c>
      <c r="W54" s="81">
        <f t="shared" si="25"/>
        <v>0</v>
      </c>
      <c r="X54" s="83">
        <f t="shared" si="26"/>
        <v>0</v>
      </c>
      <c r="Y54" s="79">
        <f t="shared" si="27"/>
        <v>0</v>
      </c>
      <c r="Z54" s="82">
        <f t="shared" si="28"/>
        <v>0</v>
      </c>
      <c r="AA54" s="77">
        <f t="shared" si="29"/>
        <v>0</v>
      </c>
      <c r="AB54" s="83"/>
      <c r="AC54" s="84">
        <f t="shared" si="30"/>
        <v>0</v>
      </c>
      <c r="AD54" s="79">
        <f t="shared" si="31"/>
        <v>0</v>
      </c>
      <c r="AE54" s="79">
        <f t="shared" si="32"/>
        <v>0</v>
      </c>
      <c r="AF54" s="155"/>
    </row>
    <row r="55" spans="1:32" ht="15" hidden="1" customHeight="1" x14ac:dyDescent="0.3">
      <c r="A55" s="61">
        <v>26</v>
      </c>
      <c r="B55" s="109" t="e">
        <f>VLOOKUP(C55,Fahrer!$B$5:$C$144,2,0)</f>
        <v>#N/A</v>
      </c>
      <c r="C55" s="107"/>
      <c r="D55" s="98"/>
      <c r="E55" s="99"/>
      <c r="F55" s="99"/>
      <c r="G55" s="102">
        <f>IF(ISNA(VLOOKUP(F55,Fahrer!$F$6:$G$25,2,0)),0,VLOOKUP(F55,Fahrer!$F$6:$G$25,2,0))</f>
        <v>0</v>
      </c>
      <c r="H55" s="101">
        <f t="shared" si="22"/>
        <v>0</v>
      </c>
      <c r="I55" s="98"/>
      <c r="J55" s="99"/>
      <c r="K55" s="99"/>
      <c r="L55" s="102">
        <f>IF(ISNA(VLOOKUP(K55,Fahrer!$F$6:$G$25,2,0)),0,VLOOKUP(K55,Fahrer!$F$6:$G$25,2,0))</f>
        <v>0</v>
      </c>
      <c r="M55" s="101">
        <f t="shared" si="23"/>
        <v>0</v>
      </c>
      <c r="N55" s="98"/>
      <c r="O55" s="99"/>
      <c r="P55" s="99"/>
      <c r="Q55" s="102">
        <f>IF(ISNA(VLOOKUP(P55,Fahrer!$F$6:$G$25,2,0)),0,VLOOKUP(P55,Fahrer!$F$6:$G$25,2,0))</f>
        <v>0</v>
      </c>
      <c r="R55" s="101">
        <f t="shared" si="24"/>
        <v>0</v>
      </c>
      <c r="S55" s="98"/>
      <c r="T55" s="99"/>
      <c r="U55" s="102"/>
      <c r="V55" s="102">
        <f>IF(ISNA(VLOOKUP(U55,Fahrer!$F$6:$G$25,2,0)),0,VLOOKUP(U55,Fahrer!$F$6:$G$25,2,0))</f>
        <v>0</v>
      </c>
      <c r="W55" s="101">
        <f t="shared" si="25"/>
        <v>0</v>
      </c>
      <c r="X55" s="103">
        <f t="shared" si="26"/>
        <v>0</v>
      </c>
      <c r="Y55" s="99">
        <f t="shared" si="27"/>
        <v>0</v>
      </c>
      <c r="Z55" s="102">
        <f t="shared" si="28"/>
        <v>0</v>
      </c>
      <c r="AA55" s="104">
        <f t="shared" si="29"/>
        <v>0</v>
      </c>
      <c r="AB55" s="103"/>
      <c r="AC55" s="105">
        <f t="shared" si="30"/>
        <v>0</v>
      </c>
      <c r="AD55" s="99">
        <f t="shared" si="31"/>
        <v>0</v>
      </c>
      <c r="AE55" s="99">
        <f t="shared" si="32"/>
        <v>0</v>
      </c>
      <c r="AF55" s="26"/>
    </row>
    <row r="56" spans="1:32" ht="15" hidden="1" customHeight="1" x14ac:dyDescent="0.3">
      <c r="A56" s="61">
        <v>27</v>
      </c>
      <c r="B56" s="108" t="e">
        <f>VLOOKUP(C56,Fahrer!$B$5:$C$144,2,0)</f>
        <v>#N/A</v>
      </c>
      <c r="C56" s="106"/>
      <c r="D56" s="78"/>
      <c r="E56" s="79"/>
      <c r="F56" s="79"/>
      <c r="G56" s="82">
        <f>IF(ISNA(VLOOKUP(F56,Fahrer!$F$6:$G$25,2,0)),0,VLOOKUP(F56,Fahrer!$F$6:$G$25,2,0))</f>
        <v>0</v>
      </c>
      <c r="H56" s="81">
        <f t="shared" si="22"/>
        <v>0</v>
      </c>
      <c r="I56" s="78"/>
      <c r="J56" s="79"/>
      <c r="K56" s="79"/>
      <c r="L56" s="82">
        <f>IF(ISNA(VLOOKUP(K56,Fahrer!$F$6:$G$25,2,0)),0,VLOOKUP(K56,Fahrer!$F$6:$G$25,2,0))</f>
        <v>0</v>
      </c>
      <c r="M56" s="81">
        <f t="shared" si="23"/>
        <v>0</v>
      </c>
      <c r="N56" s="78"/>
      <c r="O56" s="79"/>
      <c r="P56" s="79"/>
      <c r="Q56" s="82">
        <f>IF(ISNA(VLOOKUP(P56,Fahrer!$F$6:$G$25,2,0)),0,VLOOKUP(P56,Fahrer!$F$6:$G$25,2,0))</f>
        <v>0</v>
      </c>
      <c r="R56" s="81">
        <f t="shared" si="24"/>
        <v>0</v>
      </c>
      <c r="S56" s="78"/>
      <c r="T56" s="79"/>
      <c r="U56" s="82"/>
      <c r="V56" s="82">
        <f>IF(ISNA(VLOOKUP(U56,Fahrer!$F$6:$G$25,2,0)),0,VLOOKUP(U56,Fahrer!$F$6:$G$25,2,0))</f>
        <v>0</v>
      </c>
      <c r="W56" s="81">
        <f t="shared" si="25"/>
        <v>0</v>
      </c>
      <c r="X56" s="83">
        <f t="shared" si="26"/>
        <v>0</v>
      </c>
      <c r="Y56" s="79">
        <f t="shared" si="27"/>
        <v>0</v>
      </c>
      <c r="Z56" s="82">
        <f t="shared" si="28"/>
        <v>0</v>
      </c>
      <c r="AA56" s="77">
        <f t="shared" si="29"/>
        <v>0</v>
      </c>
      <c r="AB56" s="83"/>
      <c r="AC56" s="84">
        <f t="shared" si="30"/>
        <v>0</v>
      </c>
      <c r="AD56" s="79">
        <f t="shared" si="31"/>
        <v>0</v>
      </c>
      <c r="AE56" s="79">
        <f t="shared" si="32"/>
        <v>0</v>
      </c>
      <c r="AF56" s="26"/>
    </row>
    <row r="57" spans="1:32" ht="15" hidden="1" customHeight="1" x14ac:dyDescent="0.3">
      <c r="A57" s="61">
        <v>28</v>
      </c>
      <c r="B57" s="109" t="e">
        <f>VLOOKUP(C57,Fahrer!$B$5:$C$144,2,0)</f>
        <v>#N/A</v>
      </c>
      <c r="C57" s="107"/>
      <c r="D57" s="98"/>
      <c r="E57" s="99"/>
      <c r="F57" s="99"/>
      <c r="G57" s="102">
        <f>IF(ISNA(VLOOKUP(F57,Fahrer!$F$6:$G$25,2,0)),0,VLOOKUP(F57,Fahrer!$F$6:$G$25,2,0))</f>
        <v>0</v>
      </c>
      <c r="H57" s="101">
        <f t="shared" si="22"/>
        <v>0</v>
      </c>
      <c r="I57" s="98"/>
      <c r="J57" s="99"/>
      <c r="K57" s="99"/>
      <c r="L57" s="102">
        <f>IF(ISNA(VLOOKUP(K57,Fahrer!$F$6:$G$25,2,0)),0,VLOOKUP(K57,Fahrer!$F$6:$G$25,2,0))</f>
        <v>0</v>
      </c>
      <c r="M57" s="101">
        <f t="shared" si="23"/>
        <v>0</v>
      </c>
      <c r="N57" s="98"/>
      <c r="O57" s="99"/>
      <c r="P57" s="99"/>
      <c r="Q57" s="102">
        <f>IF(ISNA(VLOOKUP(P57,Fahrer!$F$6:$G$25,2,0)),0,VLOOKUP(P57,Fahrer!$F$6:$G$25,2,0))</f>
        <v>0</v>
      </c>
      <c r="R57" s="101">
        <f t="shared" si="24"/>
        <v>0</v>
      </c>
      <c r="S57" s="98"/>
      <c r="T57" s="99"/>
      <c r="U57" s="102"/>
      <c r="V57" s="102">
        <f>IF(ISNA(VLOOKUP(U57,Fahrer!$F$6:$G$25,2,0)),0,VLOOKUP(U57,Fahrer!$F$6:$G$25,2,0))</f>
        <v>0</v>
      </c>
      <c r="W57" s="101">
        <f t="shared" si="25"/>
        <v>0</v>
      </c>
      <c r="X57" s="103">
        <f t="shared" si="26"/>
        <v>0</v>
      </c>
      <c r="Y57" s="99">
        <f t="shared" si="27"/>
        <v>0</v>
      </c>
      <c r="Z57" s="102">
        <f t="shared" si="28"/>
        <v>0</v>
      </c>
      <c r="AA57" s="104">
        <f t="shared" si="29"/>
        <v>0</v>
      </c>
      <c r="AB57" s="103"/>
      <c r="AC57" s="105">
        <f t="shared" si="30"/>
        <v>0</v>
      </c>
      <c r="AD57" s="99">
        <f t="shared" si="31"/>
        <v>0</v>
      </c>
      <c r="AE57" s="99">
        <f t="shared" si="32"/>
        <v>0</v>
      </c>
      <c r="AF57" s="26"/>
    </row>
    <row r="58" spans="1:32" ht="15" hidden="1" customHeight="1" x14ac:dyDescent="0.3">
      <c r="A58" s="61">
        <v>29</v>
      </c>
      <c r="B58" s="108" t="e">
        <f>VLOOKUP(C58,Fahrer!$B$5:$C$144,2,0)</f>
        <v>#N/A</v>
      </c>
      <c r="C58" s="106"/>
      <c r="D58" s="78"/>
      <c r="E58" s="79"/>
      <c r="F58" s="79"/>
      <c r="G58" s="82">
        <f>IF(ISNA(VLOOKUP(F58,Fahrer!$F$6:$G$25,2,0)),0,VLOOKUP(F58,Fahrer!$F$6:$G$25,2,0))</f>
        <v>0</v>
      </c>
      <c r="H58" s="81">
        <f t="shared" si="22"/>
        <v>0</v>
      </c>
      <c r="I58" s="78"/>
      <c r="J58" s="79"/>
      <c r="K58" s="79"/>
      <c r="L58" s="82">
        <f>IF(ISNA(VLOOKUP(K58,Fahrer!$F$6:$G$25,2,0)),0,VLOOKUP(K58,Fahrer!$F$6:$G$25,2,0))</f>
        <v>0</v>
      </c>
      <c r="M58" s="81">
        <f t="shared" si="23"/>
        <v>0</v>
      </c>
      <c r="N58" s="78"/>
      <c r="O58" s="79"/>
      <c r="P58" s="79"/>
      <c r="Q58" s="82">
        <f>IF(ISNA(VLOOKUP(P58,Fahrer!$F$6:$G$25,2,0)),0,VLOOKUP(P58,Fahrer!$F$6:$G$25,2,0))</f>
        <v>0</v>
      </c>
      <c r="R58" s="81">
        <f t="shared" si="24"/>
        <v>0</v>
      </c>
      <c r="S58" s="78"/>
      <c r="T58" s="79"/>
      <c r="U58" s="82"/>
      <c r="V58" s="82">
        <f>IF(ISNA(VLOOKUP(U58,Fahrer!$F$6:$G$25,2,0)),0,VLOOKUP(U58,Fahrer!$F$6:$G$25,2,0))</f>
        <v>0</v>
      </c>
      <c r="W58" s="81">
        <f t="shared" si="25"/>
        <v>0</v>
      </c>
      <c r="X58" s="83">
        <f t="shared" si="26"/>
        <v>0</v>
      </c>
      <c r="Y58" s="79">
        <f t="shared" si="27"/>
        <v>0</v>
      </c>
      <c r="Z58" s="82">
        <f t="shared" si="28"/>
        <v>0</v>
      </c>
      <c r="AA58" s="77">
        <f t="shared" si="29"/>
        <v>0</v>
      </c>
      <c r="AB58" s="83"/>
      <c r="AC58" s="84">
        <f t="shared" si="30"/>
        <v>0</v>
      </c>
      <c r="AD58" s="79">
        <f t="shared" si="31"/>
        <v>0</v>
      </c>
      <c r="AE58" s="79">
        <f t="shared" si="32"/>
        <v>0</v>
      </c>
      <c r="AF58" s="26"/>
    </row>
    <row r="59" spans="1:32" ht="15" hidden="1" customHeight="1" x14ac:dyDescent="0.3">
      <c r="A59" s="61">
        <v>30</v>
      </c>
      <c r="B59" s="109" t="e">
        <f>VLOOKUP(C59,Fahrer!$B$5:$C$144,2,0)</f>
        <v>#N/A</v>
      </c>
      <c r="C59" s="107"/>
      <c r="D59" s="98"/>
      <c r="E59" s="99"/>
      <c r="F59" s="99"/>
      <c r="G59" s="102">
        <f>IF(ISNA(VLOOKUP(F59,Fahrer!$F$6:$G$25,2,0)),0,VLOOKUP(F59,Fahrer!$F$6:$G$25,2,0))</f>
        <v>0</v>
      </c>
      <c r="H59" s="101">
        <f t="shared" si="22"/>
        <v>0</v>
      </c>
      <c r="I59" s="98"/>
      <c r="J59" s="99"/>
      <c r="K59" s="99"/>
      <c r="L59" s="102">
        <f>IF(ISNA(VLOOKUP(K59,Fahrer!$F$6:$G$25,2,0)),0,VLOOKUP(K59,Fahrer!$F$6:$G$25,2,0))</f>
        <v>0</v>
      </c>
      <c r="M59" s="101">
        <f t="shared" si="23"/>
        <v>0</v>
      </c>
      <c r="N59" s="98"/>
      <c r="O59" s="99"/>
      <c r="P59" s="99"/>
      <c r="Q59" s="102">
        <f>IF(ISNA(VLOOKUP(P59,Fahrer!$F$6:$G$25,2,0)),0,VLOOKUP(P59,Fahrer!$F$6:$G$25,2,0))</f>
        <v>0</v>
      </c>
      <c r="R59" s="101">
        <f t="shared" si="24"/>
        <v>0</v>
      </c>
      <c r="S59" s="98"/>
      <c r="T59" s="99"/>
      <c r="U59" s="102"/>
      <c r="V59" s="102">
        <f>IF(ISNA(VLOOKUP(U59,Fahrer!$F$6:$G$25,2,0)),0,VLOOKUP(U59,Fahrer!$F$6:$G$25,2,0))</f>
        <v>0</v>
      </c>
      <c r="W59" s="101">
        <f t="shared" si="25"/>
        <v>0</v>
      </c>
      <c r="X59" s="103">
        <f t="shared" si="26"/>
        <v>0</v>
      </c>
      <c r="Y59" s="99">
        <f t="shared" si="27"/>
        <v>0</v>
      </c>
      <c r="Z59" s="102">
        <f t="shared" si="28"/>
        <v>0</v>
      </c>
      <c r="AA59" s="104">
        <f t="shared" si="29"/>
        <v>0</v>
      </c>
      <c r="AB59" s="103"/>
      <c r="AC59" s="105">
        <f t="shared" si="30"/>
        <v>0</v>
      </c>
      <c r="AD59" s="99">
        <f t="shared" si="31"/>
        <v>0</v>
      </c>
      <c r="AE59" s="99">
        <f t="shared" si="32"/>
        <v>0</v>
      </c>
      <c r="AF59" s="26"/>
    </row>
    <row r="60" spans="1:32" ht="15" customHeight="1" x14ac:dyDescent="0.3">
      <c r="A60" s="61"/>
      <c r="B60" s="776"/>
      <c r="C60" s="776"/>
      <c r="D60" s="776"/>
      <c r="E60" s="776"/>
      <c r="F60" s="776"/>
      <c r="G60" s="776"/>
      <c r="H60" s="776"/>
      <c r="I60" s="776"/>
      <c r="J60" s="776"/>
      <c r="K60" s="776"/>
      <c r="L60" s="776"/>
      <c r="M60" s="776"/>
      <c r="N60" s="776"/>
      <c r="O60" s="776"/>
      <c r="P60" s="776"/>
      <c r="Q60" s="776"/>
      <c r="R60" s="776"/>
      <c r="S60" s="776"/>
      <c r="T60" s="776"/>
      <c r="U60" s="776"/>
      <c r="V60" s="776"/>
      <c r="W60" s="776"/>
      <c r="X60" s="776"/>
      <c r="Y60" s="776"/>
      <c r="Z60" s="776"/>
      <c r="AA60" s="776"/>
      <c r="AB60" s="776"/>
      <c r="AC60" s="776"/>
      <c r="AD60" s="776"/>
      <c r="AE60" s="776"/>
      <c r="AF60" s="26"/>
    </row>
    <row r="61" spans="1:32" ht="15" customHeight="1" x14ac:dyDescent="0.3">
      <c r="A61" s="61"/>
      <c r="B61" s="776"/>
      <c r="C61" s="776"/>
      <c r="D61" s="776"/>
      <c r="E61" s="776"/>
      <c r="F61" s="776"/>
      <c r="G61" s="776"/>
      <c r="H61" s="776"/>
      <c r="I61" s="776"/>
      <c r="J61" s="776"/>
      <c r="K61" s="776"/>
      <c r="L61" s="776"/>
      <c r="M61" s="776"/>
      <c r="N61" s="776"/>
      <c r="O61" s="776"/>
      <c r="P61" s="776"/>
      <c r="Q61" s="776"/>
      <c r="R61" s="776"/>
      <c r="S61" s="776"/>
      <c r="T61" s="776"/>
      <c r="U61" s="776"/>
      <c r="V61" s="776"/>
      <c r="W61" s="776"/>
      <c r="X61" s="776"/>
      <c r="Y61" s="776"/>
      <c r="Z61" s="776"/>
      <c r="AA61" s="776"/>
      <c r="AB61" s="776"/>
      <c r="AC61" s="776"/>
      <c r="AD61" s="776"/>
      <c r="AE61" s="776"/>
      <c r="AF61" s="26"/>
    </row>
    <row r="62" spans="1:32" ht="15" customHeight="1" x14ac:dyDescent="0.3">
      <c r="A62" s="61"/>
      <c r="B62" s="63" t="s">
        <v>47</v>
      </c>
      <c r="C62" s="64"/>
      <c r="D62" s="775" t="s">
        <v>149</v>
      </c>
      <c r="E62" s="775"/>
      <c r="F62" s="775"/>
      <c r="G62" s="775"/>
      <c r="H62" s="775"/>
      <c r="I62" s="775" t="s">
        <v>150</v>
      </c>
      <c r="J62" s="775"/>
      <c r="K62" s="775"/>
      <c r="L62" s="775"/>
      <c r="M62" s="775"/>
      <c r="N62" s="775" t="s">
        <v>151</v>
      </c>
      <c r="O62" s="775"/>
      <c r="P62" s="775"/>
      <c r="Q62" s="775"/>
      <c r="R62" s="775"/>
      <c r="S62" s="775" t="s">
        <v>152</v>
      </c>
      <c r="T62" s="775"/>
      <c r="U62" s="775"/>
      <c r="V62" s="775"/>
      <c r="W62" s="775"/>
      <c r="X62" s="65" t="s">
        <v>0</v>
      </c>
      <c r="Y62" s="66" t="s">
        <v>0</v>
      </c>
      <c r="Z62" s="67" t="s">
        <v>0</v>
      </c>
      <c r="AA62" s="68" t="s">
        <v>0</v>
      </c>
      <c r="AB62" s="69"/>
      <c r="AC62" s="70" t="s">
        <v>153</v>
      </c>
      <c r="AD62" s="71" t="s">
        <v>51</v>
      </c>
      <c r="AE62" s="71" t="s">
        <v>154</v>
      </c>
      <c r="AF62" s="26"/>
    </row>
    <row r="63" spans="1:32" ht="15" customHeight="1" x14ac:dyDescent="0.3">
      <c r="A63" s="61"/>
      <c r="B63" s="63" t="s">
        <v>155</v>
      </c>
      <c r="C63" s="72"/>
      <c r="D63" s="73" t="s">
        <v>157</v>
      </c>
      <c r="E63" s="71" t="s">
        <v>158</v>
      </c>
      <c r="F63" s="71" t="s">
        <v>159</v>
      </c>
      <c r="G63" s="63"/>
      <c r="H63" s="74" t="s">
        <v>20</v>
      </c>
      <c r="I63" s="73" t="s">
        <v>157</v>
      </c>
      <c r="J63" s="71" t="s">
        <v>158</v>
      </c>
      <c r="K63" s="71" t="s">
        <v>159</v>
      </c>
      <c r="L63" s="63"/>
      <c r="M63" s="74" t="s">
        <v>20</v>
      </c>
      <c r="N63" s="73" t="s">
        <v>157</v>
      </c>
      <c r="O63" s="71" t="s">
        <v>158</v>
      </c>
      <c r="P63" s="71" t="s">
        <v>159</v>
      </c>
      <c r="Q63" s="63"/>
      <c r="R63" s="74" t="s">
        <v>20</v>
      </c>
      <c r="S63" s="73" t="s">
        <v>157</v>
      </c>
      <c r="T63" s="71" t="s">
        <v>158</v>
      </c>
      <c r="U63" s="63" t="s">
        <v>159</v>
      </c>
      <c r="V63" s="63"/>
      <c r="W63" s="74" t="s">
        <v>20</v>
      </c>
      <c r="X63" s="69" t="s">
        <v>160</v>
      </c>
      <c r="Y63" s="71" t="s">
        <v>161</v>
      </c>
      <c r="Z63" s="63" t="s">
        <v>162</v>
      </c>
      <c r="AA63" s="75" t="s">
        <v>163</v>
      </c>
      <c r="AB63" s="69"/>
      <c r="AC63" s="70"/>
      <c r="AD63" s="71"/>
      <c r="AE63" s="71"/>
      <c r="AF63" s="26"/>
    </row>
    <row r="64" spans="1:32" ht="15" customHeight="1" x14ac:dyDescent="0.3">
      <c r="A64" s="121">
        <v>1</v>
      </c>
      <c r="B64" s="524" t="str">
        <f>VLOOKUP(C64,Fahrer!$B$5:$C$164,2,0)</f>
        <v>Wiehe, Ronald</v>
      </c>
      <c r="C64" s="734">
        <v>106</v>
      </c>
      <c r="D64" s="735">
        <v>5</v>
      </c>
      <c r="E64" s="527"/>
      <c r="F64" s="527">
        <v>3</v>
      </c>
      <c r="G64" s="289">
        <f>IF(ISNA(VLOOKUP(F64,Fahrer!$F$6:$G$25,2,0)),0,VLOOKUP(F64,Fahrer!$F$6:$G$25,2,0))</f>
        <v>43</v>
      </c>
      <c r="H64" s="291">
        <f t="shared" ref="H64:H73" si="33">SUM(E64+G64)</f>
        <v>43</v>
      </c>
      <c r="I64" s="735">
        <v>6</v>
      </c>
      <c r="J64" s="527">
        <v>2</v>
      </c>
      <c r="K64" s="527">
        <v>1</v>
      </c>
      <c r="L64" s="289">
        <f>IF(ISNA(VLOOKUP(K64,Fahrer!$F$6:$G$25,2,0)),0,VLOOKUP(K64,Fahrer!$F$6:$G$25,2,0))</f>
        <v>50</v>
      </c>
      <c r="M64" s="291">
        <f t="shared" ref="M64:M73" si="34">SUM(J64+L64)</f>
        <v>52</v>
      </c>
      <c r="N64" s="735">
        <v>8</v>
      </c>
      <c r="O64" s="527"/>
      <c r="P64" s="527">
        <v>5</v>
      </c>
      <c r="Q64" s="289">
        <f>IF(ISNA(VLOOKUP(P64,Fahrer!$F$6:$G$25,2,0)),0,VLOOKUP(P64,Fahrer!$F$6:$G$25,2,0))</f>
        <v>39</v>
      </c>
      <c r="R64" s="291">
        <f t="shared" ref="R64:R73" si="35">SUM(O64+Q64)</f>
        <v>39</v>
      </c>
      <c r="S64" s="735">
        <v>9</v>
      </c>
      <c r="T64" s="527">
        <v>2</v>
      </c>
      <c r="U64" s="289">
        <v>1</v>
      </c>
      <c r="V64" s="289">
        <f>IF(ISNA(VLOOKUP(U64,Fahrer!$F$6:$G$25,2,0)),0,VLOOKUP(U64,Fahrer!$F$6:$G$25,2,0))</f>
        <v>50</v>
      </c>
      <c r="W64" s="291">
        <f t="shared" ref="W64:W73" si="36">SUM(T64+V64)</f>
        <v>52</v>
      </c>
      <c r="X64" s="312">
        <f t="shared" ref="X64:X73" si="37">H64</f>
        <v>43</v>
      </c>
      <c r="Y64" s="358">
        <f t="shared" ref="Y64:Y73" si="38">M64</f>
        <v>52</v>
      </c>
      <c r="Z64" s="359">
        <f t="shared" ref="Z64:Z73" si="39">R64</f>
        <v>39</v>
      </c>
      <c r="AA64" s="313">
        <f t="shared" ref="AA64:AA73" si="40">W64</f>
        <v>52</v>
      </c>
      <c r="AB64" s="312"/>
      <c r="AC64" s="529">
        <f t="shared" ref="AC64:AC73" si="41">(E64+J64+O64+T64)</f>
        <v>4</v>
      </c>
      <c r="AD64" s="358">
        <f t="shared" ref="AD64:AD73" si="42">SUM(H64+M64+R64+W64)</f>
        <v>186</v>
      </c>
      <c r="AE64" s="358">
        <f t="shared" ref="AE64:AE73" si="43">LARGE(X64:AA64,1)+LARGE(X64:AA64,2)+LARGE(X64:AA64,3)</f>
        <v>147</v>
      </c>
      <c r="AF64" s="26"/>
    </row>
    <row r="65" spans="1:32" ht="15" customHeight="1" x14ac:dyDescent="0.3">
      <c r="A65" s="61">
        <v>2</v>
      </c>
      <c r="B65" s="317" t="str">
        <f>VLOOKUP(C65,Fahrer!$B$5:$C$164,2,0)</f>
        <v>Junge, Michael</v>
      </c>
      <c r="C65" s="318">
        <v>149</v>
      </c>
      <c r="D65" s="298">
        <v>11</v>
      </c>
      <c r="E65" s="428">
        <v>2</v>
      </c>
      <c r="F65" s="428">
        <v>1</v>
      </c>
      <c r="G65" s="319">
        <f>IF(ISNA(VLOOKUP(F65,Fahrer!$F$6:$G$25,2,0)),0,VLOOKUP(F65,Fahrer!$F$6:$G$25,2,0))</f>
        <v>50</v>
      </c>
      <c r="H65" s="320">
        <f t="shared" si="33"/>
        <v>52</v>
      </c>
      <c r="I65" s="298">
        <v>12</v>
      </c>
      <c r="J65" s="428"/>
      <c r="K65" s="428">
        <v>9</v>
      </c>
      <c r="L65" s="319">
        <f>IF(ISNA(VLOOKUP(K65,Fahrer!$F$6:$G$25,2,0)),0,VLOOKUP(K65,Fahrer!$F$6:$G$25,2,0))</f>
        <v>31</v>
      </c>
      <c r="M65" s="321">
        <f t="shared" si="34"/>
        <v>31</v>
      </c>
      <c r="N65" s="298">
        <v>1</v>
      </c>
      <c r="O65" s="428">
        <v>1</v>
      </c>
      <c r="P65" s="428">
        <v>3</v>
      </c>
      <c r="Q65" s="319">
        <f>IF(ISNA(VLOOKUP(P65,Fahrer!$F$6:$G$25,2,0)),0,VLOOKUP(P65,Fahrer!$F$6:$G$25,2,0))</f>
        <v>43</v>
      </c>
      <c r="R65" s="321">
        <f t="shared" si="35"/>
        <v>44</v>
      </c>
      <c r="S65" s="298">
        <v>2</v>
      </c>
      <c r="T65" s="428"/>
      <c r="U65" s="429">
        <v>5</v>
      </c>
      <c r="V65" s="319">
        <f>IF(ISNA(VLOOKUP(U65,Fahrer!$F$6:$G$25,2,0)),0,VLOOKUP(U65,Fahrer!$F$6:$G$25,2,0))</f>
        <v>39</v>
      </c>
      <c r="W65" s="321">
        <f t="shared" si="36"/>
        <v>39</v>
      </c>
      <c r="X65" s="322">
        <f t="shared" si="37"/>
        <v>52</v>
      </c>
      <c r="Y65" s="323">
        <f t="shared" si="38"/>
        <v>31</v>
      </c>
      <c r="Z65" s="319">
        <f t="shared" si="39"/>
        <v>44</v>
      </c>
      <c r="AA65" s="324">
        <f t="shared" si="40"/>
        <v>39</v>
      </c>
      <c r="AB65" s="322"/>
      <c r="AC65" s="325">
        <f t="shared" si="41"/>
        <v>3</v>
      </c>
      <c r="AD65" s="428">
        <f t="shared" si="42"/>
        <v>166</v>
      </c>
      <c r="AE65" s="428">
        <f t="shared" si="43"/>
        <v>135</v>
      </c>
      <c r="AF65" s="26"/>
    </row>
    <row r="66" spans="1:32" ht="15" customHeight="1" x14ac:dyDescent="0.3">
      <c r="A66" s="61">
        <v>3</v>
      </c>
      <c r="B66" s="524" t="str">
        <f>VLOOKUP(C66,Fahrer!$B$5:$C$164,2,0)</f>
        <v>Pickbrenner, Dennis</v>
      </c>
      <c r="C66" s="525">
        <v>148</v>
      </c>
      <c r="D66" s="310">
        <v>1</v>
      </c>
      <c r="E66" s="358"/>
      <c r="F66" s="358">
        <v>2</v>
      </c>
      <c r="G66" s="289">
        <f>IF(ISNA(VLOOKUP(F66,Fahrer!$F$6:$G$25,2,0)),0,VLOOKUP(F66,Fahrer!$F$6:$G$25,2,0))</f>
        <v>46</v>
      </c>
      <c r="H66" s="291">
        <f t="shared" si="33"/>
        <v>46</v>
      </c>
      <c r="I66" s="310">
        <v>2</v>
      </c>
      <c r="J66" s="358"/>
      <c r="K66" s="358">
        <v>5</v>
      </c>
      <c r="L66" s="289">
        <f>IF(ISNA(VLOOKUP(K66,Fahrer!$F$6:$G$25,2,0)),0,VLOOKUP(K66,Fahrer!$F$6:$G$25,2,0))</f>
        <v>39</v>
      </c>
      <c r="M66" s="291">
        <f t="shared" si="34"/>
        <v>39</v>
      </c>
      <c r="N66" s="310">
        <v>3</v>
      </c>
      <c r="O66" s="358">
        <v>2</v>
      </c>
      <c r="P66" s="358">
        <v>2</v>
      </c>
      <c r="Q66" s="289">
        <f>IF(ISNA(VLOOKUP(P66,Fahrer!$F$6:$G$25,2,0)),0,VLOOKUP(P66,Fahrer!$F$6:$G$25,2,0))</f>
        <v>46</v>
      </c>
      <c r="R66" s="291">
        <f t="shared" si="35"/>
        <v>48</v>
      </c>
      <c r="S66" s="310">
        <v>5</v>
      </c>
      <c r="T66" s="358"/>
      <c r="U66" s="359">
        <v>7</v>
      </c>
      <c r="V66" s="289">
        <f>IF(ISNA(VLOOKUP(U66,Fahrer!$F$6:$G$25,2,0)),0,VLOOKUP(U66,Fahrer!$F$6:$G$25,2,0))</f>
        <v>35</v>
      </c>
      <c r="W66" s="291">
        <f t="shared" si="36"/>
        <v>35</v>
      </c>
      <c r="X66" s="312">
        <f t="shared" si="37"/>
        <v>46</v>
      </c>
      <c r="Y66" s="358">
        <f t="shared" si="38"/>
        <v>39</v>
      </c>
      <c r="Z66" s="359">
        <f t="shared" si="39"/>
        <v>48</v>
      </c>
      <c r="AA66" s="313">
        <f t="shared" si="40"/>
        <v>35</v>
      </c>
      <c r="AB66" s="312"/>
      <c r="AC66" s="529">
        <f t="shared" si="41"/>
        <v>2</v>
      </c>
      <c r="AD66" s="358">
        <f t="shared" si="42"/>
        <v>168</v>
      </c>
      <c r="AE66" s="358">
        <f t="shared" si="43"/>
        <v>133</v>
      </c>
      <c r="AF66" s="26"/>
    </row>
    <row r="67" spans="1:32" ht="15" customHeight="1" x14ac:dyDescent="0.3">
      <c r="A67" s="121">
        <v>4</v>
      </c>
      <c r="B67" s="317" t="str">
        <f>VLOOKUP(C67,Fahrer!$B$5:$C$164,2,0)</f>
        <v xml:space="preserve">Goretzki, Andreas </v>
      </c>
      <c r="C67" s="318">
        <v>112</v>
      </c>
      <c r="D67" s="298">
        <v>2</v>
      </c>
      <c r="E67" s="428"/>
      <c r="F67" s="428">
        <v>5</v>
      </c>
      <c r="G67" s="319">
        <f>IF(ISNA(VLOOKUP(F67,Fahrer!$F$6:$G$25,2,0)),0,VLOOKUP(F67,Fahrer!$F$6:$G$25,2,0))</f>
        <v>39</v>
      </c>
      <c r="H67" s="320">
        <f t="shared" si="33"/>
        <v>39</v>
      </c>
      <c r="I67" s="298">
        <v>3</v>
      </c>
      <c r="J67" s="428">
        <v>1</v>
      </c>
      <c r="K67" s="428">
        <v>2</v>
      </c>
      <c r="L67" s="319">
        <f>IF(ISNA(VLOOKUP(K67,Fahrer!$F$6:$G$25,2,0)),0,VLOOKUP(K67,Fahrer!$F$6:$G$25,2,0))</f>
        <v>46</v>
      </c>
      <c r="M67" s="321">
        <f t="shared" si="34"/>
        <v>47</v>
      </c>
      <c r="N67" s="298">
        <v>5</v>
      </c>
      <c r="O67" s="428"/>
      <c r="P67" s="428">
        <v>9</v>
      </c>
      <c r="Q67" s="319">
        <f>IF(ISNA(VLOOKUP(P67,Fahrer!$F$6:$G$25,2,0)),0,VLOOKUP(P67,Fahrer!$F$6:$G$25,2,0))</f>
        <v>31</v>
      </c>
      <c r="R67" s="321">
        <f t="shared" si="35"/>
        <v>31</v>
      </c>
      <c r="S67" s="298">
        <v>6</v>
      </c>
      <c r="T67" s="428"/>
      <c r="U67" s="429">
        <v>3</v>
      </c>
      <c r="V67" s="319">
        <f>IF(ISNA(VLOOKUP(U67,Fahrer!$F$6:$G$25,2,0)),0,VLOOKUP(U67,Fahrer!$F$6:$G$25,2,0))</f>
        <v>43</v>
      </c>
      <c r="W67" s="321">
        <f t="shared" si="36"/>
        <v>43</v>
      </c>
      <c r="X67" s="322">
        <f t="shared" si="37"/>
        <v>39</v>
      </c>
      <c r="Y67" s="323">
        <f t="shared" si="38"/>
        <v>47</v>
      </c>
      <c r="Z67" s="319">
        <f t="shared" si="39"/>
        <v>31</v>
      </c>
      <c r="AA67" s="324">
        <f t="shared" si="40"/>
        <v>43</v>
      </c>
      <c r="AB67" s="322"/>
      <c r="AC67" s="325">
        <f t="shared" si="41"/>
        <v>1</v>
      </c>
      <c r="AD67" s="428">
        <f t="shared" si="42"/>
        <v>160</v>
      </c>
      <c r="AE67" s="428">
        <f t="shared" si="43"/>
        <v>129</v>
      </c>
      <c r="AF67" s="26"/>
    </row>
    <row r="68" spans="1:32" ht="15" customHeight="1" x14ac:dyDescent="0.3">
      <c r="A68" s="61">
        <v>5</v>
      </c>
      <c r="B68" s="524" t="str">
        <f>VLOOKUP(C68,Fahrer!$B$5:$C$164,2,0)</f>
        <v>Hemp, Carsten</v>
      </c>
      <c r="C68" s="525">
        <v>107</v>
      </c>
      <c r="D68" s="310">
        <v>9</v>
      </c>
      <c r="E68" s="358"/>
      <c r="F68" s="358">
        <v>9</v>
      </c>
      <c r="G68" s="289">
        <f>IF(ISNA(VLOOKUP(F68,Fahrer!$F$6:$G$25,2,0)),0,VLOOKUP(F68,Fahrer!$F$6:$G$25,2,0))</f>
        <v>31</v>
      </c>
      <c r="H68" s="291">
        <f t="shared" si="33"/>
        <v>31</v>
      </c>
      <c r="I68" s="310">
        <v>10</v>
      </c>
      <c r="J68" s="358"/>
      <c r="K68" s="358">
        <v>4</v>
      </c>
      <c r="L68" s="289">
        <f>IF(ISNA(VLOOKUP(K68,Fahrer!$F$6:$G$25,2,0)),0,VLOOKUP(K68,Fahrer!$F$6:$G$25,2,0))</f>
        <v>41</v>
      </c>
      <c r="M68" s="291">
        <f t="shared" si="34"/>
        <v>41</v>
      </c>
      <c r="N68" s="310">
        <v>11</v>
      </c>
      <c r="O68" s="358"/>
      <c r="P68" s="358">
        <v>1</v>
      </c>
      <c r="Q68" s="289">
        <f>IF(ISNA(VLOOKUP(P68,Fahrer!$F$6:$G$25,2,0)),0,VLOOKUP(P68,Fahrer!$F$6:$G$25,2,0))</f>
        <v>50</v>
      </c>
      <c r="R68" s="291">
        <f t="shared" si="35"/>
        <v>50</v>
      </c>
      <c r="S68" s="310">
        <v>12</v>
      </c>
      <c r="T68" s="358"/>
      <c r="U68" s="359">
        <v>9</v>
      </c>
      <c r="V68" s="289">
        <f>IF(ISNA(VLOOKUP(U68,Fahrer!$F$6:$G$25,2,0)),0,VLOOKUP(U68,Fahrer!$F$6:$G$25,2,0))</f>
        <v>31</v>
      </c>
      <c r="W68" s="291">
        <f t="shared" si="36"/>
        <v>31</v>
      </c>
      <c r="X68" s="312">
        <f t="shared" si="37"/>
        <v>31</v>
      </c>
      <c r="Y68" s="358">
        <f t="shared" si="38"/>
        <v>41</v>
      </c>
      <c r="Z68" s="359">
        <f t="shared" si="39"/>
        <v>50</v>
      </c>
      <c r="AA68" s="313">
        <f t="shared" si="40"/>
        <v>31</v>
      </c>
      <c r="AB68" s="312"/>
      <c r="AC68" s="529">
        <f t="shared" si="41"/>
        <v>0</v>
      </c>
      <c r="AD68" s="358">
        <f t="shared" si="42"/>
        <v>153</v>
      </c>
      <c r="AE68" s="358">
        <f t="shared" si="43"/>
        <v>122</v>
      </c>
      <c r="AF68" s="26"/>
    </row>
    <row r="69" spans="1:32" ht="15" customHeight="1" x14ac:dyDescent="0.3">
      <c r="A69" s="61">
        <v>6</v>
      </c>
      <c r="B69" s="416" t="str">
        <f>VLOOKUP(C69,Fahrer!$B$5:$C$164,2,0)</f>
        <v>Richter, Christian</v>
      </c>
      <c r="C69" s="430">
        <v>151</v>
      </c>
      <c r="D69" s="427">
        <v>8</v>
      </c>
      <c r="E69" s="420"/>
      <c r="F69" s="420">
        <v>6</v>
      </c>
      <c r="G69" s="417">
        <f>IF(ISNA(VLOOKUP(F69,Fahrer!$F$6:$G$25,2,0)),0,VLOOKUP(F69,Fahrer!$F$6:$G$25,2,0))</f>
        <v>37</v>
      </c>
      <c r="H69" s="434">
        <f t="shared" si="33"/>
        <v>37</v>
      </c>
      <c r="I69" s="427">
        <v>9</v>
      </c>
      <c r="J69" s="420"/>
      <c r="K69" s="420">
        <v>10</v>
      </c>
      <c r="L69" s="417">
        <f>IF(ISNA(VLOOKUP(K69,Fahrer!$F$6:$G$25,2,0)),0,VLOOKUP(K69,Fahrer!$F$6:$G$25,2,0))</f>
        <v>29</v>
      </c>
      <c r="M69" s="418">
        <f t="shared" si="34"/>
        <v>29</v>
      </c>
      <c r="N69" s="427">
        <v>10</v>
      </c>
      <c r="O69" s="420"/>
      <c r="P69" s="420">
        <v>7</v>
      </c>
      <c r="Q69" s="417">
        <f>IF(ISNA(VLOOKUP(P69,Fahrer!$F$6:$G$25,2,0)),0,VLOOKUP(P69,Fahrer!$F$6:$G$25,2,0))</f>
        <v>35</v>
      </c>
      <c r="R69" s="418">
        <f t="shared" si="35"/>
        <v>35</v>
      </c>
      <c r="S69" s="427">
        <v>11</v>
      </c>
      <c r="T69" s="420">
        <v>1</v>
      </c>
      <c r="U69" s="421">
        <v>2</v>
      </c>
      <c r="V69" s="417">
        <f>IF(ISNA(VLOOKUP(U69,Fahrer!$F$6:$G$25,2,0)),0,VLOOKUP(U69,Fahrer!$F$6:$G$25,2,0))</f>
        <v>46</v>
      </c>
      <c r="W69" s="418">
        <f t="shared" si="36"/>
        <v>47</v>
      </c>
      <c r="X69" s="435">
        <f t="shared" si="37"/>
        <v>37</v>
      </c>
      <c r="Y69" s="436">
        <f t="shared" si="38"/>
        <v>29</v>
      </c>
      <c r="Z69" s="417">
        <f t="shared" si="39"/>
        <v>35</v>
      </c>
      <c r="AA69" s="437">
        <f t="shared" si="40"/>
        <v>47</v>
      </c>
      <c r="AB69" s="435"/>
      <c r="AC69" s="423">
        <f t="shared" si="41"/>
        <v>1</v>
      </c>
      <c r="AD69" s="420">
        <f t="shared" si="42"/>
        <v>148</v>
      </c>
      <c r="AE69" s="420">
        <f t="shared" si="43"/>
        <v>119</v>
      </c>
      <c r="AF69" s="26"/>
    </row>
    <row r="70" spans="1:32" ht="15" customHeight="1" x14ac:dyDescent="0.3">
      <c r="A70" s="121">
        <v>7</v>
      </c>
      <c r="B70" s="524" t="str">
        <f>VLOOKUP(C70,Fahrer!$B$5:$C$164,2,0)</f>
        <v>Brandt,Thorsten</v>
      </c>
      <c r="C70" s="525">
        <v>105</v>
      </c>
      <c r="D70" s="310">
        <v>10</v>
      </c>
      <c r="E70" s="358"/>
      <c r="F70" s="358">
        <v>7</v>
      </c>
      <c r="G70" s="289">
        <f>IF(ISNA(VLOOKUP(F70,Fahrer!$F$6:$G$25,2,0)),0,VLOOKUP(F70,Fahrer!$F$6:$G$25,2,0))</f>
        <v>35</v>
      </c>
      <c r="H70" s="291">
        <f t="shared" si="33"/>
        <v>35</v>
      </c>
      <c r="I70" s="310">
        <v>11</v>
      </c>
      <c r="J70" s="358"/>
      <c r="K70" s="358">
        <v>3</v>
      </c>
      <c r="L70" s="289">
        <f>IF(ISNA(VLOOKUP(K70,Fahrer!$F$6:$G$25,2,0)),0,VLOOKUP(K70,Fahrer!$F$6:$G$25,2,0))</f>
        <v>43</v>
      </c>
      <c r="M70" s="291">
        <f t="shared" si="34"/>
        <v>43</v>
      </c>
      <c r="N70" s="310">
        <v>12</v>
      </c>
      <c r="O70" s="358"/>
      <c r="P70" s="358">
        <v>10</v>
      </c>
      <c r="Q70" s="289">
        <f>IF(ISNA(VLOOKUP(P70,Fahrer!$F$6:$G$25,2,0)),0,VLOOKUP(P70,Fahrer!$F$6:$G$25,2,0))</f>
        <v>29</v>
      </c>
      <c r="R70" s="291">
        <f t="shared" si="35"/>
        <v>29</v>
      </c>
      <c r="S70" s="310">
        <v>1</v>
      </c>
      <c r="T70" s="358"/>
      <c r="U70" s="359">
        <v>6</v>
      </c>
      <c r="V70" s="289">
        <f>IF(ISNA(VLOOKUP(U70,Fahrer!$F$6:$G$25,2,0)),0,VLOOKUP(U70,Fahrer!$F$6:$G$25,2,0))</f>
        <v>37</v>
      </c>
      <c r="W70" s="291">
        <f t="shared" si="36"/>
        <v>37</v>
      </c>
      <c r="X70" s="312">
        <f t="shared" si="37"/>
        <v>35</v>
      </c>
      <c r="Y70" s="358">
        <f t="shared" si="38"/>
        <v>43</v>
      </c>
      <c r="Z70" s="359">
        <f t="shared" si="39"/>
        <v>29</v>
      </c>
      <c r="AA70" s="313">
        <f t="shared" si="40"/>
        <v>37</v>
      </c>
      <c r="AB70" s="312"/>
      <c r="AC70" s="529">
        <f t="shared" si="41"/>
        <v>0</v>
      </c>
      <c r="AD70" s="358">
        <f t="shared" si="42"/>
        <v>144</v>
      </c>
      <c r="AE70" s="358">
        <f t="shared" si="43"/>
        <v>115</v>
      </c>
      <c r="AF70" s="26"/>
    </row>
    <row r="71" spans="1:32" ht="15" customHeight="1" x14ac:dyDescent="0.3">
      <c r="A71" s="61">
        <v>8</v>
      </c>
      <c r="B71" s="317" t="str">
        <f>VLOOKUP(C71,Fahrer!$B$5:$C$164,2,0)</f>
        <v>Wölm, Andreas</v>
      </c>
      <c r="C71" s="318">
        <v>104</v>
      </c>
      <c r="D71" s="298">
        <v>6</v>
      </c>
      <c r="E71" s="428">
        <v>1</v>
      </c>
      <c r="F71" s="428">
        <v>4</v>
      </c>
      <c r="G71" s="319">
        <f>IF(ISNA(VLOOKUP(F71,Fahrer!$F$6:$G$25,2,0)),0,VLOOKUP(F71,Fahrer!$F$6:$G$25,2,0))</f>
        <v>41</v>
      </c>
      <c r="H71" s="321">
        <f t="shared" si="33"/>
        <v>42</v>
      </c>
      <c r="I71" s="298">
        <v>8</v>
      </c>
      <c r="J71" s="428"/>
      <c r="K71" s="428">
        <v>7</v>
      </c>
      <c r="L71" s="319">
        <f>IF(ISNA(VLOOKUP(K71,Fahrer!$F$6:$G$25,2,0)),0,VLOOKUP(K71,Fahrer!$F$6:$G$25,2,0))</f>
        <v>35</v>
      </c>
      <c r="M71" s="321">
        <f t="shared" si="34"/>
        <v>35</v>
      </c>
      <c r="N71" s="298">
        <v>9</v>
      </c>
      <c r="O71" s="428"/>
      <c r="P71" s="428">
        <v>6</v>
      </c>
      <c r="Q71" s="319">
        <f>IF(ISNA(VLOOKUP(P71,Fahrer!$F$6:$G$25,2,0)),0,VLOOKUP(P71,Fahrer!$F$6:$G$25,2,0))</f>
        <v>37</v>
      </c>
      <c r="R71" s="321">
        <f t="shared" si="35"/>
        <v>37</v>
      </c>
      <c r="S71" s="298">
        <v>10</v>
      </c>
      <c r="T71" s="428"/>
      <c r="U71" s="429">
        <v>8</v>
      </c>
      <c r="V71" s="319">
        <f>IF(ISNA(VLOOKUP(U71,Fahrer!$F$6:$G$25,2,0)),0,VLOOKUP(U71,Fahrer!$F$6:$G$25,2,0))</f>
        <v>33</v>
      </c>
      <c r="W71" s="321">
        <f t="shared" si="36"/>
        <v>33</v>
      </c>
      <c r="X71" s="303">
        <f t="shared" si="37"/>
        <v>42</v>
      </c>
      <c r="Y71" s="428">
        <f t="shared" si="38"/>
        <v>35</v>
      </c>
      <c r="Z71" s="429">
        <f t="shared" si="39"/>
        <v>37</v>
      </c>
      <c r="AA71" s="297">
        <f t="shared" si="40"/>
        <v>33</v>
      </c>
      <c r="AB71" s="303"/>
      <c r="AC71" s="325">
        <f t="shared" si="41"/>
        <v>1</v>
      </c>
      <c r="AD71" s="428">
        <f t="shared" si="42"/>
        <v>147</v>
      </c>
      <c r="AE71" s="428">
        <f t="shared" si="43"/>
        <v>114</v>
      </c>
      <c r="AF71" s="26"/>
    </row>
    <row r="72" spans="1:32" ht="15" customHeight="1" x14ac:dyDescent="0.3">
      <c r="A72" s="121">
        <v>9</v>
      </c>
      <c r="B72" s="524" t="str">
        <f>VLOOKUP(C72,Fahrer!$B$5:$C$164,2,0)</f>
        <v>Glaue, Carsten</v>
      </c>
      <c r="C72" s="525">
        <v>101</v>
      </c>
      <c r="D72" s="310">
        <v>12</v>
      </c>
      <c r="E72" s="358"/>
      <c r="F72" s="358">
        <v>10</v>
      </c>
      <c r="G72" s="289">
        <f>IF(ISNA(VLOOKUP(F72,Fahrer!$F$6:$G$25,2,0)),0,VLOOKUP(F72,Fahrer!$F$6:$G$25,2,0))</f>
        <v>29</v>
      </c>
      <c r="H72" s="290">
        <f t="shared" si="33"/>
        <v>29</v>
      </c>
      <c r="I72" s="310">
        <v>1</v>
      </c>
      <c r="J72" s="358"/>
      <c r="K72" s="358">
        <v>6</v>
      </c>
      <c r="L72" s="289">
        <f>IF(ISNA(VLOOKUP(K72,Fahrer!$F$6:$G$25,2,0)),0,VLOOKUP(K72,Fahrer!$F$6:$G$25,2,0))</f>
        <v>37</v>
      </c>
      <c r="M72" s="291">
        <f t="shared" si="34"/>
        <v>37</v>
      </c>
      <c r="N72" s="310">
        <v>2</v>
      </c>
      <c r="O72" s="358"/>
      <c r="P72" s="358">
        <v>8</v>
      </c>
      <c r="Q72" s="289">
        <f>IF(ISNA(VLOOKUP(P72,Fahrer!$F$6:$G$25,2,0)),0,VLOOKUP(P72,Fahrer!$F$6:$G$25,2,0))</f>
        <v>33</v>
      </c>
      <c r="R72" s="291">
        <f t="shared" si="35"/>
        <v>33</v>
      </c>
      <c r="S72" s="310">
        <v>3</v>
      </c>
      <c r="T72" s="358"/>
      <c r="U72" s="359">
        <v>4</v>
      </c>
      <c r="V72" s="289">
        <f>IF(ISNA(VLOOKUP(U72,Fahrer!$F$6:$G$25,2,0)),0,VLOOKUP(U72,Fahrer!$F$6:$G$25,2,0))</f>
        <v>41</v>
      </c>
      <c r="W72" s="291">
        <f t="shared" si="36"/>
        <v>41</v>
      </c>
      <c r="X72" s="526">
        <f t="shared" si="37"/>
        <v>29</v>
      </c>
      <c r="Y72" s="527">
        <f t="shared" si="38"/>
        <v>37</v>
      </c>
      <c r="Z72" s="289">
        <f t="shared" si="39"/>
        <v>33</v>
      </c>
      <c r="AA72" s="528">
        <f t="shared" si="40"/>
        <v>41</v>
      </c>
      <c r="AB72" s="526"/>
      <c r="AC72" s="529">
        <f t="shared" si="41"/>
        <v>0</v>
      </c>
      <c r="AD72" s="358">
        <f t="shared" si="42"/>
        <v>140</v>
      </c>
      <c r="AE72" s="358">
        <f t="shared" si="43"/>
        <v>111</v>
      </c>
      <c r="AF72" s="26"/>
    </row>
    <row r="73" spans="1:32" ht="15.75" customHeight="1" x14ac:dyDescent="0.3">
      <c r="A73" s="61">
        <v>10</v>
      </c>
      <c r="B73" s="416" t="str">
        <f>VLOOKUP(C73,Fahrer!$B$5:$C$164,2,0)</f>
        <v>Kölln, John</v>
      </c>
      <c r="C73" s="430">
        <v>146</v>
      </c>
      <c r="D73" s="427">
        <v>3</v>
      </c>
      <c r="E73" s="420"/>
      <c r="F73" s="420">
        <v>8</v>
      </c>
      <c r="G73" s="417">
        <f>IF(ISNA(VLOOKUP(F73,Fahrer!$F$6:$G$25,2,0)),0,VLOOKUP(F73,Fahrer!$F$6:$G$25,2,0))</f>
        <v>33</v>
      </c>
      <c r="H73" s="434">
        <f t="shared" si="33"/>
        <v>33</v>
      </c>
      <c r="I73" s="427">
        <v>5</v>
      </c>
      <c r="J73" s="420"/>
      <c r="K73" s="420">
        <v>8</v>
      </c>
      <c r="L73" s="417">
        <f>IF(ISNA(VLOOKUP(K73,Fahrer!$F$6:$G$25,2,0)),0,VLOOKUP(K73,Fahrer!$F$6:$G$25,2,0))</f>
        <v>33</v>
      </c>
      <c r="M73" s="434">
        <f t="shared" si="34"/>
        <v>33</v>
      </c>
      <c r="N73" s="427">
        <v>6</v>
      </c>
      <c r="O73" s="420"/>
      <c r="P73" s="420">
        <v>4</v>
      </c>
      <c r="Q73" s="417">
        <f>IF(ISNA(VLOOKUP(P73,Fahrer!$F$6:$G$25,2,0)),0,VLOOKUP(P73,Fahrer!$F$6:$G$25,2,0))</f>
        <v>41</v>
      </c>
      <c r="R73" s="434">
        <f t="shared" si="35"/>
        <v>41</v>
      </c>
      <c r="S73" s="427">
        <v>8</v>
      </c>
      <c r="T73" s="420"/>
      <c r="U73" s="421">
        <v>10</v>
      </c>
      <c r="V73" s="417">
        <f>IF(ISNA(VLOOKUP(U73,Fahrer!$F$6:$G$25,2,0)),0,VLOOKUP(U73,Fahrer!$F$6:$G$25,2,0))</f>
        <v>29</v>
      </c>
      <c r="W73" s="434">
        <f t="shared" si="36"/>
        <v>29</v>
      </c>
      <c r="X73" s="435">
        <f t="shared" si="37"/>
        <v>33</v>
      </c>
      <c r="Y73" s="436">
        <f t="shared" si="38"/>
        <v>33</v>
      </c>
      <c r="Z73" s="417">
        <f t="shared" si="39"/>
        <v>41</v>
      </c>
      <c r="AA73" s="437">
        <f t="shared" si="40"/>
        <v>29</v>
      </c>
      <c r="AB73" s="435"/>
      <c r="AC73" s="423">
        <f t="shared" si="41"/>
        <v>0</v>
      </c>
      <c r="AD73" s="436">
        <f t="shared" si="42"/>
        <v>136</v>
      </c>
      <c r="AE73" s="436">
        <f t="shared" si="43"/>
        <v>107</v>
      </c>
      <c r="AF73" s="26"/>
    </row>
    <row r="74" spans="1:32" hidden="1" x14ac:dyDescent="0.3">
      <c r="A74" s="121">
        <v>11</v>
      </c>
      <c r="B74" s="122" t="e">
        <f>VLOOKUP(C74,Fahrer!$B$5:$C$164,2,0)</f>
        <v>#N/A</v>
      </c>
      <c r="C74" s="123"/>
      <c r="D74" s="78"/>
      <c r="E74" s="79"/>
      <c r="F74" s="79"/>
      <c r="G74" s="124">
        <f>IF(ISNA(VLOOKUP(F74,Fahrer!$F$6:$G$25,2,0)),0,VLOOKUP(F74,Fahrer!$F$6:$G$25,2,0))</f>
        <v>0</v>
      </c>
      <c r="H74" s="127">
        <f t="shared" ref="H74:H93" si="44">SUM(E74+G74)</f>
        <v>0</v>
      </c>
      <c r="I74" s="78"/>
      <c r="J74" s="79"/>
      <c r="K74" s="79"/>
      <c r="L74" s="124">
        <f>IF(ISNA(VLOOKUP(K74,Fahrer!$F$6:$G$25,2,0)),0,VLOOKUP(K74,Fahrer!$F$6:$G$25,2,0))</f>
        <v>0</v>
      </c>
      <c r="M74" s="125">
        <f t="shared" ref="M74:M93" si="45">SUM(J74+L74)</f>
        <v>0</v>
      </c>
      <c r="N74" s="78"/>
      <c r="O74" s="79"/>
      <c r="P74" s="79"/>
      <c r="Q74" s="124">
        <f>IF(ISNA(VLOOKUP(P74,Fahrer!$F$6:$G$25,2,0)),0,VLOOKUP(P74,Fahrer!$F$6:$G$25,2,0))</f>
        <v>0</v>
      </c>
      <c r="R74" s="125">
        <f t="shared" ref="R74:R93" si="46">SUM(O74+Q74)</f>
        <v>0</v>
      </c>
      <c r="S74" s="78"/>
      <c r="T74" s="79"/>
      <c r="U74" s="82"/>
      <c r="V74" s="124">
        <f>IF(ISNA(VLOOKUP(U74,Fahrer!$F$6:$G$25,2,0)),0,VLOOKUP(U74,Fahrer!$F$6:$G$25,2,0))</f>
        <v>0</v>
      </c>
      <c r="W74" s="125">
        <f t="shared" ref="W74:W93" si="47">SUM(T74+V74)</f>
        <v>0</v>
      </c>
      <c r="X74" s="128">
        <f t="shared" ref="X74:X93" si="48">H74</f>
        <v>0</v>
      </c>
      <c r="Y74" s="129">
        <f t="shared" ref="Y74:Y93" si="49">M74</f>
        <v>0</v>
      </c>
      <c r="Z74" s="124">
        <f t="shared" ref="Z74:Z93" si="50">R74</f>
        <v>0</v>
      </c>
      <c r="AA74" s="130">
        <f t="shared" ref="AA74:AA93" si="51">W74</f>
        <v>0</v>
      </c>
      <c r="AB74" s="128"/>
      <c r="AC74" s="126">
        <f t="shared" ref="AC74:AC93" si="52">(E74+J74+O74+T74)</f>
        <v>0</v>
      </c>
      <c r="AD74" s="79">
        <f t="shared" ref="AD74:AD93" si="53">SUM(H74+M74+R74+W74)</f>
        <v>0</v>
      </c>
      <c r="AE74" s="79">
        <f t="shared" ref="AE74:AE93" si="54">LARGE(X74:AA74,1)+LARGE(X74:AA74,2)+LARGE(X74:AA74,3)</f>
        <v>0</v>
      </c>
      <c r="AF74" s="26"/>
    </row>
    <row r="75" spans="1:32" hidden="1" x14ac:dyDescent="0.3">
      <c r="A75" s="61">
        <v>12</v>
      </c>
      <c r="B75" s="140" t="e">
        <f>VLOOKUP(C75,Fahrer!$B$5:$C$164,2,0)</f>
        <v>#N/A</v>
      </c>
      <c r="C75" s="97"/>
      <c r="D75" s="98"/>
      <c r="E75" s="99"/>
      <c r="F75" s="99"/>
      <c r="G75" s="141">
        <f>IF(ISNA(VLOOKUP(F75,Fahrer!$F$6:$G$25,2,0)),0,VLOOKUP(F75,Fahrer!$F$6:$G$25,2,0))</f>
        <v>0</v>
      </c>
      <c r="H75" s="142">
        <f t="shared" si="44"/>
        <v>0</v>
      </c>
      <c r="I75" s="98"/>
      <c r="J75" s="99"/>
      <c r="K75" s="99"/>
      <c r="L75" s="141">
        <f>IF(ISNA(VLOOKUP(K75,Fahrer!$F$6:$G$25,2,0)),0,VLOOKUP(K75,Fahrer!$F$6:$G$25,2,0))</f>
        <v>0</v>
      </c>
      <c r="M75" s="142">
        <f t="shared" si="45"/>
        <v>0</v>
      </c>
      <c r="N75" s="98"/>
      <c r="O75" s="99"/>
      <c r="P75" s="99"/>
      <c r="Q75" s="141">
        <f>IF(ISNA(VLOOKUP(P75,Fahrer!$F$6:$G$25,2,0)),0,VLOOKUP(P75,Fahrer!$F$6:$G$25,2,0))</f>
        <v>0</v>
      </c>
      <c r="R75" s="142">
        <f t="shared" si="46"/>
        <v>0</v>
      </c>
      <c r="S75" s="98"/>
      <c r="T75" s="99"/>
      <c r="U75" s="102"/>
      <c r="V75" s="141">
        <f>IF(ISNA(VLOOKUP(U75,Fahrer!$F$6:$G$25,2,0)),0,VLOOKUP(U75,Fahrer!$F$6:$G$25,2,0))</f>
        <v>0</v>
      </c>
      <c r="W75" s="142">
        <f t="shared" si="47"/>
        <v>0</v>
      </c>
      <c r="X75" s="103">
        <f t="shared" si="48"/>
        <v>0</v>
      </c>
      <c r="Y75" s="99">
        <f t="shared" si="49"/>
        <v>0</v>
      </c>
      <c r="Z75" s="102">
        <f t="shared" si="50"/>
        <v>0</v>
      </c>
      <c r="AA75" s="104">
        <f t="shared" si="51"/>
        <v>0</v>
      </c>
      <c r="AB75" s="103"/>
      <c r="AC75" s="143">
        <f t="shared" si="52"/>
        <v>0</v>
      </c>
      <c r="AD75" s="99">
        <f t="shared" si="53"/>
        <v>0</v>
      </c>
      <c r="AE75" s="99">
        <f t="shared" si="54"/>
        <v>0</v>
      </c>
    </row>
    <row r="76" spans="1:32" hidden="1" x14ac:dyDescent="0.3">
      <c r="A76" s="121">
        <v>13</v>
      </c>
      <c r="B76" s="122" t="e">
        <f>VLOOKUP(C76,Fahrer!$B$5:$C$164,2,0)</f>
        <v>#N/A</v>
      </c>
      <c r="C76" s="123"/>
      <c r="D76" s="78"/>
      <c r="E76" s="79"/>
      <c r="F76" s="79"/>
      <c r="G76" s="124">
        <f>IF(ISNA(VLOOKUP(F76,Fahrer!$F$6:$G$25,2,0)),0,VLOOKUP(F76,Fahrer!$F$6:$G$25,2,0))</f>
        <v>0</v>
      </c>
      <c r="H76" s="127">
        <f t="shared" si="44"/>
        <v>0</v>
      </c>
      <c r="I76" s="78"/>
      <c r="J76" s="79"/>
      <c r="K76" s="79"/>
      <c r="L76" s="124">
        <f>IF(ISNA(VLOOKUP(K76,Fahrer!$F$6:$G$25,2,0)),0,VLOOKUP(K76,Fahrer!$F$6:$G$25,2,0))</f>
        <v>0</v>
      </c>
      <c r="M76" s="125">
        <f t="shared" si="45"/>
        <v>0</v>
      </c>
      <c r="N76" s="78"/>
      <c r="O76" s="79"/>
      <c r="P76" s="79"/>
      <c r="Q76" s="124">
        <f>IF(ISNA(VLOOKUP(P76,Fahrer!$F$6:$G$25,2,0)),0,VLOOKUP(P76,Fahrer!$F$6:$G$25,2,0))</f>
        <v>0</v>
      </c>
      <c r="R76" s="125">
        <f t="shared" si="46"/>
        <v>0</v>
      </c>
      <c r="S76" s="78"/>
      <c r="T76" s="79"/>
      <c r="U76" s="82"/>
      <c r="V76" s="124">
        <f>IF(ISNA(VLOOKUP(U76,Fahrer!$F$6:$G$25,2,0)),0,VLOOKUP(U76,Fahrer!$F$6:$G$25,2,0))</f>
        <v>0</v>
      </c>
      <c r="W76" s="125">
        <f t="shared" si="47"/>
        <v>0</v>
      </c>
      <c r="X76" s="128">
        <f t="shared" si="48"/>
        <v>0</v>
      </c>
      <c r="Y76" s="129">
        <f t="shared" si="49"/>
        <v>0</v>
      </c>
      <c r="Z76" s="124">
        <f t="shared" si="50"/>
        <v>0</v>
      </c>
      <c r="AA76" s="130">
        <f t="shared" si="51"/>
        <v>0</v>
      </c>
      <c r="AB76" s="128"/>
      <c r="AC76" s="126">
        <f t="shared" si="52"/>
        <v>0</v>
      </c>
      <c r="AD76" s="79">
        <f t="shared" si="53"/>
        <v>0</v>
      </c>
      <c r="AE76" s="79">
        <f t="shared" si="54"/>
        <v>0</v>
      </c>
    </row>
    <row r="77" spans="1:32" hidden="1" x14ac:dyDescent="0.3">
      <c r="A77" s="61">
        <v>14</v>
      </c>
      <c r="B77" s="140" t="e">
        <f>VLOOKUP(C77,Fahrer!$B$5:$C$164,2,0)</f>
        <v>#N/A</v>
      </c>
      <c r="C77" s="97"/>
      <c r="D77" s="98"/>
      <c r="E77" s="99"/>
      <c r="F77" s="99"/>
      <c r="G77" s="141">
        <f>IF(ISNA(VLOOKUP(F77,Fahrer!$F$6:$G$25,2,0)),0,VLOOKUP(F77,Fahrer!$F$6:$G$25,2,0))</f>
        <v>0</v>
      </c>
      <c r="H77" s="142">
        <f t="shared" si="44"/>
        <v>0</v>
      </c>
      <c r="I77" s="98"/>
      <c r="J77" s="99"/>
      <c r="K77" s="99"/>
      <c r="L77" s="141">
        <f>IF(ISNA(VLOOKUP(K77,Fahrer!$F$6:$G$25,2,0)),0,VLOOKUP(K77,Fahrer!$F$6:$G$25,2,0))</f>
        <v>0</v>
      </c>
      <c r="M77" s="142">
        <f t="shared" si="45"/>
        <v>0</v>
      </c>
      <c r="N77" s="98"/>
      <c r="O77" s="99"/>
      <c r="P77" s="99"/>
      <c r="Q77" s="141">
        <f>IF(ISNA(VLOOKUP(P77,Fahrer!$F$6:$G$25,2,0)),0,VLOOKUP(P77,Fahrer!$F$6:$G$25,2,0))</f>
        <v>0</v>
      </c>
      <c r="R77" s="142">
        <f t="shared" si="46"/>
        <v>0</v>
      </c>
      <c r="S77" s="98"/>
      <c r="T77" s="99"/>
      <c r="U77" s="102"/>
      <c r="V77" s="141">
        <f>IF(ISNA(VLOOKUP(U77,Fahrer!$F$6:$G$25,2,0)),0,VLOOKUP(U77,Fahrer!$F$6:$G$25,2,0))</f>
        <v>0</v>
      </c>
      <c r="W77" s="142">
        <f t="shared" si="47"/>
        <v>0</v>
      </c>
      <c r="X77" s="103">
        <f t="shared" si="48"/>
        <v>0</v>
      </c>
      <c r="Y77" s="99">
        <f t="shared" si="49"/>
        <v>0</v>
      </c>
      <c r="Z77" s="102">
        <f t="shared" si="50"/>
        <v>0</v>
      </c>
      <c r="AA77" s="104">
        <f t="shared" si="51"/>
        <v>0</v>
      </c>
      <c r="AB77" s="103"/>
      <c r="AC77" s="143">
        <f t="shared" si="52"/>
        <v>0</v>
      </c>
      <c r="AD77" s="99">
        <f t="shared" si="53"/>
        <v>0</v>
      </c>
      <c r="AE77" s="99">
        <f t="shared" si="54"/>
        <v>0</v>
      </c>
    </row>
    <row r="78" spans="1:32" hidden="1" x14ac:dyDescent="0.3">
      <c r="A78" s="121">
        <v>15</v>
      </c>
      <c r="B78" s="122" t="e">
        <f>VLOOKUP(C78,Fahrer!$B$5:$C$164,2,0)</f>
        <v>#N/A</v>
      </c>
      <c r="C78" s="123"/>
      <c r="D78" s="78"/>
      <c r="E78" s="79"/>
      <c r="F78" s="79"/>
      <c r="G78" s="124">
        <f>IF(ISNA(VLOOKUP(F78,Fahrer!$F$6:$G$25,2,0)),0,VLOOKUP(F78,Fahrer!$F$6:$G$25,2,0))</f>
        <v>0</v>
      </c>
      <c r="H78" s="127">
        <f t="shared" si="44"/>
        <v>0</v>
      </c>
      <c r="I78" s="78"/>
      <c r="J78" s="79"/>
      <c r="K78" s="79"/>
      <c r="L78" s="124">
        <f>IF(ISNA(VLOOKUP(K78,Fahrer!$F$6:$G$25,2,0)),0,VLOOKUP(K78,Fahrer!$F$6:$G$25,2,0))</f>
        <v>0</v>
      </c>
      <c r="M78" s="125">
        <f t="shared" si="45"/>
        <v>0</v>
      </c>
      <c r="N78" s="78"/>
      <c r="O78" s="79"/>
      <c r="P78" s="79"/>
      <c r="Q78" s="124">
        <f>IF(ISNA(VLOOKUP(P78,Fahrer!$F$6:$G$25,2,0)),0,VLOOKUP(P78,Fahrer!$F$6:$G$25,2,0))</f>
        <v>0</v>
      </c>
      <c r="R78" s="125">
        <f t="shared" si="46"/>
        <v>0</v>
      </c>
      <c r="S78" s="78"/>
      <c r="T78" s="79"/>
      <c r="U78" s="82"/>
      <c r="V78" s="124">
        <f>IF(ISNA(VLOOKUP(U78,Fahrer!$F$6:$G$25,2,0)),0,VLOOKUP(U78,Fahrer!$F$6:$G$25,2,0))</f>
        <v>0</v>
      </c>
      <c r="W78" s="125">
        <f t="shared" si="47"/>
        <v>0</v>
      </c>
      <c r="X78" s="128">
        <f t="shared" si="48"/>
        <v>0</v>
      </c>
      <c r="Y78" s="129">
        <f t="shared" si="49"/>
        <v>0</v>
      </c>
      <c r="Z78" s="124">
        <f t="shared" si="50"/>
        <v>0</v>
      </c>
      <c r="AA78" s="130">
        <f t="shared" si="51"/>
        <v>0</v>
      </c>
      <c r="AB78" s="128"/>
      <c r="AC78" s="126">
        <f t="shared" si="52"/>
        <v>0</v>
      </c>
      <c r="AD78" s="79">
        <f t="shared" si="53"/>
        <v>0</v>
      </c>
      <c r="AE78" s="79">
        <f t="shared" si="54"/>
        <v>0</v>
      </c>
    </row>
    <row r="79" spans="1:32" hidden="1" x14ac:dyDescent="0.3">
      <c r="A79" s="61">
        <v>16</v>
      </c>
      <c r="B79" s="140" t="e">
        <f>VLOOKUP(C79,Fahrer!$B$5:$C$164,2,0)</f>
        <v>#N/A</v>
      </c>
      <c r="C79" s="97"/>
      <c r="D79" s="98"/>
      <c r="E79" s="99"/>
      <c r="F79" s="99"/>
      <c r="G79" s="141">
        <f>IF(ISNA(VLOOKUP(F79,Fahrer!$F$6:$G$25,2,0)),0,VLOOKUP(F79,Fahrer!$F$6:$G$25,2,0))</f>
        <v>0</v>
      </c>
      <c r="H79" s="142">
        <f t="shared" si="44"/>
        <v>0</v>
      </c>
      <c r="I79" s="98"/>
      <c r="J79" s="99"/>
      <c r="K79" s="99"/>
      <c r="L79" s="141">
        <f>IF(ISNA(VLOOKUP(K79,Fahrer!$F$6:$G$25,2,0)),0,VLOOKUP(K79,Fahrer!$F$6:$G$25,2,0))</f>
        <v>0</v>
      </c>
      <c r="M79" s="142">
        <f t="shared" si="45"/>
        <v>0</v>
      </c>
      <c r="N79" s="98"/>
      <c r="O79" s="99"/>
      <c r="P79" s="99"/>
      <c r="Q79" s="141">
        <f>IF(ISNA(VLOOKUP(P79,Fahrer!$F$6:$G$25,2,0)),0,VLOOKUP(P79,Fahrer!$F$6:$G$25,2,0))</f>
        <v>0</v>
      </c>
      <c r="R79" s="142">
        <f t="shared" si="46"/>
        <v>0</v>
      </c>
      <c r="S79" s="98"/>
      <c r="T79" s="99"/>
      <c r="U79" s="102"/>
      <c r="V79" s="141">
        <f>IF(ISNA(VLOOKUP(U79,Fahrer!$F$6:$G$25,2,0)),0,VLOOKUP(U79,Fahrer!$F$6:$G$25,2,0))</f>
        <v>0</v>
      </c>
      <c r="W79" s="142">
        <f t="shared" si="47"/>
        <v>0</v>
      </c>
      <c r="X79" s="103">
        <f t="shared" si="48"/>
        <v>0</v>
      </c>
      <c r="Y79" s="99">
        <f t="shared" si="49"/>
        <v>0</v>
      </c>
      <c r="Z79" s="102">
        <f t="shared" si="50"/>
        <v>0</v>
      </c>
      <c r="AA79" s="104">
        <f t="shared" si="51"/>
        <v>0</v>
      </c>
      <c r="AB79" s="103"/>
      <c r="AC79" s="143">
        <f t="shared" si="52"/>
        <v>0</v>
      </c>
      <c r="AD79" s="99">
        <f t="shared" si="53"/>
        <v>0</v>
      </c>
      <c r="AE79" s="99">
        <f t="shared" si="54"/>
        <v>0</v>
      </c>
    </row>
    <row r="80" spans="1:32" hidden="1" x14ac:dyDescent="0.3">
      <c r="A80" s="121">
        <v>17</v>
      </c>
      <c r="B80" s="122" t="e">
        <f>VLOOKUP(C80,Fahrer!$B$5:$C$164,2,0)</f>
        <v>#N/A</v>
      </c>
      <c r="C80" s="123"/>
      <c r="D80" s="78"/>
      <c r="E80" s="79"/>
      <c r="F80" s="79"/>
      <c r="G80" s="124">
        <f>IF(ISNA(VLOOKUP(F80,Fahrer!$F$6:$G$25,2,0)),0,VLOOKUP(F80,Fahrer!$F$6:$G$25,2,0))</f>
        <v>0</v>
      </c>
      <c r="H80" s="127">
        <f t="shared" si="44"/>
        <v>0</v>
      </c>
      <c r="I80" s="78"/>
      <c r="J80" s="79"/>
      <c r="K80" s="79"/>
      <c r="L80" s="124">
        <f>IF(ISNA(VLOOKUP(K80,Fahrer!$F$6:$G$25,2,0)),0,VLOOKUP(K80,Fahrer!$F$6:$G$25,2,0))</f>
        <v>0</v>
      </c>
      <c r="M80" s="125">
        <f t="shared" si="45"/>
        <v>0</v>
      </c>
      <c r="N80" s="78"/>
      <c r="O80" s="79"/>
      <c r="P80" s="79"/>
      <c r="Q80" s="124">
        <f>IF(ISNA(VLOOKUP(P80,Fahrer!$F$6:$G$25,2,0)),0,VLOOKUP(P80,Fahrer!$F$6:$G$25,2,0))</f>
        <v>0</v>
      </c>
      <c r="R80" s="125">
        <f t="shared" si="46"/>
        <v>0</v>
      </c>
      <c r="S80" s="78"/>
      <c r="T80" s="79"/>
      <c r="U80" s="82"/>
      <c r="V80" s="124">
        <f>IF(ISNA(VLOOKUP(U80,Fahrer!$F$6:$G$25,2,0)),0,VLOOKUP(U80,Fahrer!$F$6:$G$25,2,0))</f>
        <v>0</v>
      </c>
      <c r="W80" s="125">
        <f t="shared" si="47"/>
        <v>0</v>
      </c>
      <c r="X80" s="128">
        <f t="shared" si="48"/>
        <v>0</v>
      </c>
      <c r="Y80" s="129">
        <f t="shared" si="49"/>
        <v>0</v>
      </c>
      <c r="Z80" s="124">
        <f t="shared" si="50"/>
        <v>0</v>
      </c>
      <c r="AA80" s="130">
        <f t="shared" si="51"/>
        <v>0</v>
      </c>
      <c r="AB80" s="128"/>
      <c r="AC80" s="126">
        <f t="shared" si="52"/>
        <v>0</v>
      </c>
      <c r="AD80" s="79">
        <f t="shared" si="53"/>
        <v>0</v>
      </c>
      <c r="AE80" s="79">
        <f t="shared" si="54"/>
        <v>0</v>
      </c>
    </row>
    <row r="81" spans="1:31" hidden="1" x14ac:dyDescent="0.3">
      <c r="A81" s="61">
        <v>18</v>
      </c>
      <c r="B81" s="140" t="e">
        <f>VLOOKUP(C81,Fahrer!$B$5:$C$164,2,0)</f>
        <v>#N/A</v>
      </c>
      <c r="C81" s="97"/>
      <c r="D81" s="98"/>
      <c r="E81" s="99"/>
      <c r="F81" s="99"/>
      <c r="G81" s="141">
        <f>IF(ISNA(VLOOKUP(F81,Fahrer!$F$6:$G$25,2,0)),0,VLOOKUP(F81,Fahrer!$F$6:$G$25,2,0))</f>
        <v>0</v>
      </c>
      <c r="H81" s="142">
        <f t="shared" si="44"/>
        <v>0</v>
      </c>
      <c r="I81" s="98"/>
      <c r="J81" s="99"/>
      <c r="K81" s="99"/>
      <c r="L81" s="141">
        <f>IF(ISNA(VLOOKUP(K81,Fahrer!$F$6:$G$25,2,0)),0,VLOOKUP(K81,Fahrer!$F$6:$G$25,2,0))</f>
        <v>0</v>
      </c>
      <c r="M81" s="142">
        <f t="shared" si="45"/>
        <v>0</v>
      </c>
      <c r="N81" s="98"/>
      <c r="O81" s="99"/>
      <c r="P81" s="99"/>
      <c r="Q81" s="141">
        <f>IF(ISNA(VLOOKUP(P81,Fahrer!$F$6:$G$25,2,0)),0,VLOOKUP(P81,Fahrer!$F$6:$G$25,2,0))</f>
        <v>0</v>
      </c>
      <c r="R81" s="142">
        <f t="shared" si="46"/>
        <v>0</v>
      </c>
      <c r="S81" s="98"/>
      <c r="T81" s="99"/>
      <c r="U81" s="102"/>
      <c r="V81" s="141">
        <f>IF(ISNA(VLOOKUP(U81,Fahrer!$F$6:$G$25,2,0)),0,VLOOKUP(U81,Fahrer!$F$6:$G$25,2,0))</f>
        <v>0</v>
      </c>
      <c r="W81" s="142">
        <f t="shared" si="47"/>
        <v>0</v>
      </c>
      <c r="X81" s="103">
        <f t="shared" si="48"/>
        <v>0</v>
      </c>
      <c r="Y81" s="99">
        <f t="shared" si="49"/>
        <v>0</v>
      </c>
      <c r="Z81" s="102">
        <f t="shared" si="50"/>
        <v>0</v>
      </c>
      <c r="AA81" s="104">
        <f t="shared" si="51"/>
        <v>0</v>
      </c>
      <c r="AB81" s="103"/>
      <c r="AC81" s="143">
        <f t="shared" si="52"/>
        <v>0</v>
      </c>
      <c r="AD81" s="99">
        <f t="shared" si="53"/>
        <v>0</v>
      </c>
      <c r="AE81" s="99">
        <f t="shared" si="54"/>
        <v>0</v>
      </c>
    </row>
    <row r="82" spans="1:31" hidden="1" x14ac:dyDescent="0.3">
      <c r="A82" s="121">
        <v>19</v>
      </c>
      <c r="B82" s="122" t="e">
        <f>VLOOKUP(C82,Fahrer!$B$5:$C$164,2,0)</f>
        <v>#N/A</v>
      </c>
      <c r="C82" s="123"/>
      <c r="D82" s="78"/>
      <c r="E82" s="79"/>
      <c r="F82" s="79"/>
      <c r="G82" s="124">
        <f>IF(ISNA(VLOOKUP(F82,Fahrer!$F$6:$G$25,2,0)),0,VLOOKUP(F82,Fahrer!$F$6:$G$25,2,0))</f>
        <v>0</v>
      </c>
      <c r="H82" s="127">
        <f t="shared" si="44"/>
        <v>0</v>
      </c>
      <c r="I82" s="78"/>
      <c r="J82" s="79"/>
      <c r="K82" s="79"/>
      <c r="L82" s="124">
        <f>IF(ISNA(VLOOKUP(K82,Fahrer!$F$6:$G$25,2,0)),0,VLOOKUP(K82,Fahrer!$F$6:$G$25,2,0))</f>
        <v>0</v>
      </c>
      <c r="M82" s="125">
        <f t="shared" si="45"/>
        <v>0</v>
      </c>
      <c r="N82" s="78"/>
      <c r="O82" s="79"/>
      <c r="P82" s="79"/>
      <c r="Q82" s="124">
        <f>IF(ISNA(VLOOKUP(P82,Fahrer!$F$6:$G$25,2,0)),0,VLOOKUP(P82,Fahrer!$F$6:$G$25,2,0))</f>
        <v>0</v>
      </c>
      <c r="R82" s="125">
        <f t="shared" si="46"/>
        <v>0</v>
      </c>
      <c r="S82" s="78"/>
      <c r="T82" s="79"/>
      <c r="U82" s="82"/>
      <c r="V82" s="124">
        <f>IF(ISNA(VLOOKUP(U82,Fahrer!$F$6:$G$25,2,0)),0,VLOOKUP(U82,Fahrer!$F$6:$G$25,2,0))</f>
        <v>0</v>
      </c>
      <c r="W82" s="125">
        <f t="shared" si="47"/>
        <v>0</v>
      </c>
      <c r="X82" s="128">
        <f t="shared" si="48"/>
        <v>0</v>
      </c>
      <c r="Y82" s="129">
        <f t="shared" si="49"/>
        <v>0</v>
      </c>
      <c r="Z82" s="124">
        <f t="shared" si="50"/>
        <v>0</v>
      </c>
      <c r="AA82" s="130">
        <f t="shared" si="51"/>
        <v>0</v>
      </c>
      <c r="AB82" s="128"/>
      <c r="AC82" s="126">
        <f t="shared" si="52"/>
        <v>0</v>
      </c>
      <c r="AD82" s="79">
        <f t="shared" si="53"/>
        <v>0</v>
      </c>
      <c r="AE82" s="79">
        <f t="shared" si="54"/>
        <v>0</v>
      </c>
    </row>
    <row r="83" spans="1:31" hidden="1" x14ac:dyDescent="0.3">
      <c r="A83" s="61">
        <v>20</v>
      </c>
      <c r="B83" s="140" t="e">
        <f>VLOOKUP(C83,Fahrer!$B$5:$C$164,2,0)</f>
        <v>#N/A</v>
      </c>
      <c r="C83" s="97"/>
      <c r="D83" s="98"/>
      <c r="E83" s="99"/>
      <c r="F83" s="99"/>
      <c r="G83" s="141">
        <f>IF(ISNA(VLOOKUP(F83,Fahrer!$F$6:$G$25,2,0)),0,VLOOKUP(F83,Fahrer!$F$6:$G$25,2,0))</f>
        <v>0</v>
      </c>
      <c r="H83" s="142">
        <f t="shared" si="44"/>
        <v>0</v>
      </c>
      <c r="I83" s="98"/>
      <c r="J83" s="99"/>
      <c r="K83" s="99"/>
      <c r="L83" s="141">
        <f>IF(ISNA(VLOOKUP(K83,Fahrer!$F$6:$G$25,2,0)),0,VLOOKUP(K83,Fahrer!$F$6:$G$25,2,0))</f>
        <v>0</v>
      </c>
      <c r="M83" s="142">
        <f t="shared" si="45"/>
        <v>0</v>
      </c>
      <c r="N83" s="98"/>
      <c r="O83" s="99"/>
      <c r="P83" s="99"/>
      <c r="Q83" s="141">
        <f>IF(ISNA(VLOOKUP(P83,Fahrer!$F$6:$G$25,2,0)),0,VLOOKUP(P83,Fahrer!$F$6:$G$25,2,0))</f>
        <v>0</v>
      </c>
      <c r="R83" s="142">
        <f t="shared" si="46"/>
        <v>0</v>
      </c>
      <c r="S83" s="98"/>
      <c r="T83" s="99"/>
      <c r="U83" s="102"/>
      <c r="V83" s="141">
        <f>IF(ISNA(VLOOKUP(U83,Fahrer!$F$6:$G$25,2,0)),0,VLOOKUP(U83,Fahrer!$F$6:$G$25,2,0))</f>
        <v>0</v>
      </c>
      <c r="W83" s="142">
        <f t="shared" si="47"/>
        <v>0</v>
      </c>
      <c r="X83" s="103">
        <f t="shared" si="48"/>
        <v>0</v>
      </c>
      <c r="Y83" s="99">
        <f t="shared" si="49"/>
        <v>0</v>
      </c>
      <c r="Z83" s="102">
        <f t="shared" si="50"/>
        <v>0</v>
      </c>
      <c r="AA83" s="104">
        <f t="shared" si="51"/>
        <v>0</v>
      </c>
      <c r="AB83" s="103"/>
      <c r="AC83" s="143">
        <f t="shared" si="52"/>
        <v>0</v>
      </c>
      <c r="AD83" s="99">
        <f t="shared" si="53"/>
        <v>0</v>
      </c>
      <c r="AE83" s="99">
        <f t="shared" si="54"/>
        <v>0</v>
      </c>
    </row>
    <row r="84" spans="1:31" hidden="1" x14ac:dyDescent="0.3">
      <c r="A84" s="121">
        <v>21</v>
      </c>
      <c r="B84" s="122" t="e">
        <f>VLOOKUP(C84,Fahrer!$B$5:$C$164,2,0)</f>
        <v>#N/A</v>
      </c>
      <c r="C84" s="123"/>
      <c r="D84" s="78"/>
      <c r="E84" s="79"/>
      <c r="F84" s="79"/>
      <c r="G84" s="124">
        <f>IF(ISNA(VLOOKUP(F84,Fahrer!$F$6:$G$25,2,0)),0,VLOOKUP(F84,Fahrer!$F$6:$G$25,2,0))</f>
        <v>0</v>
      </c>
      <c r="H84" s="127">
        <f t="shared" si="44"/>
        <v>0</v>
      </c>
      <c r="I84" s="78"/>
      <c r="J84" s="79"/>
      <c r="K84" s="79"/>
      <c r="L84" s="124">
        <f>IF(ISNA(VLOOKUP(K84,Fahrer!$F$6:$G$25,2,0)),0,VLOOKUP(K84,Fahrer!$F$6:$G$25,2,0))</f>
        <v>0</v>
      </c>
      <c r="M84" s="125">
        <f t="shared" si="45"/>
        <v>0</v>
      </c>
      <c r="N84" s="78"/>
      <c r="O84" s="79"/>
      <c r="P84" s="79"/>
      <c r="Q84" s="124">
        <f>IF(ISNA(VLOOKUP(P84,Fahrer!$F$6:$G$25,2,0)),0,VLOOKUP(P84,Fahrer!$F$6:$G$25,2,0))</f>
        <v>0</v>
      </c>
      <c r="R84" s="125">
        <f t="shared" si="46"/>
        <v>0</v>
      </c>
      <c r="S84" s="78"/>
      <c r="T84" s="79"/>
      <c r="U84" s="82"/>
      <c r="V84" s="124">
        <f>IF(ISNA(VLOOKUP(U84,Fahrer!$F$6:$G$25,2,0)),0,VLOOKUP(U84,Fahrer!$F$6:$G$25,2,0))</f>
        <v>0</v>
      </c>
      <c r="W84" s="125">
        <f t="shared" si="47"/>
        <v>0</v>
      </c>
      <c r="X84" s="128">
        <f t="shared" si="48"/>
        <v>0</v>
      </c>
      <c r="Y84" s="129">
        <f t="shared" si="49"/>
        <v>0</v>
      </c>
      <c r="Z84" s="124">
        <f t="shared" si="50"/>
        <v>0</v>
      </c>
      <c r="AA84" s="130">
        <f t="shared" si="51"/>
        <v>0</v>
      </c>
      <c r="AB84" s="128"/>
      <c r="AC84" s="126">
        <f t="shared" si="52"/>
        <v>0</v>
      </c>
      <c r="AD84" s="79">
        <f t="shared" si="53"/>
        <v>0</v>
      </c>
      <c r="AE84" s="79">
        <f t="shared" si="54"/>
        <v>0</v>
      </c>
    </row>
    <row r="85" spans="1:31" hidden="1" x14ac:dyDescent="0.3">
      <c r="A85" s="61">
        <v>22</v>
      </c>
      <c r="B85" s="140" t="e">
        <f>VLOOKUP(C85,Fahrer!$B$5:$C$164,2,0)</f>
        <v>#N/A</v>
      </c>
      <c r="C85" s="97"/>
      <c r="D85" s="98"/>
      <c r="E85" s="99"/>
      <c r="F85" s="99"/>
      <c r="G85" s="141">
        <f>IF(ISNA(VLOOKUP(F85,Fahrer!$F$6:$G$25,2,0)),0,VLOOKUP(F85,Fahrer!$F$6:$G$25,2,0))</f>
        <v>0</v>
      </c>
      <c r="H85" s="142">
        <f t="shared" si="44"/>
        <v>0</v>
      </c>
      <c r="I85" s="98"/>
      <c r="J85" s="99"/>
      <c r="K85" s="99"/>
      <c r="L85" s="141">
        <f>IF(ISNA(VLOOKUP(K85,Fahrer!$F$6:$G$25,2,0)),0,VLOOKUP(K85,Fahrer!$F$6:$G$25,2,0))</f>
        <v>0</v>
      </c>
      <c r="M85" s="142">
        <f t="shared" si="45"/>
        <v>0</v>
      </c>
      <c r="N85" s="98"/>
      <c r="O85" s="99"/>
      <c r="P85" s="99"/>
      <c r="Q85" s="141">
        <f>IF(ISNA(VLOOKUP(P85,Fahrer!$F$6:$G$25,2,0)),0,VLOOKUP(P85,Fahrer!$F$6:$G$25,2,0))</f>
        <v>0</v>
      </c>
      <c r="R85" s="142">
        <f t="shared" si="46"/>
        <v>0</v>
      </c>
      <c r="S85" s="98"/>
      <c r="T85" s="99"/>
      <c r="U85" s="102"/>
      <c r="V85" s="141">
        <f>IF(ISNA(VLOOKUP(U85,Fahrer!$F$6:$G$25,2,0)),0,VLOOKUP(U85,Fahrer!$F$6:$G$25,2,0))</f>
        <v>0</v>
      </c>
      <c r="W85" s="142">
        <f t="shared" si="47"/>
        <v>0</v>
      </c>
      <c r="X85" s="103">
        <f t="shared" si="48"/>
        <v>0</v>
      </c>
      <c r="Y85" s="99">
        <f t="shared" si="49"/>
        <v>0</v>
      </c>
      <c r="Z85" s="102">
        <f t="shared" si="50"/>
        <v>0</v>
      </c>
      <c r="AA85" s="104">
        <f t="shared" si="51"/>
        <v>0</v>
      </c>
      <c r="AB85" s="103"/>
      <c r="AC85" s="143">
        <f t="shared" si="52"/>
        <v>0</v>
      </c>
      <c r="AD85" s="99">
        <f t="shared" si="53"/>
        <v>0</v>
      </c>
      <c r="AE85" s="99">
        <f t="shared" si="54"/>
        <v>0</v>
      </c>
    </row>
    <row r="86" spans="1:31" hidden="1" x14ac:dyDescent="0.3">
      <c r="A86" s="121">
        <v>23</v>
      </c>
      <c r="B86" s="122" t="e">
        <f>VLOOKUP(C86,Fahrer!$B$5:$C$164,2,0)</f>
        <v>#N/A</v>
      </c>
      <c r="C86" s="123"/>
      <c r="D86" s="78"/>
      <c r="E86" s="79"/>
      <c r="F86" s="79"/>
      <c r="G86" s="124">
        <f>IF(ISNA(VLOOKUP(F86,Fahrer!$F$6:$G$25,2,0)),0,VLOOKUP(F86,Fahrer!$F$6:$G$25,2,0))</f>
        <v>0</v>
      </c>
      <c r="H86" s="127">
        <f t="shared" si="44"/>
        <v>0</v>
      </c>
      <c r="I86" s="78"/>
      <c r="J86" s="79"/>
      <c r="K86" s="79"/>
      <c r="L86" s="124">
        <f>IF(ISNA(VLOOKUP(K86,Fahrer!$F$6:$G$25,2,0)),0,VLOOKUP(K86,Fahrer!$F$6:$G$25,2,0))</f>
        <v>0</v>
      </c>
      <c r="M86" s="125">
        <f t="shared" si="45"/>
        <v>0</v>
      </c>
      <c r="N86" s="78"/>
      <c r="O86" s="79"/>
      <c r="P86" s="79"/>
      <c r="Q86" s="124">
        <f>IF(ISNA(VLOOKUP(P86,Fahrer!$F$6:$G$25,2,0)),0,VLOOKUP(P86,Fahrer!$F$6:$G$25,2,0))</f>
        <v>0</v>
      </c>
      <c r="R86" s="125">
        <f t="shared" si="46"/>
        <v>0</v>
      </c>
      <c r="S86" s="78"/>
      <c r="T86" s="79"/>
      <c r="U86" s="82"/>
      <c r="V86" s="124">
        <f>IF(ISNA(VLOOKUP(U86,Fahrer!$F$6:$G$25,2,0)),0,VLOOKUP(U86,Fahrer!$F$6:$G$25,2,0))</f>
        <v>0</v>
      </c>
      <c r="W86" s="125">
        <f t="shared" si="47"/>
        <v>0</v>
      </c>
      <c r="X86" s="128">
        <f t="shared" si="48"/>
        <v>0</v>
      </c>
      <c r="Y86" s="129">
        <f t="shared" si="49"/>
        <v>0</v>
      </c>
      <c r="Z86" s="124">
        <f t="shared" si="50"/>
        <v>0</v>
      </c>
      <c r="AA86" s="130">
        <f t="shared" si="51"/>
        <v>0</v>
      </c>
      <c r="AB86" s="128"/>
      <c r="AC86" s="126">
        <f t="shared" si="52"/>
        <v>0</v>
      </c>
      <c r="AD86" s="79">
        <f t="shared" si="53"/>
        <v>0</v>
      </c>
      <c r="AE86" s="79">
        <f t="shared" si="54"/>
        <v>0</v>
      </c>
    </row>
    <row r="87" spans="1:31" hidden="1" x14ac:dyDescent="0.3">
      <c r="A87" s="61">
        <v>24</v>
      </c>
      <c r="B87" s="140" t="e">
        <f>VLOOKUP(C87,Fahrer!$B$5:$C$164,2,0)</f>
        <v>#N/A</v>
      </c>
      <c r="C87" s="97"/>
      <c r="D87" s="98"/>
      <c r="E87" s="99"/>
      <c r="F87" s="99"/>
      <c r="G87" s="141">
        <f>IF(ISNA(VLOOKUP(F87,Fahrer!$F$6:$G$25,2,0)),0,VLOOKUP(F87,Fahrer!$F$6:$G$25,2,0))</f>
        <v>0</v>
      </c>
      <c r="H87" s="142">
        <f t="shared" si="44"/>
        <v>0</v>
      </c>
      <c r="I87" s="98"/>
      <c r="J87" s="99"/>
      <c r="K87" s="99"/>
      <c r="L87" s="141">
        <f>IF(ISNA(VLOOKUP(K87,Fahrer!$F$6:$G$25,2,0)),0,VLOOKUP(K87,Fahrer!$F$6:$G$25,2,0))</f>
        <v>0</v>
      </c>
      <c r="M87" s="142">
        <f t="shared" si="45"/>
        <v>0</v>
      </c>
      <c r="N87" s="98"/>
      <c r="O87" s="99"/>
      <c r="P87" s="99"/>
      <c r="Q87" s="141">
        <f>IF(ISNA(VLOOKUP(P87,Fahrer!$F$6:$G$25,2,0)),0,VLOOKUP(P87,Fahrer!$F$6:$G$25,2,0))</f>
        <v>0</v>
      </c>
      <c r="R87" s="142">
        <f t="shared" si="46"/>
        <v>0</v>
      </c>
      <c r="S87" s="98"/>
      <c r="T87" s="99"/>
      <c r="U87" s="102"/>
      <c r="V87" s="141">
        <f>IF(ISNA(VLOOKUP(U87,Fahrer!$F$6:$G$25,2,0)),0,VLOOKUP(U87,Fahrer!$F$6:$G$25,2,0))</f>
        <v>0</v>
      </c>
      <c r="W87" s="142">
        <f t="shared" si="47"/>
        <v>0</v>
      </c>
      <c r="X87" s="103">
        <f t="shared" si="48"/>
        <v>0</v>
      </c>
      <c r="Y87" s="99">
        <f t="shared" si="49"/>
        <v>0</v>
      </c>
      <c r="Z87" s="102">
        <f t="shared" si="50"/>
        <v>0</v>
      </c>
      <c r="AA87" s="104">
        <f t="shared" si="51"/>
        <v>0</v>
      </c>
      <c r="AB87" s="103"/>
      <c r="AC87" s="143">
        <f t="shared" si="52"/>
        <v>0</v>
      </c>
      <c r="AD87" s="99">
        <f t="shared" si="53"/>
        <v>0</v>
      </c>
      <c r="AE87" s="99">
        <f t="shared" si="54"/>
        <v>0</v>
      </c>
    </row>
    <row r="88" spans="1:31" hidden="1" x14ac:dyDescent="0.3">
      <c r="A88" s="121">
        <v>25</v>
      </c>
      <c r="B88" s="122" t="e">
        <f>VLOOKUP(C88,Fahrer!$B$5:$C$164,2,0)</f>
        <v>#N/A</v>
      </c>
      <c r="C88" s="123"/>
      <c r="D88" s="78"/>
      <c r="E88" s="79"/>
      <c r="F88" s="79"/>
      <c r="G88" s="124">
        <f>IF(ISNA(VLOOKUP(F88,Fahrer!$F$6:$G$25,2,0)),0,VLOOKUP(F88,Fahrer!$F$6:$G$25,2,0))</f>
        <v>0</v>
      </c>
      <c r="H88" s="127">
        <f t="shared" si="44"/>
        <v>0</v>
      </c>
      <c r="I88" s="78"/>
      <c r="J88" s="79"/>
      <c r="K88" s="79"/>
      <c r="L88" s="124">
        <f>IF(ISNA(VLOOKUP(K88,Fahrer!$F$6:$G$25,2,0)),0,VLOOKUP(K88,Fahrer!$F$6:$G$25,2,0))</f>
        <v>0</v>
      </c>
      <c r="M88" s="125">
        <f t="shared" si="45"/>
        <v>0</v>
      </c>
      <c r="N88" s="78"/>
      <c r="O88" s="79"/>
      <c r="P88" s="79"/>
      <c r="Q88" s="124">
        <f>IF(ISNA(VLOOKUP(P88,Fahrer!$F$6:$G$25,2,0)),0,VLOOKUP(P88,Fahrer!$F$6:$G$25,2,0))</f>
        <v>0</v>
      </c>
      <c r="R88" s="125">
        <f t="shared" si="46"/>
        <v>0</v>
      </c>
      <c r="S88" s="78"/>
      <c r="T88" s="79"/>
      <c r="U88" s="82"/>
      <c r="V88" s="124">
        <f>IF(ISNA(VLOOKUP(U88,Fahrer!$F$6:$G$25,2,0)),0,VLOOKUP(U88,Fahrer!$F$6:$G$25,2,0))</f>
        <v>0</v>
      </c>
      <c r="W88" s="125">
        <f t="shared" si="47"/>
        <v>0</v>
      </c>
      <c r="X88" s="128">
        <f t="shared" si="48"/>
        <v>0</v>
      </c>
      <c r="Y88" s="129">
        <f t="shared" si="49"/>
        <v>0</v>
      </c>
      <c r="Z88" s="124">
        <f t="shared" si="50"/>
        <v>0</v>
      </c>
      <c r="AA88" s="130">
        <f t="shared" si="51"/>
        <v>0</v>
      </c>
      <c r="AB88" s="128"/>
      <c r="AC88" s="126">
        <f t="shared" si="52"/>
        <v>0</v>
      </c>
      <c r="AD88" s="79">
        <f t="shared" si="53"/>
        <v>0</v>
      </c>
      <c r="AE88" s="79">
        <f t="shared" si="54"/>
        <v>0</v>
      </c>
    </row>
    <row r="89" spans="1:31" hidden="1" x14ac:dyDescent="0.3">
      <c r="A89" s="61">
        <v>26</v>
      </c>
      <c r="B89" s="140" t="e">
        <f>VLOOKUP(C89,Fahrer!$B$5:$C$164,2,0)</f>
        <v>#N/A</v>
      </c>
      <c r="C89" s="97"/>
      <c r="D89" s="98"/>
      <c r="E89" s="99"/>
      <c r="F89" s="99"/>
      <c r="G89" s="141">
        <f>IF(ISNA(VLOOKUP(F89,Fahrer!$F$6:$G$25,2,0)),0,VLOOKUP(F89,Fahrer!$F$6:$G$25,2,0))</f>
        <v>0</v>
      </c>
      <c r="H89" s="142">
        <f t="shared" si="44"/>
        <v>0</v>
      </c>
      <c r="I89" s="98"/>
      <c r="J89" s="99"/>
      <c r="K89" s="99"/>
      <c r="L89" s="141">
        <f>IF(ISNA(VLOOKUP(K89,Fahrer!$F$6:$G$25,2,0)),0,VLOOKUP(K89,Fahrer!$F$6:$G$25,2,0))</f>
        <v>0</v>
      </c>
      <c r="M89" s="142">
        <f t="shared" si="45"/>
        <v>0</v>
      </c>
      <c r="N89" s="98"/>
      <c r="O89" s="99"/>
      <c r="P89" s="99"/>
      <c r="Q89" s="141">
        <f>IF(ISNA(VLOOKUP(P89,Fahrer!$F$6:$G$25,2,0)),0,VLOOKUP(P89,Fahrer!$F$6:$G$25,2,0))</f>
        <v>0</v>
      </c>
      <c r="R89" s="142">
        <f t="shared" si="46"/>
        <v>0</v>
      </c>
      <c r="S89" s="98"/>
      <c r="T89" s="99"/>
      <c r="U89" s="102"/>
      <c r="V89" s="141">
        <f>IF(ISNA(VLOOKUP(U89,Fahrer!$F$6:$G$25,2,0)),0,VLOOKUP(U89,Fahrer!$F$6:$G$25,2,0))</f>
        <v>0</v>
      </c>
      <c r="W89" s="142">
        <f t="shared" si="47"/>
        <v>0</v>
      </c>
      <c r="X89" s="103">
        <f t="shared" si="48"/>
        <v>0</v>
      </c>
      <c r="Y89" s="99">
        <f t="shared" si="49"/>
        <v>0</v>
      </c>
      <c r="Z89" s="102">
        <f t="shared" si="50"/>
        <v>0</v>
      </c>
      <c r="AA89" s="104">
        <f t="shared" si="51"/>
        <v>0</v>
      </c>
      <c r="AB89" s="103"/>
      <c r="AC89" s="143">
        <f t="shared" si="52"/>
        <v>0</v>
      </c>
      <c r="AD89" s="99">
        <f t="shared" si="53"/>
        <v>0</v>
      </c>
      <c r="AE89" s="99">
        <f t="shared" si="54"/>
        <v>0</v>
      </c>
    </row>
    <row r="90" spans="1:31" hidden="1" x14ac:dyDescent="0.3">
      <c r="A90" s="121">
        <v>27</v>
      </c>
      <c r="B90" s="122" t="e">
        <f>VLOOKUP(C90,Fahrer!$B$5:$C$164,2,0)</f>
        <v>#N/A</v>
      </c>
      <c r="C90" s="123"/>
      <c r="D90" s="78"/>
      <c r="E90" s="79"/>
      <c r="F90" s="79"/>
      <c r="G90" s="124">
        <f>IF(ISNA(VLOOKUP(F90,Fahrer!$F$6:$G$25,2,0)),0,VLOOKUP(F90,Fahrer!$F$6:$G$25,2,0))</f>
        <v>0</v>
      </c>
      <c r="H90" s="127">
        <f t="shared" si="44"/>
        <v>0</v>
      </c>
      <c r="I90" s="78"/>
      <c r="J90" s="79"/>
      <c r="K90" s="79"/>
      <c r="L90" s="124">
        <f>IF(ISNA(VLOOKUP(K90,Fahrer!$F$6:$G$25,2,0)),0,VLOOKUP(K90,Fahrer!$F$6:$G$25,2,0))</f>
        <v>0</v>
      </c>
      <c r="M90" s="125">
        <f t="shared" si="45"/>
        <v>0</v>
      </c>
      <c r="N90" s="78"/>
      <c r="O90" s="79"/>
      <c r="P90" s="79"/>
      <c r="Q90" s="124">
        <f>IF(ISNA(VLOOKUP(P90,Fahrer!$F$6:$G$25,2,0)),0,VLOOKUP(P90,Fahrer!$F$6:$G$25,2,0))</f>
        <v>0</v>
      </c>
      <c r="R90" s="125">
        <f t="shared" si="46"/>
        <v>0</v>
      </c>
      <c r="S90" s="78"/>
      <c r="T90" s="79"/>
      <c r="U90" s="82"/>
      <c r="V90" s="124">
        <f>IF(ISNA(VLOOKUP(U90,Fahrer!$F$6:$G$25,2,0)),0,VLOOKUP(U90,Fahrer!$F$6:$G$25,2,0))</f>
        <v>0</v>
      </c>
      <c r="W90" s="125">
        <f t="shared" si="47"/>
        <v>0</v>
      </c>
      <c r="X90" s="128">
        <f t="shared" si="48"/>
        <v>0</v>
      </c>
      <c r="Y90" s="129">
        <f t="shared" si="49"/>
        <v>0</v>
      </c>
      <c r="Z90" s="124">
        <f t="shared" si="50"/>
        <v>0</v>
      </c>
      <c r="AA90" s="130">
        <f t="shared" si="51"/>
        <v>0</v>
      </c>
      <c r="AB90" s="128"/>
      <c r="AC90" s="126">
        <f t="shared" si="52"/>
        <v>0</v>
      </c>
      <c r="AD90" s="79">
        <f t="shared" si="53"/>
        <v>0</v>
      </c>
      <c r="AE90" s="79">
        <f t="shared" si="54"/>
        <v>0</v>
      </c>
    </row>
    <row r="91" spans="1:31" hidden="1" x14ac:dyDescent="0.3">
      <c r="A91" s="61">
        <v>28</v>
      </c>
      <c r="B91" s="140" t="e">
        <f>VLOOKUP(C91,Fahrer!$B$5:$C$164,2,0)</f>
        <v>#N/A</v>
      </c>
      <c r="C91" s="97"/>
      <c r="D91" s="98"/>
      <c r="E91" s="99"/>
      <c r="F91" s="99"/>
      <c r="G91" s="141">
        <f>IF(ISNA(VLOOKUP(F91,Fahrer!$F$6:$G$25,2,0)),0,VLOOKUP(F91,Fahrer!$F$6:$G$25,2,0))</f>
        <v>0</v>
      </c>
      <c r="H91" s="142">
        <f t="shared" si="44"/>
        <v>0</v>
      </c>
      <c r="I91" s="98"/>
      <c r="J91" s="99"/>
      <c r="K91" s="99"/>
      <c r="L91" s="141">
        <f>IF(ISNA(VLOOKUP(K91,Fahrer!$F$6:$G$25,2,0)),0,VLOOKUP(K91,Fahrer!$F$6:$G$25,2,0))</f>
        <v>0</v>
      </c>
      <c r="M91" s="142">
        <f t="shared" si="45"/>
        <v>0</v>
      </c>
      <c r="N91" s="98"/>
      <c r="O91" s="99"/>
      <c r="P91" s="99"/>
      <c r="Q91" s="141">
        <f>IF(ISNA(VLOOKUP(P91,Fahrer!$F$6:$G$25,2,0)),0,VLOOKUP(P91,Fahrer!$F$6:$G$25,2,0))</f>
        <v>0</v>
      </c>
      <c r="R91" s="142">
        <f t="shared" si="46"/>
        <v>0</v>
      </c>
      <c r="S91" s="98"/>
      <c r="T91" s="99"/>
      <c r="U91" s="102"/>
      <c r="V91" s="141">
        <f>IF(ISNA(VLOOKUP(U91,Fahrer!$F$6:$G$25,2,0)),0,VLOOKUP(U91,Fahrer!$F$6:$G$25,2,0))</f>
        <v>0</v>
      </c>
      <c r="W91" s="142">
        <f t="shared" si="47"/>
        <v>0</v>
      </c>
      <c r="X91" s="103">
        <f t="shared" si="48"/>
        <v>0</v>
      </c>
      <c r="Y91" s="99">
        <f t="shared" si="49"/>
        <v>0</v>
      </c>
      <c r="Z91" s="102">
        <f t="shared" si="50"/>
        <v>0</v>
      </c>
      <c r="AA91" s="104">
        <f t="shared" si="51"/>
        <v>0</v>
      </c>
      <c r="AB91" s="103"/>
      <c r="AC91" s="143">
        <f t="shared" si="52"/>
        <v>0</v>
      </c>
      <c r="AD91" s="99">
        <f t="shared" si="53"/>
        <v>0</v>
      </c>
      <c r="AE91" s="99">
        <f t="shared" si="54"/>
        <v>0</v>
      </c>
    </row>
    <row r="92" spans="1:31" hidden="1" x14ac:dyDescent="0.3">
      <c r="A92" s="121">
        <v>29</v>
      </c>
      <c r="B92" s="122" t="e">
        <f>VLOOKUP(C92,Fahrer!$B$5:$C$164,2,0)</f>
        <v>#N/A</v>
      </c>
      <c r="C92" s="123"/>
      <c r="D92" s="78"/>
      <c r="E92" s="79"/>
      <c r="F92" s="79"/>
      <c r="G92" s="124">
        <f>IF(ISNA(VLOOKUP(F92,Fahrer!$F$6:$G$25,2,0)),0,VLOOKUP(F92,Fahrer!$F$6:$G$25,2,0))</f>
        <v>0</v>
      </c>
      <c r="H92" s="127">
        <f t="shared" si="44"/>
        <v>0</v>
      </c>
      <c r="I92" s="78"/>
      <c r="J92" s="79"/>
      <c r="K92" s="79"/>
      <c r="L92" s="124">
        <f>IF(ISNA(VLOOKUP(K92,Fahrer!$F$6:$G$25,2,0)),0,VLOOKUP(K92,Fahrer!$F$6:$G$25,2,0))</f>
        <v>0</v>
      </c>
      <c r="M92" s="125">
        <f t="shared" si="45"/>
        <v>0</v>
      </c>
      <c r="N92" s="78"/>
      <c r="O92" s="79"/>
      <c r="P92" s="79"/>
      <c r="Q92" s="124">
        <f>IF(ISNA(VLOOKUP(P92,Fahrer!$F$6:$G$25,2,0)),0,VLOOKUP(P92,Fahrer!$F$6:$G$25,2,0))</f>
        <v>0</v>
      </c>
      <c r="R92" s="125">
        <f t="shared" si="46"/>
        <v>0</v>
      </c>
      <c r="S92" s="78"/>
      <c r="T92" s="79"/>
      <c r="U92" s="82"/>
      <c r="V92" s="124">
        <f>IF(ISNA(VLOOKUP(U92,Fahrer!$F$6:$G$25,2,0)),0,VLOOKUP(U92,Fahrer!$F$6:$G$25,2,0))</f>
        <v>0</v>
      </c>
      <c r="W92" s="125">
        <f t="shared" si="47"/>
        <v>0</v>
      </c>
      <c r="X92" s="128">
        <f t="shared" si="48"/>
        <v>0</v>
      </c>
      <c r="Y92" s="129">
        <f t="shared" si="49"/>
        <v>0</v>
      </c>
      <c r="Z92" s="124">
        <f t="shared" si="50"/>
        <v>0</v>
      </c>
      <c r="AA92" s="130">
        <f t="shared" si="51"/>
        <v>0</v>
      </c>
      <c r="AB92" s="128"/>
      <c r="AC92" s="126">
        <f t="shared" si="52"/>
        <v>0</v>
      </c>
      <c r="AD92" s="79">
        <f t="shared" si="53"/>
        <v>0</v>
      </c>
      <c r="AE92" s="79">
        <f t="shared" si="54"/>
        <v>0</v>
      </c>
    </row>
    <row r="93" spans="1:31" hidden="1" x14ac:dyDescent="0.3">
      <c r="A93" s="61">
        <v>30</v>
      </c>
      <c r="B93" s="140" t="e">
        <f>VLOOKUP(C93,Fahrer!$B$5:$C$164,2,0)</f>
        <v>#N/A</v>
      </c>
      <c r="C93" s="97"/>
      <c r="D93" s="98"/>
      <c r="E93" s="99"/>
      <c r="F93" s="99"/>
      <c r="G93" s="141">
        <f>IF(ISNA(VLOOKUP(F93,Fahrer!$F$6:$G$25,2,0)),0,VLOOKUP(F93,Fahrer!$F$6:$G$25,2,0))</f>
        <v>0</v>
      </c>
      <c r="H93" s="142">
        <f t="shared" si="44"/>
        <v>0</v>
      </c>
      <c r="I93" s="98"/>
      <c r="J93" s="99"/>
      <c r="K93" s="99"/>
      <c r="L93" s="141">
        <f>IF(ISNA(VLOOKUP(K93,Fahrer!$F$6:$G$25,2,0)),0,VLOOKUP(K93,Fahrer!$F$6:$G$25,2,0))</f>
        <v>0</v>
      </c>
      <c r="M93" s="142">
        <f t="shared" si="45"/>
        <v>0</v>
      </c>
      <c r="N93" s="98"/>
      <c r="O93" s="99"/>
      <c r="P93" s="99"/>
      <c r="Q93" s="141">
        <f>IF(ISNA(VLOOKUP(P93,Fahrer!$F$6:$G$25,2,0)),0,VLOOKUP(P93,Fahrer!$F$6:$G$25,2,0))</f>
        <v>0</v>
      </c>
      <c r="R93" s="142">
        <f t="shared" si="46"/>
        <v>0</v>
      </c>
      <c r="S93" s="98"/>
      <c r="T93" s="99"/>
      <c r="U93" s="102"/>
      <c r="V93" s="141">
        <f>IF(ISNA(VLOOKUP(U93,Fahrer!$F$6:$G$25,2,0)),0,VLOOKUP(U93,Fahrer!$F$6:$G$25,2,0))</f>
        <v>0</v>
      </c>
      <c r="W93" s="142">
        <f t="shared" si="47"/>
        <v>0</v>
      </c>
      <c r="X93" s="103">
        <f t="shared" si="48"/>
        <v>0</v>
      </c>
      <c r="Y93" s="99">
        <f t="shared" si="49"/>
        <v>0</v>
      </c>
      <c r="Z93" s="102">
        <f t="shared" si="50"/>
        <v>0</v>
      </c>
      <c r="AA93" s="104">
        <f t="shared" si="51"/>
        <v>0</v>
      </c>
      <c r="AB93" s="103"/>
      <c r="AC93" s="143">
        <f t="shared" si="52"/>
        <v>0</v>
      </c>
      <c r="AD93" s="99">
        <f t="shared" si="53"/>
        <v>0</v>
      </c>
      <c r="AE93" s="99">
        <f t="shared" si="54"/>
        <v>0</v>
      </c>
    </row>
  </sheetData>
  <sheetProtection selectLockedCells="1" selectUnlockedCells="1"/>
  <sortState xmlns:xlrd2="http://schemas.microsoft.com/office/spreadsheetml/2017/richdata2" ref="B64:AE73">
    <sortCondition descending="1" ref="AE64:AE73"/>
  </sortState>
  <mergeCells count="14">
    <mergeCell ref="B60:AE61"/>
    <mergeCell ref="D62:H62"/>
    <mergeCell ref="I62:M62"/>
    <mergeCell ref="N62:R62"/>
    <mergeCell ref="S62:W62"/>
    <mergeCell ref="D28:H28"/>
    <mergeCell ref="I28:M28"/>
    <mergeCell ref="N28:R28"/>
    <mergeCell ref="S28:W28"/>
    <mergeCell ref="D4:H4"/>
    <mergeCell ref="I4:M4"/>
    <mergeCell ref="N4:R4"/>
    <mergeCell ref="S4:W4"/>
    <mergeCell ref="B26:AE27"/>
  </mergeCells>
  <pageMargins left="0.7" right="0.7" top="0.78749999999999998" bottom="0.78749999999999998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94"/>
  <sheetViews>
    <sheetView topLeftCell="A3" workbookViewId="0">
      <selection activeCell="J34" sqref="J34"/>
    </sheetView>
  </sheetViews>
  <sheetFormatPr baseColWidth="10" defaultColWidth="11.44140625" defaultRowHeight="15.6" x14ac:dyDescent="0.3"/>
  <cols>
    <col min="1" max="1" width="6.5546875" style="58" customWidth="1"/>
    <col min="2" max="2" width="21.88671875" style="59" customWidth="1"/>
    <col min="3" max="3" width="5.5546875" style="60" hidden="1" customWidth="1"/>
    <col min="4" max="5" width="6.44140625" style="59" customWidth="1"/>
    <col min="6" max="6" width="8.44140625" style="59" customWidth="1"/>
    <col min="7" max="7" width="0" style="59" hidden="1" customWidth="1"/>
    <col min="8" max="8" width="8.44140625" style="59" customWidth="1"/>
    <col min="9" max="10" width="6.5546875" style="59" customWidth="1"/>
    <col min="11" max="11" width="8.44140625" style="59" customWidth="1"/>
    <col min="12" max="12" width="0" style="59" hidden="1" customWidth="1"/>
    <col min="13" max="13" width="8.33203125" style="59" customWidth="1"/>
    <col min="14" max="15" width="6.5546875" style="59" customWidth="1"/>
    <col min="16" max="16" width="8.44140625" style="59" customWidth="1"/>
    <col min="17" max="17" width="0" style="59" hidden="1" customWidth="1"/>
    <col min="18" max="18" width="8.44140625" style="59" customWidth="1"/>
    <col min="19" max="20" width="6.5546875" style="59" customWidth="1"/>
    <col min="21" max="21" width="8.44140625" style="59" customWidth="1"/>
    <col min="22" max="22" width="0" style="59" hidden="1" customWidth="1"/>
    <col min="23" max="23" width="11.44140625" style="59"/>
    <col min="24" max="27" width="0" style="59" hidden="1" customWidth="1"/>
    <col min="28" max="28" width="0" style="60" hidden="1" customWidth="1"/>
    <col min="29" max="29" width="0" style="59" hidden="1" customWidth="1"/>
    <col min="30" max="30" width="7.5546875" style="60" customWidth="1"/>
    <col min="31" max="16384" width="11.44140625" style="59"/>
  </cols>
  <sheetData>
    <row r="1" spans="1:33" s="1" customFormat="1" x14ac:dyDescent="0.3">
      <c r="A1" s="61"/>
      <c r="B1" s="17" t="s">
        <v>147</v>
      </c>
      <c r="C1" s="61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s="1" customFormat="1" x14ac:dyDescent="0.3">
      <c r="A2" s="61"/>
      <c r="B2" s="17" t="s">
        <v>148</v>
      </c>
      <c r="C2" s="61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x14ac:dyDescent="0.3">
      <c r="A3" s="61"/>
      <c r="B3" s="57"/>
      <c r="C3" s="62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2"/>
      <c r="AC3" s="57"/>
      <c r="AD3" s="62"/>
      <c r="AE3" s="57"/>
      <c r="AF3" s="57"/>
      <c r="AG3" s="57"/>
    </row>
    <row r="4" spans="1:33" ht="15.75" hidden="1" customHeight="1" x14ac:dyDescent="0.3">
      <c r="A4" s="61"/>
      <c r="B4" s="641" t="s">
        <v>1</v>
      </c>
      <c r="C4" s="642"/>
      <c r="D4" s="780" t="s">
        <v>149</v>
      </c>
      <c r="E4" s="780"/>
      <c r="F4" s="780"/>
      <c r="G4" s="780"/>
      <c r="H4" s="780"/>
      <c r="I4" s="780" t="s">
        <v>150</v>
      </c>
      <c r="J4" s="780"/>
      <c r="K4" s="780"/>
      <c r="L4" s="780"/>
      <c r="M4" s="780"/>
      <c r="N4" s="780" t="s">
        <v>151</v>
      </c>
      <c r="O4" s="780"/>
      <c r="P4" s="780"/>
      <c r="Q4" s="780"/>
      <c r="R4" s="780"/>
      <c r="S4" s="780" t="s">
        <v>152</v>
      </c>
      <c r="T4" s="780"/>
      <c r="U4" s="780"/>
      <c r="V4" s="780"/>
      <c r="W4" s="780"/>
      <c r="X4" s="643" t="s">
        <v>0</v>
      </c>
      <c r="Y4" s="644" t="s">
        <v>0</v>
      </c>
      <c r="Z4" s="645" t="s">
        <v>0</v>
      </c>
      <c r="AA4" s="646" t="s">
        <v>0</v>
      </c>
      <c r="AB4" s="647"/>
      <c r="AC4" s="648" t="s">
        <v>153</v>
      </c>
      <c r="AD4" s="649" t="s">
        <v>51</v>
      </c>
      <c r="AE4" s="649" t="s">
        <v>154</v>
      </c>
      <c r="AF4" s="31"/>
      <c r="AG4" s="57"/>
    </row>
    <row r="5" spans="1:33" hidden="1" x14ac:dyDescent="0.3">
      <c r="A5" s="61"/>
      <c r="B5" s="641" t="s">
        <v>155</v>
      </c>
      <c r="C5" s="650" t="s">
        <v>156</v>
      </c>
      <c r="D5" s="651" t="s">
        <v>157</v>
      </c>
      <c r="E5" s="649" t="s">
        <v>158</v>
      </c>
      <c r="F5" s="649" t="s">
        <v>159</v>
      </c>
      <c r="G5" s="641"/>
      <c r="H5" s="652" t="s">
        <v>20</v>
      </c>
      <c r="I5" s="651" t="s">
        <v>157</v>
      </c>
      <c r="J5" s="649" t="s">
        <v>158</v>
      </c>
      <c r="K5" s="649" t="s">
        <v>159</v>
      </c>
      <c r="L5" s="641"/>
      <c r="M5" s="652" t="s">
        <v>20</v>
      </c>
      <c r="N5" s="651" t="s">
        <v>157</v>
      </c>
      <c r="O5" s="649" t="s">
        <v>158</v>
      </c>
      <c r="P5" s="649" t="s">
        <v>159</v>
      </c>
      <c r="Q5" s="641"/>
      <c r="R5" s="652" t="s">
        <v>20</v>
      </c>
      <c r="S5" s="651" t="s">
        <v>157</v>
      </c>
      <c r="T5" s="649" t="s">
        <v>158</v>
      </c>
      <c r="U5" s="641" t="s">
        <v>159</v>
      </c>
      <c r="V5" s="641"/>
      <c r="W5" s="652" t="s">
        <v>20</v>
      </c>
      <c r="X5" s="647" t="s">
        <v>160</v>
      </c>
      <c r="Y5" s="649" t="s">
        <v>161</v>
      </c>
      <c r="Z5" s="641" t="s">
        <v>162</v>
      </c>
      <c r="AA5" s="653" t="s">
        <v>163</v>
      </c>
      <c r="AB5" s="647"/>
      <c r="AC5" s="648"/>
      <c r="AD5" s="649"/>
      <c r="AE5" s="649"/>
      <c r="AF5" s="31"/>
      <c r="AG5" s="57"/>
    </row>
    <row r="6" spans="1:33" hidden="1" x14ac:dyDescent="0.3">
      <c r="A6" s="61">
        <v>1</v>
      </c>
      <c r="B6" s="654" t="e">
        <f>VLOOKUP(C6,Fahrer!$B$5:$C$134,2,0)</f>
        <v>#N/A</v>
      </c>
      <c r="C6" s="184"/>
      <c r="D6" s="185"/>
      <c r="E6" s="186"/>
      <c r="F6" s="186"/>
      <c r="G6" s="655">
        <f>IF(ISNA(VLOOKUP(F6,Fahrer!$F$6:$G$25,2,0)),0,VLOOKUP(F6,Fahrer!$F$6:$G$25,2,0))</f>
        <v>0</v>
      </c>
      <c r="H6" s="656">
        <f t="shared" ref="H6:H25" si="0">SUM(E6+G6)</f>
        <v>0</v>
      </c>
      <c r="I6" s="185"/>
      <c r="J6" s="186"/>
      <c r="K6" s="186"/>
      <c r="L6" s="187">
        <f>IF(ISNA(VLOOKUP(K6,Fahrer!$F$6:$G$25,2,0)),0,VLOOKUP(K6,Fahrer!$F$6:$G$25,2,0))</f>
        <v>0</v>
      </c>
      <c r="M6" s="656">
        <f t="shared" ref="M6:M25" si="1">SUM(J6+L6)</f>
        <v>0</v>
      </c>
      <c r="N6" s="185"/>
      <c r="O6" s="186"/>
      <c r="P6" s="186"/>
      <c r="Q6" s="187">
        <f>IF(ISNA(VLOOKUP(P6,Fahrer!$F$6:$G$25,2,0)),0,VLOOKUP(P6,Fahrer!$F$6:$G$25,2,0))</f>
        <v>0</v>
      </c>
      <c r="R6" s="656">
        <f t="shared" ref="R6:R25" si="2">SUM(O6+Q6)</f>
        <v>0</v>
      </c>
      <c r="S6" s="185"/>
      <c r="T6" s="186"/>
      <c r="U6" s="187"/>
      <c r="V6" s="187">
        <f>IF(ISNA(VLOOKUP(U6,Fahrer!$F$6:$G$25,2,0)),0,VLOOKUP(U6,Fahrer!$F$6:$G$25,2,0))</f>
        <v>0</v>
      </c>
      <c r="W6" s="656">
        <f t="shared" ref="W6:W25" si="3">SUM(T6+V6)</f>
        <v>0</v>
      </c>
      <c r="X6" s="657">
        <f t="shared" ref="X6:X25" si="4">H6</f>
        <v>0</v>
      </c>
      <c r="Y6" s="186">
        <f t="shared" ref="Y6:Y25" si="5">M6</f>
        <v>0</v>
      </c>
      <c r="Z6" s="187">
        <f t="shared" ref="Z6:Z25" si="6">R6</f>
        <v>0</v>
      </c>
      <c r="AA6" s="658">
        <f t="shared" ref="AA6:AA25" si="7">W6</f>
        <v>0</v>
      </c>
      <c r="AB6" s="657"/>
      <c r="AC6" s="659">
        <f t="shared" ref="AC6:AC25" si="8">(E6+J6+O6+T6)</f>
        <v>0</v>
      </c>
      <c r="AD6" s="186">
        <f t="shared" ref="AD6:AD25" si="9">SUM(H6+M6+R6+W6)</f>
        <v>0</v>
      </c>
      <c r="AE6" s="186">
        <f t="shared" ref="AE6:AE25" si="10">LARGE(X6:AA6,1)+LARGE(X6:AA6,2)+LARGE(X6:AA6,3)</f>
        <v>0</v>
      </c>
      <c r="AF6" s="660"/>
      <c r="AG6" s="57"/>
    </row>
    <row r="7" spans="1:33" ht="17.25" hidden="1" customHeight="1" x14ac:dyDescent="0.3">
      <c r="A7" s="61">
        <v>2</v>
      </c>
      <c r="B7" s="661" t="e">
        <f>VLOOKUP(C7,Fahrer!$B$5:$C$134,2,0)</f>
        <v>#N/A</v>
      </c>
      <c r="C7" s="188"/>
      <c r="D7" s="189"/>
      <c r="E7" s="190"/>
      <c r="F7" s="190"/>
      <c r="G7" s="662">
        <f>IF(ISNA(VLOOKUP(F7,Fahrer!$F$6:$G$25,2,0)),0,VLOOKUP(F7,Fahrer!$F$6:$G$25,2,0))</f>
        <v>0</v>
      </c>
      <c r="H7" s="663">
        <f t="shared" si="0"/>
        <v>0</v>
      </c>
      <c r="I7" s="664"/>
      <c r="J7" s="665"/>
      <c r="K7" s="665"/>
      <c r="L7" s="191">
        <f>IF(ISNA(VLOOKUP(K7,Fahrer!$F$6:$G$25,2,0)),0,VLOOKUP(K7,Fahrer!$F$6:$G$25,2,0))</f>
        <v>0</v>
      </c>
      <c r="M7" s="663">
        <f t="shared" si="1"/>
        <v>0</v>
      </c>
      <c r="N7" s="189"/>
      <c r="O7" s="190"/>
      <c r="P7" s="190"/>
      <c r="Q7" s="191">
        <f>IF(ISNA(VLOOKUP(P7,Fahrer!$F$6:$G$25,2,0)),0,VLOOKUP(P7,Fahrer!$F$6:$G$25,2,0))</f>
        <v>0</v>
      </c>
      <c r="R7" s="663">
        <f t="shared" si="2"/>
        <v>0</v>
      </c>
      <c r="S7" s="189"/>
      <c r="T7" s="190"/>
      <c r="U7" s="191"/>
      <c r="V7" s="191">
        <f>IF(ISNA(VLOOKUP(U7,Fahrer!$F$6:$G$25,2,0)),0,VLOOKUP(U7,Fahrer!$F$6:$G$25,2,0))</f>
        <v>0</v>
      </c>
      <c r="W7" s="663">
        <f t="shared" si="3"/>
        <v>0</v>
      </c>
      <c r="X7" s="666">
        <f t="shared" si="4"/>
        <v>0</v>
      </c>
      <c r="Y7" s="190">
        <f t="shared" si="5"/>
        <v>0</v>
      </c>
      <c r="Z7" s="191">
        <f t="shared" si="6"/>
        <v>0</v>
      </c>
      <c r="AA7" s="188">
        <f t="shared" si="7"/>
        <v>0</v>
      </c>
      <c r="AB7" s="666"/>
      <c r="AC7" s="667">
        <f t="shared" si="8"/>
        <v>0</v>
      </c>
      <c r="AD7" s="190">
        <f t="shared" si="9"/>
        <v>0</v>
      </c>
      <c r="AE7" s="190">
        <f t="shared" si="10"/>
        <v>0</v>
      </c>
      <c r="AF7" s="660"/>
      <c r="AG7" s="57"/>
    </row>
    <row r="8" spans="1:33" hidden="1" x14ac:dyDescent="0.3">
      <c r="A8" s="61">
        <v>3</v>
      </c>
      <c r="B8" s="654" t="e">
        <f>VLOOKUP(C8,Fahrer!$B$5:$C$134,2,0)</f>
        <v>#N/A</v>
      </c>
      <c r="C8" s="668"/>
      <c r="D8" s="185"/>
      <c r="E8" s="186"/>
      <c r="F8" s="186"/>
      <c r="G8" s="655">
        <f>IF(ISNA(VLOOKUP(F8,Fahrer!$F$6:$G$25,2,0)),0,VLOOKUP(F8,Fahrer!$F$6:$G$25,2,0))</f>
        <v>0</v>
      </c>
      <c r="H8" s="656">
        <f t="shared" si="0"/>
        <v>0</v>
      </c>
      <c r="I8" s="193"/>
      <c r="J8" s="194"/>
      <c r="K8" s="194"/>
      <c r="L8" s="187">
        <f>IF(ISNA(VLOOKUP(K8,Fahrer!$F$6:$G$25,2,0)),0,VLOOKUP(K8,Fahrer!$F$6:$G$25,2,0))</f>
        <v>0</v>
      </c>
      <c r="M8" s="656">
        <f t="shared" si="1"/>
        <v>0</v>
      </c>
      <c r="N8" s="185"/>
      <c r="O8" s="186"/>
      <c r="P8" s="186"/>
      <c r="Q8" s="187">
        <f>IF(ISNA(VLOOKUP(P8,Fahrer!$F$6:$G$25,2,0)),0,VLOOKUP(P8,Fahrer!$F$6:$G$25,2,0))</f>
        <v>0</v>
      </c>
      <c r="R8" s="656">
        <f t="shared" si="2"/>
        <v>0</v>
      </c>
      <c r="S8" s="185"/>
      <c r="T8" s="186"/>
      <c r="U8" s="187"/>
      <c r="V8" s="187">
        <f>IF(ISNA(VLOOKUP(U8,Fahrer!$F$6:$G$25,2,0)),0,VLOOKUP(U8,Fahrer!$F$6:$G$25,2,0))</f>
        <v>0</v>
      </c>
      <c r="W8" s="656">
        <f t="shared" si="3"/>
        <v>0</v>
      </c>
      <c r="X8" s="657">
        <f t="shared" si="4"/>
        <v>0</v>
      </c>
      <c r="Y8" s="186">
        <f t="shared" si="5"/>
        <v>0</v>
      </c>
      <c r="Z8" s="187">
        <f t="shared" si="6"/>
        <v>0</v>
      </c>
      <c r="AA8" s="658">
        <f t="shared" si="7"/>
        <v>0</v>
      </c>
      <c r="AB8" s="657"/>
      <c r="AC8" s="659">
        <f t="shared" si="8"/>
        <v>0</v>
      </c>
      <c r="AD8" s="186">
        <f t="shared" si="9"/>
        <v>0</v>
      </c>
      <c r="AE8" s="186">
        <f t="shared" si="10"/>
        <v>0</v>
      </c>
      <c r="AF8" s="660"/>
      <c r="AG8" s="57"/>
    </row>
    <row r="9" spans="1:33" ht="15.75" hidden="1" customHeight="1" x14ac:dyDescent="0.3">
      <c r="A9" s="61">
        <v>4</v>
      </c>
      <c r="B9" s="661" t="e">
        <f>VLOOKUP(C9,Fahrer!$B$5:$C$134,2,0)</f>
        <v>#N/A</v>
      </c>
      <c r="C9" s="669"/>
      <c r="D9" s="189"/>
      <c r="E9" s="190"/>
      <c r="F9" s="190"/>
      <c r="G9" s="662">
        <f>IF(ISNA(VLOOKUP(F9,Fahrer!$F$6:$G$25,2,0)),0,VLOOKUP(F9,Fahrer!$F$6:$G$25,2,0))</f>
        <v>0</v>
      </c>
      <c r="H9" s="663">
        <f t="shared" si="0"/>
        <v>0</v>
      </c>
      <c r="I9" s="189"/>
      <c r="J9" s="190"/>
      <c r="K9" s="190"/>
      <c r="L9" s="191">
        <f>IF(ISNA(VLOOKUP(K9,Fahrer!$F$6:$G$25,2,0)),0,VLOOKUP(K9,Fahrer!$F$6:$G$25,2,0))</f>
        <v>0</v>
      </c>
      <c r="M9" s="663">
        <f t="shared" si="1"/>
        <v>0</v>
      </c>
      <c r="N9" s="189"/>
      <c r="O9" s="190"/>
      <c r="P9" s="190"/>
      <c r="Q9" s="191">
        <f>IF(ISNA(VLOOKUP(P9,Fahrer!$F$6:$G$25,2,0)),0,VLOOKUP(P9,Fahrer!$F$6:$G$25,2,0))</f>
        <v>0</v>
      </c>
      <c r="R9" s="663">
        <f t="shared" si="2"/>
        <v>0</v>
      </c>
      <c r="S9" s="189"/>
      <c r="T9" s="190"/>
      <c r="U9" s="191"/>
      <c r="V9" s="191">
        <f>IF(ISNA(VLOOKUP(U9,Fahrer!$F$6:$G$25,2,0)),0,VLOOKUP(U9,Fahrer!$F$6:$G$25,2,0))</f>
        <v>0</v>
      </c>
      <c r="W9" s="663">
        <f t="shared" si="3"/>
        <v>0</v>
      </c>
      <c r="X9" s="666">
        <f t="shared" si="4"/>
        <v>0</v>
      </c>
      <c r="Y9" s="190">
        <f t="shared" si="5"/>
        <v>0</v>
      </c>
      <c r="Z9" s="191">
        <f t="shared" si="6"/>
        <v>0</v>
      </c>
      <c r="AA9" s="188">
        <f t="shared" si="7"/>
        <v>0</v>
      </c>
      <c r="AB9" s="666"/>
      <c r="AC9" s="667">
        <f t="shared" si="8"/>
        <v>0</v>
      </c>
      <c r="AD9" s="190">
        <f t="shared" si="9"/>
        <v>0</v>
      </c>
      <c r="AE9" s="190">
        <f t="shared" si="10"/>
        <v>0</v>
      </c>
      <c r="AF9" s="660"/>
      <c r="AG9" s="57"/>
    </row>
    <row r="10" spans="1:33" ht="15.75" hidden="1" customHeight="1" x14ac:dyDescent="0.3">
      <c r="A10" s="61">
        <v>5</v>
      </c>
      <c r="B10" s="654" t="e">
        <f>VLOOKUP(C10,Fahrer!$B$5:$C$134,2,0)</f>
        <v>#N/A</v>
      </c>
      <c r="C10" s="670"/>
      <c r="D10" s="185"/>
      <c r="E10" s="186"/>
      <c r="F10" s="186"/>
      <c r="G10" s="655">
        <f>IF(ISNA(VLOOKUP(F10,Fahrer!$F$6:$G$25,2,0)),0,VLOOKUP(F10,Fahrer!$F$6:$G$25,2,0))</f>
        <v>0</v>
      </c>
      <c r="H10" s="656">
        <f t="shared" si="0"/>
        <v>0</v>
      </c>
      <c r="I10" s="193"/>
      <c r="J10" s="194"/>
      <c r="K10" s="194"/>
      <c r="L10" s="187">
        <f>IF(ISNA(VLOOKUP(K10,Fahrer!$F$6:$G$25,2,0)),0,VLOOKUP(K10,Fahrer!$F$6:$G$25,2,0))</f>
        <v>0</v>
      </c>
      <c r="M10" s="656">
        <f t="shared" si="1"/>
        <v>0</v>
      </c>
      <c r="N10" s="185"/>
      <c r="O10" s="186"/>
      <c r="P10" s="186"/>
      <c r="Q10" s="187">
        <f>IF(ISNA(VLOOKUP(P10,Fahrer!$F$6:$G$25,2,0)),0,VLOOKUP(P10,Fahrer!$F$6:$G$25,2,0))</f>
        <v>0</v>
      </c>
      <c r="R10" s="656">
        <f t="shared" si="2"/>
        <v>0</v>
      </c>
      <c r="S10" s="185"/>
      <c r="T10" s="186"/>
      <c r="U10" s="187"/>
      <c r="V10" s="187">
        <f>IF(ISNA(VLOOKUP(U10,Fahrer!$F$6:$G$25,2,0)),0,VLOOKUP(U10,Fahrer!$F$6:$G$25,2,0))</f>
        <v>0</v>
      </c>
      <c r="W10" s="656">
        <f t="shared" si="3"/>
        <v>0</v>
      </c>
      <c r="X10" s="657">
        <f t="shared" si="4"/>
        <v>0</v>
      </c>
      <c r="Y10" s="186">
        <f t="shared" si="5"/>
        <v>0</v>
      </c>
      <c r="Z10" s="187">
        <f t="shared" si="6"/>
        <v>0</v>
      </c>
      <c r="AA10" s="658">
        <f t="shared" si="7"/>
        <v>0</v>
      </c>
      <c r="AB10" s="657"/>
      <c r="AC10" s="659">
        <f t="shared" si="8"/>
        <v>0</v>
      </c>
      <c r="AD10" s="186">
        <f t="shared" si="9"/>
        <v>0</v>
      </c>
      <c r="AE10" s="186">
        <f t="shared" si="10"/>
        <v>0</v>
      </c>
      <c r="AF10" s="660"/>
      <c r="AG10" s="57"/>
    </row>
    <row r="11" spans="1:33" ht="15.75" hidden="1" customHeight="1" x14ac:dyDescent="0.3">
      <c r="A11" s="61">
        <v>6</v>
      </c>
      <c r="B11" s="661" t="e">
        <f>VLOOKUP(C11,Fahrer!$B$5:$C$134,2,0)</f>
        <v>#N/A</v>
      </c>
      <c r="C11" s="669"/>
      <c r="D11" s="189"/>
      <c r="E11" s="190"/>
      <c r="F11" s="190"/>
      <c r="G11" s="662">
        <f>IF(ISNA(VLOOKUP(F11,Fahrer!$F$6:$G$25,2,0)),0,VLOOKUP(F11,Fahrer!$F$6:$G$25,2,0))</f>
        <v>0</v>
      </c>
      <c r="H11" s="663">
        <f t="shared" si="0"/>
        <v>0</v>
      </c>
      <c r="I11" s="189"/>
      <c r="J11" s="190"/>
      <c r="K11" s="190"/>
      <c r="L11" s="191">
        <f>IF(ISNA(VLOOKUP(K11,Fahrer!$F$6:$G$25,2,0)),0,VLOOKUP(K11,Fahrer!$F$6:$G$25,2,0))</f>
        <v>0</v>
      </c>
      <c r="M11" s="663">
        <f t="shared" si="1"/>
        <v>0</v>
      </c>
      <c r="N11" s="189"/>
      <c r="O11" s="190"/>
      <c r="P11" s="190"/>
      <c r="Q11" s="191">
        <f>IF(ISNA(VLOOKUP(P11,Fahrer!$F$6:$G$25,2,0)),0,VLOOKUP(P11,Fahrer!$F$6:$G$25,2,0))</f>
        <v>0</v>
      </c>
      <c r="R11" s="663">
        <f t="shared" si="2"/>
        <v>0</v>
      </c>
      <c r="S11" s="189"/>
      <c r="T11" s="190"/>
      <c r="U11" s="191"/>
      <c r="V11" s="191">
        <f>IF(ISNA(VLOOKUP(U11,Fahrer!$F$6:$G$25,2,0)),0,VLOOKUP(U11,Fahrer!$F$6:$G$25,2,0))</f>
        <v>0</v>
      </c>
      <c r="W11" s="663">
        <f t="shared" si="3"/>
        <v>0</v>
      </c>
      <c r="X11" s="666">
        <f t="shared" si="4"/>
        <v>0</v>
      </c>
      <c r="Y11" s="190">
        <f t="shared" si="5"/>
        <v>0</v>
      </c>
      <c r="Z11" s="191">
        <f t="shared" si="6"/>
        <v>0</v>
      </c>
      <c r="AA11" s="188">
        <f t="shared" si="7"/>
        <v>0</v>
      </c>
      <c r="AB11" s="666"/>
      <c r="AC11" s="667">
        <f t="shared" si="8"/>
        <v>0</v>
      </c>
      <c r="AD11" s="190">
        <f t="shared" si="9"/>
        <v>0</v>
      </c>
      <c r="AE11" s="190">
        <f t="shared" si="10"/>
        <v>0</v>
      </c>
      <c r="AF11" s="660"/>
      <c r="AG11" s="57"/>
    </row>
    <row r="12" spans="1:33" ht="15.75" hidden="1" customHeight="1" x14ac:dyDescent="0.3">
      <c r="A12" s="61">
        <v>7</v>
      </c>
      <c r="B12" s="654" t="e">
        <f>VLOOKUP(C12,Fahrer!$B$5:$C$134,2,0)</f>
        <v>#N/A</v>
      </c>
      <c r="C12" s="670"/>
      <c r="D12" s="185"/>
      <c r="E12" s="186"/>
      <c r="F12" s="186"/>
      <c r="G12" s="655">
        <f>IF(ISNA(VLOOKUP(F12,Fahrer!$F$6:$G$25,2,0)),0,VLOOKUP(F12,Fahrer!$F$6:$G$25,2,0))</f>
        <v>0</v>
      </c>
      <c r="H12" s="656">
        <f t="shared" si="0"/>
        <v>0</v>
      </c>
      <c r="I12" s="185"/>
      <c r="J12" s="186"/>
      <c r="K12" s="186"/>
      <c r="L12" s="187">
        <f>IF(ISNA(VLOOKUP(K12,Fahrer!$F$6:$G$25,2,0)),0,VLOOKUP(K12,Fahrer!$F$6:$G$25,2,0))</f>
        <v>0</v>
      </c>
      <c r="M12" s="656">
        <f t="shared" si="1"/>
        <v>0</v>
      </c>
      <c r="N12" s="185"/>
      <c r="O12" s="186"/>
      <c r="P12" s="186"/>
      <c r="Q12" s="187">
        <f>IF(ISNA(VLOOKUP(P12,Fahrer!$F$6:$G$25,2,0)),0,VLOOKUP(P12,Fahrer!$F$6:$G$25,2,0))</f>
        <v>0</v>
      </c>
      <c r="R12" s="656">
        <f t="shared" si="2"/>
        <v>0</v>
      </c>
      <c r="S12" s="185"/>
      <c r="T12" s="186"/>
      <c r="U12" s="187"/>
      <c r="V12" s="187">
        <f>IF(ISNA(VLOOKUP(U12,Fahrer!$F$6:$G$25,2,0)),0,VLOOKUP(U12,Fahrer!$F$6:$G$25,2,0))</f>
        <v>0</v>
      </c>
      <c r="W12" s="656">
        <f t="shared" si="3"/>
        <v>0</v>
      </c>
      <c r="X12" s="657">
        <f t="shared" si="4"/>
        <v>0</v>
      </c>
      <c r="Y12" s="186">
        <f t="shared" si="5"/>
        <v>0</v>
      </c>
      <c r="Z12" s="187">
        <f t="shared" si="6"/>
        <v>0</v>
      </c>
      <c r="AA12" s="658">
        <f t="shared" si="7"/>
        <v>0</v>
      </c>
      <c r="AB12" s="657"/>
      <c r="AC12" s="659">
        <f t="shared" si="8"/>
        <v>0</v>
      </c>
      <c r="AD12" s="186">
        <f t="shared" si="9"/>
        <v>0</v>
      </c>
      <c r="AE12" s="186">
        <f t="shared" si="10"/>
        <v>0</v>
      </c>
      <c r="AF12" s="660"/>
      <c r="AG12" s="57"/>
    </row>
    <row r="13" spans="1:33" ht="15.75" hidden="1" customHeight="1" x14ac:dyDescent="0.3">
      <c r="A13" s="61">
        <v>8</v>
      </c>
      <c r="B13" s="661" t="e">
        <f>VLOOKUP(C13,Fahrer!$B$5:$C$134,2,0)</f>
        <v>#N/A</v>
      </c>
      <c r="C13" s="669"/>
      <c r="D13" s="189"/>
      <c r="E13" s="190"/>
      <c r="F13" s="190"/>
      <c r="G13" s="662">
        <f>IF(ISNA(VLOOKUP(F13,Fahrer!$F$6:$G$25,2,0)),0,VLOOKUP(F13,Fahrer!$F$6:$G$25,2,0))</f>
        <v>0</v>
      </c>
      <c r="H13" s="663">
        <f t="shared" si="0"/>
        <v>0</v>
      </c>
      <c r="I13" s="189"/>
      <c r="J13" s="190"/>
      <c r="K13" s="190"/>
      <c r="L13" s="191">
        <f>IF(ISNA(VLOOKUP(K13,Fahrer!$F$6:$G$25,2,0)),0,VLOOKUP(K13,Fahrer!$F$6:$G$25,2,0))</f>
        <v>0</v>
      </c>
      <c r="M13" s="663">
        <f t="shared" si="1"/>
        <v>0</v>
      </c>
      <c r="N13" s="189"/>
      <c r="O13" s="190"/>
      <c r="P13" s="190"/>
      <c r="Q13" s="191">
        <f>IF(ISNA(VLOOKUP(P13,Fahrer!$F$6:$G$25,2,0)),0,VLOOKUP(P13,Fahrer!$F$6:$G$25,2,0))</f>
        <v>0</v>
      </c>
      <c r="R13" s="663">
        <f t="shared" si="2"/>
        <v>0</v>
      </c>
      <c r="S13" s="189"/>
      <c r="T13" s="190"/>
      <c r="U13" s="191"/>
      <c r="V13" s="191">
        <f>IF(ISNA(VLOOKUP(U13,Fahrer!$F$6:$G$25,2,0)),0,VLOOKUP(U13,Fahrer!$F$6:$G$25,2,0))</f>
        <v>0</v>
      </c>
      <c r="W13" s="663">
        <f t="shared" si="3"/>
        <v>0</v>
      </c>
      <c r="X13" s="666">
        <f t="shared" si="4"/>
        <v>0</v>
      </c>
      <c r="Y13" s="190">
        <f t="shared" si="5"/>
        <v>0</v>
      </c>
      <c r="Z13" s="191">
        <f t="shared" si="6"/>
        <v>0</v>
      </c>
      <c r="AA13" s="188">
        <f t="shared" si="7"/>
        <v>0</v>
      </c>
      <c r="AB13" s="666"/>
      <c r="AC13" s="667">
        <f t="shared" si="8"/>
        <v>0</v>
      </c>
      <c r="AD13" s="190">
        <f t="shared" si="9"/>
        <v>0</v>
      </c>
      <c r="AE13" s="190">
        <f t="shared" si="10"/>
        <v>0</v>
      </c>
      <c r="AF13" s="660"/>
      <c r="AG13" s="57"/>
    </row>
    <row r="14" spans="1:33" ht="15.75" hidden="1" customHeight="1" x14ac:dyDescent="0.3">
      <c r="A14" s="61">
        <v>9</v>
      </c>
      <c r="B14" s="654" t="e">
        <f>VLOOKUP(C14,Fahrer!$B$5:$C$134,2,0)</f>
        <v>#N/A</v>
      </c>
      <c r="C14" s="670"/>
      <c r="D14" s="185"/>
      <c r="E14" s="186"/>
      <c r="F14" s="186"/>
      <c r="G14" s="655">
        <f>IF(ISNA(VLOOKUP(F14,Fahrer!$F$6:$G$25,2,0)),0,VLOOKUP(F14,Fahrer!$F$6:$G$25,2,0))</f>
        <v>0</v>
      </c>
      <c r="H14" s="656">
        <f t="shared" si="0"/>
        <v>0</v>
      </c>
      <c r="I14" s="185"/>
      <c r="J14" s="186"/>
      <c r="K14" s="186"/>
      <c r="L14" s="187">
        <f>IF(ISNA(VLOOKUP(K14,Fahrer!$F$6:$G$25,2,0)),0,VLOOKUP(K14,Fahrer!$F$6:$G$25,2,0))</f>
        <v>0</v>
      </c>
      <c r="M14" s="656">
        <f t="shared" si="1"/>
        <v>0</v>
      </c>
      <c r="N14" s="185"/>
      <c r="O14" s="186"/>
      <c r="P14" s="186"/>
      <c r="Q14" s="187">
        <f>IF(ISNA(VLOOKUP(P14,Fahrer!$F$6:$G$25,2,0)),0,VLOOKUP(P14,Fahrer!$F$6:$G$25,2,0))</f>
        <v>0</v>
      </c>
      <c r="R14" s="656">
        <f t="shared" si="2"/>
        <v>0</v>
      </c>
      <c r="S14" s="185"/>
      <c r="T14" s="186"/>
      <c r="U14" s="187"/>
      <c r="V14" s="187">
        <f>IF(ISNA(VLOOKUP(U14,Fahrer!$F$6:$G$25,2,0)),0,VLOOKUP(U14,Fahrer!$F$6:$G$25,2,0))</f>
        <v>0</v>
      </c>
      <c r="W14" s="656">
        <f t="shared" si="3"/>
        <v>0</v>
      </c>
      <c r="X14" s="657">
        <f t="shared" si="4"/>
        <v>0</v>
      </c>
      <c r="Y14" s="186">
        <f t="shared" si="5"/>
        <v>0</v>
      </c>
      <c r="Z14" s="187">
        <f t="shared" si="6"/>
        <v>0</v>
      </c>
      <c r="AA14" s="658">
        <f t="shared" si="7"/>
        <v>0</v>
      </c>
      <c r="AB14" s="657"/>
      <c r="AC14" s="659">
        <f t="shared" si="8"/>
        <v>0</v>
      </c>
      <c r="AD14" s="186">
        <f t="shared" si="9"/>
        <v>0</v>
      </c>
      <c r="AE14" s="186">
        <f t="shared" si="10"/>
        <v>0</v>
      </c>
      <c r="AF14" s="660"/>
      <c r="AG14" s="57"/>
    </row>
    <row r="15" spans="1:33" ht="15.75" hidden="1" customHeight="1" x14ac:dyDescent="0.3">
      <c r="A15" s="61">
        <v>10</v>
      </c>
      <c r="B15" s="661" t="e">
        <f>VLOOKUP(C15,Fahrer!$B$5:$C$134,2,0)</f>
        <v>#N/A</v>
      </c>
      <c r="C15" s="669"/>
      <c r="D15" s="189"/>
      <c r="E15" s="190"/>
      <c r="F15" s="190"/>
      <c r="G15" s="662">
        <f>IF(ISNA(VLOOKUP(F15,Fahrer!$F$6:$G$25,2,0)),0,VLOOKUP(F15,Fahrer!$F$6:$G$25,2,0))</f>
        <v>0</v>
      </c>
      <c r="H15" s="663">
        <f t="shared" si="0"/>
        <v>0</v>
      </c>
      <c r="I15" s="189"/>
      <c r="J15" s="190"/>
      <c r="K15" s="190"/>
      <c r="L15" s="191">
        <f>IF(ISNA(VLOOKUP(K15,Fahrer!$F$6:$G$25,2,0)),0,VLOOKUP(K15,Fahrer!$F$6:$G$25,2,0))</f>
        <v>0</v>
      </c>
      <c r="M15" s="663">
        <f t="shared" si="1"/>
        <v>0</v>
      </c>
      <c r="N15" s="189"/>
      <c r="O15" s="190"/>
      <c r="P15" s="190"/>
      <c r="Q15" s="191">
        <f>IF(ISNA(VLOOKUP(P15,Fahrer!$F$6:$G$25,2,0)),0,VLOOKUP(P15,Fahrer!$F$6:$G$25,2,0))</f>
        <v>0</v>
      </c>
      <c r="R15" s="663">
        <f t="shared" si="2"/>
        <v>0</v>
      </c>
      <c r="S15" s="189"/>
      <c r="T15" s="190"/>
      <c r="U15" s="191"/>
      <c r="V15" s="191">
        <f>IF(ISNA(VLOOKUP(U15,Fahrer!$F$6:$G$25,2,0)),0,VLOOKUP(U15,Fahrer!$F$6:$G$25,2,0))</f>
        <v>0</v>
      </c>
      <c r="W15" s="663">
        <f t="shared" si="3"/>
        <v>0</v>
      </c>
      <c r="X15" s="666">
        <f t="shared" si="4"/>
        <v>0</v>
      </c>
      <c r="Y15" s="190">
        <f t="shared" si="5"/>
        <v>0</v>
      </c>
      <c r="Z15" s="191">
        <f t="shared" si="6"/>
        <v>0</v>
      </c>
      <c r="AA15" s="188">
        <f t="shared" si="7"/>
        <v>0</v>
      </c>
      <c r="AB15" s="666"/>
      <c r="AC15" s="667">
        <f t="shared" si="8"/>
        <v>0</v>
      </c>
      <c r="AD15" s="190">
        <f t="shared" si="9"/>
        <v>0</v>
      </c>
      <c r="AE15" s="190">
        <f t="shared" si="10"/>
        <v>0</v>
      </c>
      <c r="AF15" s="660"/>
      <c r="AG15" s="57"/>
    </row>
    <row r="16" spans="1:33" ht="15.75" hidden="1" customHeight="1" x14ac:dyDescent="0.3">
      <c r="A16" s="61">
        <v>11</v>
      </c>
      <c r="B16" s="654" t="e">
        <f>VLOOKUP(C16,Fahrer!$B$5:$C$134,2,0)</f>
        <v>#N/A</v>
      </c>
      <c r="C16" s="670"/>
      <c r="D16" s="185"/>
      <c r="E16" s="186"/>
      <c r="F16" s="186"/>
      <c r="G16" s="655">
        <f>IF(ISNA(VLOOKUP(F16,Fahrer!$F$6:$G$25,2,0)),0,VLOOKUP(F16,Fahrer!$F$6:$G$25,2,0))</f>
        <v>0</v>
      </c>
      <c r="H16" s="656">
        <f t="shared" si="0"/>
        <v>0</v>
      </c>
      <c r="I16" s="185"/>
      <c r="J16" s="186"/>
      <c r="K16" s="186"/>
      <c r="L16" s="187">
        <f>IF(ISNA(VLOOKUP(K16,Fahrer!$F$6:$G$25,2,0)),0,VLOOKUP(K16,Fahrer!$F$6:$G$25,2,0))</f>
        <v>0</v>
      </c>
      <c r="M16" s="656">
        <f t="shared" si="1"/>
        <v>0</v>
      </c>
      <c r="N16" s="185"/>
      <c r="O16" s="186"/>
      <c r="P16" s="186"/>
      <c r="Q16" s="187">
        <f>IF(ISNA(VLOOKUP(P16,Fahrer!$F$6:$G$25,2,0)),0,VLOOKUP(P16,Fahrer!$F$6:$G$25,2,0))</f>
        <v>0</v>
      </c>
      <c r="R16" s="656">
        <f t="shared" si="2"/>
        <v>0</v>
      </c>
      <c r="S16" s="185"/>
      <c r="T16" s="186"/>
      <c r="U16" s="187"/>
      <c r="V16" s="187">
        <f>IF(ISNA(VLOOKUP(U16,Fahrer!$F$6:$G$25,2,0)),0,VLOOKUP(U16,Fahrer!$F$6:$G$25,2,0))</f>
        <v>0</v>
      </c>
      <c r="W16" s="656">
        <f t="shared" si="3"/>
        <v>0</v>
      </c>
      <c r="X16" s="657">
        <f t="shared" si="4"/>
        <v>0</v>
      </c>
      <c r="Y16" s="186">
        <f t="shared" si="5"/>
        <v>0</v>
      </c>
      <c r="Z16" s="187">
        <f t="shared" si="6"/>
        <v>0</v>
      </c>
      <c r="AA16" s="658">
        <f t="shared" si="7"/>
        <v>0</v>
      </c>
      <c r="AB16" s="657"/>
      <c r="AC16" s="659">
        <f t="shared" si="8"/>
        <v>0</v>
      </c>
      <c r="AD16" s="186">
        <f t="shared" si="9"/>
        <v>0</v>
      </c>
      <c r="AE16" s="186">
        <f t="shared" si="10"/>
        <v>0</v>
      </c>
      <c r="AF16" s="660"/>
      <c r="AG16" s="57"/>
    </row>
    <row r="17" spans="1:33" ht="15.75" hidden="1" customHeight="1" x14ac:dyDescent="0.3">
      <c r="A17" s="61">
        <v>12</v>
      </c>
      <c r="B17" s="661" t="e">
        <f>VLOOKUP(C17,Fahrer!$B$5:$C$134,2,0)</f>
        <v>#N/A</v>
      </c>
      <c r="C17" s="669"/>
      <c r="D17" s="189"/>
      <c r="E17" s="190"/>
      <c r="F17" s="190"/>
      <c r="G17" s="662">
        <f>IF(ISNA(VLOOKUP(F17,Fahrer!$F$6:$G$25,2,0)),0,VLOOKUP(F17,Fahrer!$F$6:$G$25,2,0))</f>
        <v>0</v>
      </c>
      <c r="H17" s="663">
        <f t="shared" si="0"/>
        <v>0</v>
      </c>
      <c r="I17" s="189"/>
      <c r="J17" s="190"/>
      <c r="K17" s="190"/>
      <c r="L17" s="191">
        <f>IF(ISNA(VLOOKUP(K17,Fahrer!$F$6:$G$25,2,0)),0,VLOOKUP(K17,Fahrer!$F$6:$G$25,2,0))</f>
        <v>0</v>
      </c>
      <c r="M17" s="663">
        <f t="shared" si="1"/>
        <v>0</v>
      </c>
      <c r="N17" s="189"/>
      <c r="O17" s="190"/>
      <c r="P17" s="190"/>
      <c r="Q17" s="191">
        <f>IF(ISNA(VLOOKUP(P17,Fahrer!$F$6:$G$25,2,0)),0,VLOOKUP(P17,Fahrer!$F$6:$G$25,2,0))</f>
        <v>0</v>
      </c>
      <c r="R17" s="663">
        <f t="shared" si="2"/>
        <v>0</v>
      </c>
      <c r="S17" s="189"/>
      <c r="T17" s="190"/>
      <c r="U17" s="191"/>
      <c r="V17" s="191">
        <f>IF(ISNA(VLOOKUP(U17,Fahrer!$F$6:$G$25,2,0)),0,VLOOKUP(U17,Fahrer!$F$6:$G$25,2,0))</f>
        <v>0</v>
      </c>
      <c r="W17" s="663">
        <f t="shared" si="3"/>
        <v>0</v>
      </c>
      <c r="X17" s="666">
        <f t="shared" si="4"/>
        <v>0</v>
      </c>
      <c r="Y17" s="190">
        <f t="shared" si="5"/>
        <v>0</v>
      </c>
      <c r="Z17" s="191">
        <f t="shared" si="6"/>
        <v>0</v>
      </c>
      <c r="AA17" s="188">
        <f t="shared" si="7"/>
        <v>0</v>
      </c>
      <c r="AB17" s="666"/>
      <c r="AC17" s="667">
        <f t="shared" si="8"/>
        <v>0</v>
      </c>
      <c r="AD17" s="190">
        <f t="shared" si="9"/>
        <v>0</v>
      </c>
      <c r="AE17" s="190">
        <f t="shared" si="10"/>
        <v>0</v>
      </c>
      <c r="AF17" s="660"/>
      <c r="AG17" s="57"/>
    </row>
    <row r="18" spans="1:33" ht="15.75" hidden="1" customHeight="1" x14ac:dyDescent="0.3">
      <c r="A18" s="61">
        <v>13</v>
      </c>
      <c r="B18" s="654" t="e">
        <f>VLOOKUP(C18,Fahrer!$B$5:$C$134,2,0)</f>
        <v>#N/A</v>
      </c>
      <c r="C18" s="670"/>
      <c r="D18" s="185"/>
      <c r="E18" s="186"/>
      <c r="F18" s="186"/>
      <c r="G18" s="655">
        <f>IF(ISNA(VLOOKUP(F18,Fahrer!$F$6:$G$25,2,0)),0,VLOOKUP(F18,Fahrer!$F$6:$G$25,2,0))</f>
        <v>0</v>
      </c>
      <c r="H18" s="656">
        <f t="shared" si="0"/>
        <v>0</v>
      </c>
      <c r="I18" s="185"/>
      <c r="J18" s="186"/>
      <c r="K18" s="186"/>
      <c r="L18" s="187">
        <f>IF(ISNA(VLOOKUP(K18,Fahrer!$F$6:$G$25,2,0)),0,VLOOKUP(K18,Fahrer!$F$6:$G$25,2,0))</f>
        <v>0</v>
      </c>
      <c r="M18" s="656">
        <f t="shared" si="1"/>
        <v>0</v>
      </c>
      <c r="N18" s="185"/>
      <c r="O18" s="186"/>
      <c r="P18" s="186"/>
      <c r="Q18" s="187">
        <f>IF(ISNA(VLOOKUP(P18,Fahrer!$F$6:$G$25,2,0)),0,VLOOKUP(P18,Fahrer!$F$6:$G$25,2,0))</f>
        <v>0</v>
      </c>
      <c r="R18" s="656">
        <f t="shared" si="2"/>
        <v>0</v>
      </c>
      <c r="S18" s="185"/>
      <c r="T18" s="186"/>
      <c r="U18" s="187"/>
      <c r="V18" s="187">
        <f>IF(ISNA(VLOOKUP(U18,Fahrer!$F$6:$G$25,2,0)),0,VLOOKUP(U18,Fahrer!$F$6:$G$25,2,0))</f>
        <v>0</v>
      </c>
      <c r="W18" s="656">
        <f t="shared" si="3"/>
        <v>0</v>
      </c>
      <c r="X18" s="657">
        <f t="shared" si="4"/>
        <v>0</v>
      </c>
      <c r="Y18" s="186">
        <f t="shared" si="5"/>
        <v>0</v>
      </c>
      <c r="Z18" s="187">
        <f t="shared" si="6"/>
        <v>0</v>
      </c>
      <c r="AA18" s="658">
        <f t="shared" si="7"/>
        <v>0</v>
      </c>
      <c r="AB18" s="657"/>
      <c r="AC18" s="659">
        <f t="shared" si="8"/>
        <v>0</v>
      </c>
      <c r="AD18" s="186">
        <f t="shared" si="9"/>
        <v>0</v>
      </c>
      <c r="AE18" s="186">
        <f t="shared" si="10"/>
        <v>0</v>
      </c>
      <c r="AF18" s="660"/>
      <c r="AG18" s="57"/>
    </row>
    <row r="19" spans="1:33" ht="15.75" hidden="1" customHeight="1" x14ac:dyDescent="0.3">
      <c r="A19" s="61">
        <v>14</v>
      </c>
      <c r="B19" s="661" t="e">
        <f>VLOOKUP(C19,Fahrer!$B$5:$C$134,2,0)</f>
        <v>#N/A</v>
      </c>
      <c r="C19" s="669"/>
      <c r="D19" s="189"/>
      <c r="E19" s="190"/>
      <c r="F19" s="190"/>
      <c r="G19" s="662">
        <f>IF(ISNA(VLOOKUP(F19,Fahrer!$F$6:$G$25,2,0)),0,VLOOKUP(F19,Fahrer!$F$6:$G$25,2,0))</f>
        <v>0</v>
      </c>
      <c r="H19" s="663">
        <f t="shared" si="0"/>
        <v>0</v>
      </c>
      <c r="I19" s="189"/>
      <c r="J19" s="190"/>
      <c r="K19" s="190"/>
      <c r="L19" s="191">
        <f>IF(ISNA(VLOOKUP(K19,Fahrer!$F$6:$G$25,2,0)),0,VLOOKUP(K19,Fahrer!$F$6:$G$25,2,0))</f>
        <v>0</v>
      </c>
      <c r="M19" s="663">
        <f t="shared" si="1"/>
        <v>0</v>
      </c>
      <c r="N19" s="189"/>
      <c r="O19" s="190"/>
      <c r="P19" s="190"/>
      <c r="Q19" s="191">
        <f>IF(ISNA(VLOOKUP(P19,Fahrer!$F$6:$G$25,2,0)),0,VLOOKUP(P19,Fahrer!$F$6:$G$25,2,0))</f>
        <v>0</v>
      </c>
      <c r="R19" s="663">
        <f t="shared" si="2"/>
        <v>0</v>
      </c>
      <c r="S19" s="189"/>
      <c r="T19" s="190"/>
      <c r="U19" s="191"/>
      <c r="V19" s="191">
        <f>IF(ISNA(VLOOKUP(U19,Fahrer!$F$6:$G$25,2,0)),0,VLOOKUP(U19,Fahrer!$F$6:$G$25,2,0))</f>
        <v>0</v>
      </c>
      <c r="W19" s="663">
        <f t="shared" si="3"/>
        <v>0</v>
      </c>
      <c r="X19" s="666">
        <f t="shared" si="4"/>
        <v>0</v>
      </c>
      <c r="Y19" s="190">
        <f t="shared" si="5"/>
        <v>0</v>
      </c>
      <c r="Z19" s="191">
        <f t="shared" si="6"/>
        <v>0</v>
      </c>
      <c r="AA19" s="188">
        <f t="shared" si="7"/>
        <v>0</v>
      </c>
      <c r="AB19" s="666"/>
      <c r="AC19" s="667">
        <f t="shared" si="8"/>
        <v>0</v>
      </c>
      <c r="AD19" s="190">
        <f t="shared" si="9"/>
        <v>0</v>
      </c>
      <c r="AE19" s="190">
        <f t="shared" si="10"/>
        <v>0</v>
      </c>
      <c r="AF19" s="660"/>
      <c r="AG19" s="57"/>
    </row>
    <row r="20" spans="1:33" ht="15.75" hidden="1" customHeight="1" x14ac:dyDescent="0.3">
      <c r="A20" s="61">
        <v>15</v>
      </c>
      <c r="B20" s="654" t="e">
        <f>VLOOKUP(C20,Fahrer!$B$5:$C$134,2,0)</f>
        <v>#N/A</v>
      </c>
      <c r="C20" s="670"/>
      <c r="D20" s="185"/>
      <c r="E20" s="186"/>
      <c r="F20" s="186"/>
      <c r="G20" s="655">
        <f>IF(ISNA(VLOOKUP(F20,Fahrer!$F$6:$G$25,2,0)),0,VLOOKUP(F20,Fahrer!$F$6:$G$25,2,0))</f>
        <v>0</v>
      </c>
      <c r="H20" s="656">
        <f t="shared" si="0"/>
        <v>0</v>
      </c>
      <c r="I20" s="185"/>
      <c r="J20" s="186"/>
      <c r="K20" s="186"/>
      <c r="L20" s="187">
        <f>IF(ISNA(VLOOKUP(K20,Fahrer!$F$6:$G$25,2,0)),0,VLOOKUP(K20,Fahrer!$F$6:$G$25,2,0))</f>
        <v>0</v>
      </c>
      <c r="M20" s="656">
        <f t="shared" si="1"/>
        <v>0</v>
      </c>
      <c r="N20" s="185"/>
      <c r="O20" s="186"/>
      <c r="P20" s="186"/>
      <c r="Q20" s="187">
        <f>IF(ISNA(VLOOKUP(P20,Fahrer!$F$6:$G$25,2,0)),0,VLOOKUP(P20,Fahrer!$F$6:$G$25,2,0))</f>
        <v>0</v>
      </c>
      <c r="R20" s="656">
        <f t="shared" si="2"/>
        <v>0</v>
      </c>
      <c r="S20" s="185"/>
      <c r="T20" s="186"/>
      <c r="U20" s="187"/>
      <c r="V20" s="187">
        <f>IF(ISNA(VLOOKUP(U20,Fahrer!$F$6:$G$25,2,0)),0,VLOOKUP(U20,Fahrer!$F$6:$G$25,2,0))</f>
        <v>0</v>
      </c>
      <c r="W20" s="656">
        <f t="shared" si="3"/>
        <v>0</v>
      </c>
      <c r="X20" s="657">
        <f t="shared" si="4"/>
        <v>0</v>
      </c>
      <c r="Y20" s="186">
        <f t="shared" si="5"/>
        <v>0</v>
      </c>
      <c r="Z20" s="187">
        <f t="shared" si="6"/>
        <v>0</v>
      </c>
      <c r="AA20" s="658">
        <f t="shared" si="7"/>
        <v>0</v>
      </c>
      <c r="AB20" s="657"/>
      <c r="AC20" s="659">
        <f t="shared" si="8"/>
        <v>0</v>
      </c>
      <c r="AD20" s="186">
        <f t="shared" si="9"/>
        <v>0</v>
      </c>
      <c r="AE20" s="186">
        <f t="shared" si="10"/>
        <v>0</v>
      </c>
      <c r="AF20" s="660"/>
      <c r="AG20" s="57"/>
    </row>
    <row r="21" spans="1:33" ht="15.75" hidden="1" customHeight="1" x14ac:dyDescent="0.3">
      <c r="A21" s="61">
        <v>16</v>
      </c>
      <c r="B21" s="661" t="e">
        <f>VLOOKUP(C21,Fahrer!$B$5:$C$134,2,0)</f>
        <v>#N/A</v>
      </c>
      <c r="C21" s="669"/>
      <c r="D21" s="189"/>
      <c r="E21" s="190"/>
      <c r="F21" s="190"/>
      <c r="G21" s="662">
        <f>IF(ISNA(VLOOKUP(F21,Fahrer!$F$6:$G$25,2,0)),0,VLOOKUP(F21,Fahrer!$F$6:$G$25,2,0))</f>
        <v>0</v>
      </c>
      <c r="H21" s="663">
        <f t="shared" si="0"/>
        <v>0</v>
      </c>
      <c r="I21" s="189"/>
      <c r="J21" s="190"/>
      <c r="K21" s="190"/>
      <c r="L21" s="191">
        <f>IF(ISNA(VLOOKUP(K21,Fahrer!$F$6:$G$25,2,0)),0,VLOOKUP(K21,Fahrer!$F$6:$G$25,2,0))</f>
        <v>0</v>
      </c>
      <c r="M21" s="663">
        <f t="shared" si="1"/>
        <v>0</v>
      </c>
      <c r="N21" s="189"/>
      <c r="O21" s="190"/>
      <c r="P21" s="190"/>
      <c r="Q21" s="191">
        <f>IF(ISNA(VLOOKUP(P21,Fahrer!$F$6:$G$25,2,0)),0,VLOOKUP(P21,Fahrer!$F$6:$G$25,2,0))</f>
        <v>0</v>
      </c>
      <c r="R21" s="663">
        <f t="shared" si="2"/>
        <v>0</v>
      </c>
      <c r="S21" s="189"/>
      <c r="T21" s="190"/>
      <c r="U21" s="191"/>
      <c r="V21" s="191">
        <f>IF(ISNA(VLOOKUP(U21,Fahrer!$F$6:$G$25,2,0)),0,VLOOKUP(U21,Fahrer!$F$6:$G$25,2,0))</f>
        <v>0</v>
      </c>
      <c r="W21" s="663">
        <f t="shared" si="3"/>
        <v>0</v>
      </c>
      <c r="X21" s="666">
        <f t="shared" si="4"/>
        <v>0</v>
      </c>
      <c r="Y21" s="190">
        <f t="shared" si="5"/>
        <v>0</v>
      </c>
      <c r="Z21" s="191">
        <f t="shared" si="6"/>
        <v>0</v>
      </c>
      <c r="AA21" s="188">
        <f t="shared" si="7"/>
        <v>0</v>
      </c>
      <c r="AB21" s="666"/>
      <c r="AC21" s="667">
        <f t="shared" si="8"/>
        <v>0</v>
      </c>
      <c r="AD21" s="190">
        <f t="shared" si="9"/>
        <v>0</v>
      </c>
      <c r="AE21" s="190">
        <f t="shared" si="10"/>
        <v>0</v>
      </c>
      <c r="AF21" s="660"/>
      <c r="AG21" s="57"/>
    </row>
    <row r="22" spans="1:33" ht="15.75" hidden="1" customHeight="1" x14ac:dyDescent="0.3">
      <c r="A22" s="61">
        <v>17</v>
      </c>
      <c r="B22" s="654" t="e">
        <f>VLOOKUP(C22,Fahrer!$B$5:$C$134,2,0)</f>
        <v>#N/A</v>
      </c>
      <c r="C22" s="670"/>
      <c r="D22" s="185"/>
      <c r="E22" s="186"/>
      <c r="F22" s="186"/>
      <c r="G22" s="655">
        <f>IF(ISNA(VLOOKUP(F22,Fahrer!$F$6:$G$25,2,0)),0,VLOOKUP(F22,Fahrer!$F$6:$G$25,2,0))</f>
        <v>0</v>
      </c>
      <c r="H22" s="656">
        <f t="shared" si="0"/>
        <v>0</v>
      </c>
      <c r="I22" s="185"/>
      <c r="J22" s="186"/>
      <c r="K22" s="186"/>
      <c r="L22" s="187">
        <f>IF(ISNA(VLOOKUP(K22,Fahrer!$F$6:$G$25,2,0)),0,VLOOKUP(K22,Fahrer!$F$6:$G$25,2,0))</f>
        <v>0</v>
      </c>
      <c r="M22" s="656">
        <f t="shared" si="1"/>
        <v>0</v>
      </c>
      <c r="N22" s="185"/>
      <c r="O22" s="186"/>
      <c r="P22" s="186"/>
      <c r="Q22" s="187">
        <f>IF(ISNA(VLOOKUP(P22,Fahrer!$F$6:$G$25,2,0)),0,VLOOKUP(P22,Fahrer!$F$6:$G$25,2,0))</f>
        <v>0</v>
      </c>
      <c r="R22" s="656">
        <f t="shared" si="2"/>
        <v>0</v>
      </c>
      <c r="S22" s="185"/>
      <c r="T22" s="186"/>
      <c r="U22" s="187"/>
      <c r="V22" s="187">
        <f>IF(ISNA(VLOOKUP(U22,Fahrer!$F$6:$G$25,2,0)),0,VLOOKUP(U22,Fahrer!$F$6:$G$25,2,0))</f>
        <v>0</v>
      </c>
      <c r="W22" s="656">
        <f t="shared" si="3"/>
        <v>0</v>
      </c>
      <c r="X22" s="657">
        <f t="shared" si="4"/>
        <v>0</v>
      </c>
      <c r="Y22" s="186">
        <f t="shared" si="5"/>
        <v>0</v>
      </c>
      <c r="Z22" s="187">
        <f t="shared" si="6"/>
        <v>0</v>
      </c>
      <c r="AA22" s="658">
        <f t="shared" si="7"/>
        <v>0</v>
      </c>
      <c r="AB22" s="657"/>
      <c r="AC22" s="659">
        <f t="shared" si="8"/>
        <v>0</v>
      </c>
      <c r="AD22" s="186">
        <f t="shared" si="9"/>
        <v>0</v>
      </c>
      <c r="AE22" s="186">
        <f t="shared" si="10"/>
        <v>0</v>
      </c>
      <c r="AF22" s="660"/>
      <c r="AG22" s="57"/>
    </row>
    <row r="23" spans="1:33" ht="15.75" hidden="1" customHeight="1" x14ac:dyDescent="0.3">
      <c r="A23" s="61">
        <v>18</v>
      </c>
      <c r="B23" s="661" t="e">
        <f>VLOOKUP(C23,Fahrer!$B$5:$C$134,2,0)</f>
        <v>#N/A</v>
      </c>
      <c r="C23" s="669"/>
      <c r="D23" s="189"/>
      <c r="E23" s="190"/>
      <c r="F23" s="190"/>
      <c r="G23" s="662">
        <f>IF(ISNA(VLOOKUP(F23,Fahrer!$F$6:$G$25,2,0)),0,VLOOKUP(F23,Fahrer!$F$6:$G$25,2,0))</f>
        <v>0</v>
      </c>
      <c r="H23" s="663">
        <f t="shared" si="0"/>
        <v>0</v>
      </c>
      <c r="I23" s="189"/>
      <c r="J23" s="190"/>
      <c r="K23" s="190"/>
      <c r="L23" s="191">
        <f>IF(ISNA(VLOOKUP(K23,Fahrer!$F$6:$G$25,2,0)),0,VLOOKUP(K23,Fahrer!$F$6:$G$25,2,0))</f>
        <v>0</v>
      </c>
      <c r="M23" s="663">
        <f t="shared" si="1"/>
        <v>0</v>
      </c>
      <c r="N23" s="189"/>
      <c r="O23" s="190"/>
      <c r="P23" s="190"/>
      <c r="Q23" s="191">
        <f>IF(ISNA(VLOOKUP(P23,Fahrer!$F$6:$G$25,2,0)),0,VLOOKUP(P23,Fahrer!$F$6:$G$25,2,0))</f>
        <v>0</v>
      </c>
      <c r="R23" s="663">
        <f t="shared" si="2"/>
        <v>0</v>
      </c>
      <c r="S23" s="189"/>
      <c r="T23" s="190"/>
      <c r="U23" s="191"/>
      <c r="V23" s="191">
        <f>IF(ISNA(VLOOKUP(U23,Fahrer!$F$6:$G$25,2,0)),0,VLOOKUP(U23,Fahrer!$F$6:$G$25,2,0))</f>
        <v>0</v>
      </c>
      <c r="W23" s="663">
        <f t="shared" si="3"/>
        <v>0</v>
      </c>
      <c r="X23" s="666">
        <f t="shared" si="4"/>
        <v>0</v>
      </c>
      <c r="Y23" s="190">
        <f t="shared" si="5"/>
        <v>0</v>
      </c>
      <c r="Z23" s="191">
        <f t="shared" si="6"/>
        <v>0</v>
      </c>
      <c r="AA23" s="188">
        <f t="shared" si="7"/>
        <v>0</v>
      </c>
      <c r="AB23" s="666"/>
      <c r="AC23" s="667">
        <f t="shared" si="8"/>
        <v>0</v>
      </c>
      <c r="AD23" s="190">
        <f t="shared" si="9"/>
        <v>0</v>
      </c>
      <c r="AE23" s="190">
        <f t="shared" si="10"/>
        <v>0</v>
      </c>
      <c r="AF23" s="660"/>
      <c r="AG23" s="57"/>
    </row>
    <row r="24" spans="1:33" ht="15.75" hidden="1" customHeight="1" x14ac:dyDescent="0.3">
      <c r="A24" s="61">
        <v>19</v>
      </c>
      <c r="B24" s="654" t="e">
        <f>VLOOKUP(C24,Fahrer!$B$5:$C$134,2,0)</f>
        <v>#N/A</v>
      </c>
      <c r="C24" s="670"/>
      <c r="D24" s="185"/>
      <c r="E24" s="186"/>
      <c r="F24" s="186"/>
      <c r="G24" s="655">
        <f>IF(ISNA(VLOOKUP(F24,Fahrer!$F$6:$G$25,2,0)),0,VLOOKUP(F24,Fahrer!$F$6:$G$25,2,0))</f>
        <v>0</v>
      </c>
      <c r="H24" s="656">
        <f t="shared" si="0"/>
        <v>0</v>
      </c>
      <c r="I24" s="185"/>
      <c r="J24" s="186"/>
      <c r="K24" s="186"/>
      <c r="L24" s="187">
        <f>IF(ISNA(VLOOKUP(K24,Fahrer!$F$6:$G$25,2,0)),0,VLOOKUP(K24,Fahrer!$F$6:$G$25,2,0))</f>
        <v>0</v>
      </c>
      <c r="M24" s="656">
        <f t="shared" si="1"/>
        <v>0</v>
      </c>
      <c r="N24" s="185"/>
      <c r="O24" s="186"/>
      <c r="P24" s="186"/>
      <c r="Q24" s="187">
        <f>IF(ISNA(VLOOKUP(P24,Fahrer!$F$6:$G$25,2,0)),0,VLOOKUP(P24,Fahrer!$F$6:$G$25,2,0))</f>
        <v>0</v>
      </c>
      <c r="R24" s="656">
        <f t="shared" si="2"/>
        <v>0</v>
      </c>
      <c r="S24" s="185"/>
      <c r="T24" s="186"/>
      <c r="U24" s="187"/>
      <c r="V24" s="187">
        <f>IF(ISNA(VLOOKUP(U24,Fahrer!$F$6:$G$25,2,0)),0,VLOOKUP(U24,Fahrer!$F$6:$G$25,2,0))</f>
        <v>0</v>
      </c>
      <c r="W24" s="656">
        <f t="shared" si="3"/>
        <v>0</v>
      </c>
      <c r="X24" s="657">
        <f t="shared" si="4"/>
        <v>0</v>
      </c>
      <c r="Y24" s="186">
        <f t="shared" si="5"/>
        <v>0</v>
      </c>
      <c r="Z24" s="187">
        <f t="shared" si="6"/>
        <v>0</v>
      </c>
      <c r="AA24" s="658">
        <f t="shared" si="7"/>
        <v>0</v>
      </c>
      <c r="AB24" s="657"/>
      <c r="AC24" s="659">
        <f t="shared" si="8"/>
        <v>0</v>
      </c>
      <c r="AD24" s="186">
        <f t="shared" si="9"/>
        <v>0</v>
      </c>
      <c r="AE24" s="186">
        <f t="shared" si="10"/>
        <v>0</v>
      </c>
      <c r="AF24" s="660"/>
      <c r="AG24" s="57"/>
    </row>
    <row r="25" spans="1:33" ht="15.75" hidden="1" customHeight="1" x14ac:dyDescent="0.3">
      <c r="A25" s="61">
        <v>20</v>
      </c>
      <c r="B25" s="661" t="e">
        <f>VLOOKUP(C25,Fahrer!$B$5:$C$134,2,0)</f>
        <v>#N/A</v>
      </c>
      <c r="C25" s="669"/>
      <c r="D25" s="189"/>
      <c r="E25" s="190"/>
      <c r="F25" s="190"/>
      <c r="G25" s="662">
        <f>IF(ISNA(VLOOKUP(F25,Fahrer!$F$6:$G$25,2,0)),0,VLOOKUP(F25,Fahrer!$F$6:$G$25,2,0))</f>
        <v>0</v>
      </c>
      <c r="H25" s="663">
        <f t="shared" si="0"/>
        <v>0</v>
      </c>
      <c r="I25" s="189"/>
      <c r="J25" s="190"/>
      <c r="K25" s="190"/>
      <c r="L25" s="191">
        <f>IF(ISNA(VLOOKUP(K25,Fahrer!$F$6:$G$25,2,0)),0,VLOOKUP(K25,Fahrer!$F$6:$G$25,2,0))</f>
        <v>0</v>
      </c>
      <c r="M25" s="663">
        <f t="shared" si="1"/>
        <v>0</v>
      </c>
      <c r="N25" s="189"/>
      <c r="O25" s="190"/>
      <c r="P25" s="190"/>
      <c r="Q25" s="191">
        <f>IF(ISNA(VLOOKUP(P25,Fahrer!$F$6:$G$25,2,0)),0,VLOOKUP(P25,Fahrer!$F$6:$G$25,2,0))</f>
        <v>0</v>
      </c>
      <c r="R25" s="663">
        <f t="shared" si="2"/>
        <v>0</v>
      </c>
      <c r="S25" s="189"/>
      <c r="T25" s="190"/>
      <c r="U25" s="191"/>
      <c r="V25" s="191">
        <f>IF(ISNA(VLOOKUP(U25,Fahrer!$F$6:$G$25,2,0)),0,VLOOKUP(U25,Fahrer!$F$6:$G$25,2,0))</f>
        <v>0</v>
      </c>
      <c r="W25" s="663">
        <f t="shared" si="3"/>
        <v>0</v>
      </c>
      <c r="X25" s="666">
        <f t="shared" si="4"/>
        <v>0</v>
      </c>
      <c r="Y25" s="190">
        <f t="shared" si="5"/>
        <v>0</v>
      </c>
      <c r="Z25" s="191">
        <f t="shared" si="6"/>
        <v>0</v>
      </c>
      <c r="AA25" s="188">
        <f t="shared" si="7"/>
        <v>0</v>
      </c>
      <c r="AB25" s="666"/>
      <c r="AC25" s="667">
        <f t="shared" si="8"/>
        <v>0</v>
      </c>
      <c r="AD25" s="190">
        <f t="shared" si="9"/>
        <v>0</v>
      </c>
      <c r="AE25" s="190">
        <f t="shared" si="10"/>
        <v>0</v>
      </c>
      <c r="AF25" s="660"/>
      <c r="AG25" s="57"/>
    </row>
    <row r="26" spans="1:33" x14ac:dyDescent="0.3">
      <c r="A26" s="61"/>
      <c r="B26" s="781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1"/>
      <c r="U26" s="781"/>
      <c r="V26" s="781"/>
      <c r="W26" s="781"/>
      <c r="X26" s="781"/>
      <c r="Y26" s="781"/>
      <c r="Z26" s="781"/>
      <c r="AA26" s="781"/>
      <c r="AB26" s="781"/>
      <c r="AC26" s="781"/>
      <c r="AD26" s="781"/>
      <c r="AE26" s="781"/>
      <c r="AF26" s="660"/>
      <c r="AG26" s="57"/>
    </row>
    <row r="27" spans="1:33" x14ac:dyDescent="0.3">
      <c r="A27" s="61"/>
      <c r="B27" s="781"/>
      <c r="C27" s="781"/>
      <c r="D27" s="781"/>
      <c r="E27" s="781"/>
      <c r="F27" s="781"/>
      <c r="G27" s="781"/>
      <c r="H27" s="781"/>
      <c r="I27" s="781"/>
      <c r="J27" s="781"/>
      <c r="K27" s="781"/>
      <c r="L27" s="781"/>
      <c r="M27" s="781"/>
      <c r="N27" s="781"/>
      <c r="O27" s="781"/>
      <c r="P27" s="781"/>
      <c r="Q27" s="781"/>
      <c r="R27" s="781"/>
      <c r="S27" s="781"/>
      <c r="T27" s="781"/>
      <c r="U27" s="781"/>
      <c r="V27" s="781"/>
      <c r="W27" s="781"/>
      <c r="X27" s="781"/>
      <c r="Y27" s="781"/>
      <c r="Z27" s="781"/>
      <c r="AA27" s="781"/>
      <c r="AB27" s="781"/>
      <c r="AC27" s="781"/>
      <c r="AD27" s="781"/>
      <c r="AE27" s="781"/>
      <c r="AF27" s="660"/>
      <c r="AG27" s="57"/>
    </row>
    <row r="28" spans="1:33" ht="15.75" customHeight="1" x14ac:dyDescent="0.3">
      <c r="A28" s="61"/>
      <c r="B28" s="641" t="s">
        <v>46</v>
      </c>
      <c r="C28" s="642"/>
      <c r="D28" s="780" t="s">
        <v>149</v>
      </c>
      <c r="E28" s="780"/>
      <c r="F28" s="780"/>
      <c r="G28" s="780"/>
      <c r="H28" s="780"/>
      <c r="I28" s="780" t="s">
        <v>150</v>
      </c>
      <c r="J28" s="780"/>
      <c r="K28" s="780"/>
      <c r="L28" s="780"/>
      <c r="M28" s="780"/>
      <c r="N28" s="780" t="s">
        <v>151</v>
      </c>
      <c r="O28" s="780"/>
      <c r="P28" s="780"/>
      <c r="Q28" s="780"/>
      <c r="R28" s="780"/>
      <c r="S28" s="780" t="s">
        <v>152</v>
      </c>
      <c r="T28" s="780"/>
      <c r="U28" s="780"/>
      <c r="V28" s="780"/>
      <c r="W28" s="780"/>
      <c r="X28" s="643" t="s">
        <v>0</v>
      </c>
      <c r="Y28" s="644" t="s">
        <v>0</v>
      </c>
      <c r="Z28" s="645" t="s">
        <v>0</v>
      </c>
      <c r="AA28" s="646" t="s">
        <v>0</v>
      </c>
      <c r="AB28" s="647"/>
      <c r="AC28" s="648" t="s">
        <v>153</v>
      </c>
      <c r="AD28" s="649" t="s">
        <v>51</v>
      </c>
      <c r="AE28" s="649" t="s">
        <v>154</v>
      </c>
      <c r="AF28" s="31"/>
      <c r="AG28" s="57"/>
    </row>
    <row r="29" spans="1:33" x14ac:dyDescent="0.3">
      <c r="A29" s="61"/>
      <c r="B29" s="641" t="s">
        <v>155</v>
      </c>
      <c r="C29" s="650"/>
      <c r="D29" s="651" t="s">
        <v>157</v>
      </c>
      <c r="E29" s="649" t="s">
        <v>158</v>
      </c>
      <c r="F29" s="649" t="s">
        <v>159</v>
      </c>
      <c r="G29" s="641"/>
      <c r="H29" s="652" t="s">
        <v>20</v>
      </c>
      <c r="I29" s="651" t="s">
        <v>157</v>
      </c>
      <c r="J29" s="649" t="s">
        <v>158</v>
      </c>
      <c r="K29" s="649" t="s">
        <v>159</v>
      </c>
      <c r="L29" s="641"/>
      <c r="M29" s="652" t="s">
        <v>20</v>
      </c>
      <c r="N29" s="651" t="s">
        <v>157</v>
      </c>
      <c r="O29" s="649" t="s">
        <v>158</v>
      </c>
      <c r="P29" s="649" t="s">
        <v>159</v>
      </c>
      <c r="Q29" s="641"/>
      <c r="R29" s="652" t="s">
        <v>20</v>
      </c>
      <c r="S29" s="651" t="s">
        <v>157</v>
      </c>
      <c r="T29" s="649" t="s">
        <v>158</v>
      </c>
      <c r="U29" s="641" t="s">
        <v>159</v>
      </c>
      <c r="V29" s="641"/>
      <c r="W29" s="652" t="s">
        <v>20</v>
      </c>
      <c r="X29" s="647" t="s">
        <v>160</v>
      </c>
      <c r="Y29" s="649" t="s">
        <v>161</v>
      </c>
      <c r="Z29" s="641" t="s">
        <v>162</v>
      </c>
      <c r="AA29" s="653" t="s">
        <v>163</v>
      </c>
      <c r="AB29" s="647"/>
      <c r="AC29" s="648"/>
      <c r="AD29" s="649"/>
      <c r="AE29" s="649"/>
      <c r="AF29" s="31"/>
      <c r="AG29" s="57"/>
    </row>
    <row r="30" spans="1:33" ht="15" customHeight="1" x14ac:dyDescent="0.3">
      <c r="A30" s="61">
        <v>1</v>
      </c>
      <c r="B30" s="671" t="str">
        <f>VLOOKUP(C30,Fahrer!$B$5:$C$144,2,0)</f>
        <v>Helpap, Jean-Pierre</v>
      </c>
      <c r="C30" s="442">
        <v>21</v>
      </c>
      <c r="D30" s="549">
        <v>13</v>
      </c>
      <c r="E30" s="550">
        <v>2</v>
      </c>
      <c r="F30" s="550">
        <v>1</v>
      </c>
      <c r="G30" s="551">
        <f>IF(ISNA(VLOOKUP(F30,Fahrer!$F$6:$G$25,2,0)),0,VLOOKUP(F30,Fahrer!$F$6:$G$25,2,0))</f>
        <v>50</v>
      </c>
      <c r="H30" s="672">
        <f t="shared" ref="H30:H42" si="11">SUM(E30+G30)</f>
        <v>52</v>
      </c>
      <c r="I30" s="549">
        <v>1</v>
      </c>
      <c r="J30" s="550"/>
      <c r="K30" s="550">
        <v>1</v>
      </c>
      <c r="L30" s="551">
        <f>IF(ISNA(VLOOKUP(K30,Fahrer!$F$6:$G$25,2,0)),0,VLOOKUP(K30,Fahrer!$F$6:$G$25,2,0))</f>
        <v>50</v>
      </c>
      <c r="M30" s="672">
        <f t="shared" ref="M30:M42" si="12">SUM(J30+L30)</f>
        <v>50</v>
      </c>
      <c r="N30" s="549">
        <v>2</v>
      </c>
      <c r="O30" s="550"/>
      <c r="P30" s="550">
        <v>7</v>
      </c>
      <c r="Q30" s="551">
        <f>IF(ISNA(VLOOKUP(P30,Fahrer!$F$6:$G$25,2,0)),0,VLOOKUP(P30,Fahrer!$F$6:$G$25,2,0))</f>
        <v>35</v>
      </c>
      <c r="R30" s="672">
        <f t="shared" ref="R30:R42" si="13">SUM(O30+Q30)</f>
        <v>35</v>
      </c>
      <c r="S30" s="549">
        <v>3</v>
      </c>
      <c r="T30" s="550">
        <v>2</v>
      </c>
      <c r="U30" s="551">
        <v>1</v>
      </c>
      <c r="V30" s="562">
        <f>IF(ISNA(VLOOKUP(U30,Fahrer!$F$6:$G$25,2,0)),0,VLOOKUP(U30,Fahrer!$F$6:$G$25,2,0))</f>
        <v>50</v>
      </c>
      <c r="W30" s="673">
        <f t="shared" ref="W30:W42" si="14">SUM(T30+V30)</f>
        <v>52</v>
      </c>
      <c r="X30" s="674">
        <f t="shared" ref="X30:X42" si="15">H30</f>
        <v>52</v>
      </c>
      <c r="Y30" s="561">
        <f t="shared" ref="Y30:Y42" si="16">M30</f>
        <v>50</v>
      </c>
      <c r="Z30" s="562">
        <f t="shared" ref="Z30:Z42" si="17">R30</f>
        <v>35</v>
      </c>
      <c r="AA30" s="675">
        <f t="shared" ref="AA30:AA42" si="18">W30</f>
        <v>52</v>
      </c>
      <c r="AB30" s="674"/>
      <c r="AC30" s="676">
        <f t="shared" ref="AC30:AC42" si="19">(E30+J30+O30+T30)</f>
        <v>4</v>
      </c>
      <c r="AD30" s="561">
        <f t="shared" ref="AD30:AD42" si="20">SUM(H30+M30+R30+W30)</f>
        <v>189</v>
      </c>
      <c r="AE30" s="561">
        <f t="shared" ref="AE30:AE42" si="21">LARGE(X30:AA30,1)+LARGE(X30:AA30,2)+LARGE(X30:AA30,3)</f>
        <v>154</v>
      </c>
      <c r="AF30" s="660"/>
      <c r="AG30" s="57"/>
    </row>
    <row r="31" spans="1:33" ht="15" customHeight="1" x14ac:dyDescent="0.3">
      <c r="A31" s="61">
        <v>2</v>
      </c>
      <c r="B31" s="677" t="str">
        <f>VLOOKUP(C31,Fahrer!$B$5:$C$144,2,0)</f>
        <v>Schulz, Alex</v>
      </c>
      <c r="C31" s="678">
        <v>41</v>
      </c>
      <c r="D31" s="679">
        <v>7</v>
      </c>
      <c r="E31" s="680"/>
      <c r="F31" s="680">
        <v>4</v>
      </c>
      <c r="G31" s="681">
        <f>IF(ISNA(VLOOKUP(F31,Fahrer!$F$6:$G$25,2,0)),0,VLOOKUP(F31,Fahrer!$F$6:$G$25,2,0))</f>
        <v>41</v>
      </c>
      <c r="H31" s="682">
        <f t="shared" si="11"/>
        <v>41</v>
      </c>
      <c r="I31" s="679">
        <v>8</v>
      </c>
      <c r="J31" s="680"/>
      <c r="K31" s="680">
        <v>2</v>
      </c>
      <c r="L31" s="681">
        <f>IF(ISNA(VLOOKUP(K31,Fahrer!$F$6:$G$25,2,0)),0,VLOOKUP(K31,Fahrer!$F$6:$G$25,2,0))</f>
        <v>46</v>
      </c>
      <c r="M31" s="682">
        <f t="shared" si="12"/>
        <v>46</v>
      </c>
      <c r="N31" s="679">
        <v>9</v>
      </c>
      <c r="O31" s="680"/>
      <c r="P31" s="680">
        <v>2</v>
      </c>
      <c r="Q31" s="681">
        <f>IF(ISNA(VLOOKUP(P31,Fahrer!$F$6:$G$25,2,0)),0,VLOOKUP(P31,Fahrer!$F$6:$G$25,2,0))</f>
        <v>46</v>
      </c>
      <c r="R31" s="682">
        <f t="shared" si="13"/>
        <v>46</v>
      </c>
      <c r="S31" s="679">
        <v>10</v>
      </c>
      <c r="T31" s="680"/>
      <c r="U31" s="683">
        <v>6</v>
      </c>
      <c r="V31" s="683">
        <f>IF(ISNA(VLOOKUP(U31,Fahrer!$F$6:$G$25,2,0)),0,VLOOKUP(U31,Fahrer!$F$6:$G$25,2,0))</f>
        <v>37</v>
      </c>
      <c r="W31" s="684">
        <f t="shared" si="14"/>
        <v>37</v>
      </c>
      <c r="X31" s="685">
        <f t="shared" si="15"/>
        <v>41</v>
      </c>
      <c r="Y31" s="680">
        <f t="shared" si="16"/>
        <v>46</v>
      </c>
      <c r="Z31" s="683">
        <f t="shared" si="17"/>
        <v>46</v>
      </c>
      <c r="AA31" s="686">
        <f t="shared" si="18"/>
        <v>37</v>
      </c>
      <c r="AB31" s="685"/>
      <c r="AC31" s="687">
        <f t="shared" si="19"/>
        <v>0</v>
      </c>
      <c r="AD31" s="680">
        <f t="shared" si="20"/>
        <v>170</v>
      </c>
      <c r="AE31" s="680">
        <f t="shared" si="21"/>
        <v>133</v>
      </c>
      <c r="AF31" s="660"/>
      <c r="AG31" s="57"/>
    </row>
    <row r="32" spans="1:33" ht="15" customHeight="1" x14ac:dyDescent="0.3">
      <c r="A32" s="61">
        <v>3</v>
      </c>
      <c r="B32" s="688" t="str">
        <f>VLOOKUP(C32,Fahrer!$B$5:$C$144,2,0)</f>
        <v>Böckmann, Ricardo</v>
      </c>
      <c r="C32" s="546">
        <v>23</v>
      </c>
      <c r="D32" s="549">
        <v>8</v>
      </c>
      <c r="E32" s="550">
        <v>1</v>
      </c>
      <c r="F32" s="550">
        <v>2</v>
      </c>
      <c r="G32" s="551">
        <f>IF(ISNA(VLOOKUP(F32,Fahrer!$F$6:$G$25,2,0)),0,VLOOKUP(F32,Fahrer!$F$6:$G$25,2,0))</f>
        <v>46</v>
      </c>
      <c r="H32" s="672">
        <f t="shared" si="11"/>
        <v>47</v>
      </c>
      <c r="I32" s="549">
        <v>9</v>
      </c>
      <c r="J32" s="550">
        <v>1</v>
      </c>
      <c r="K32" s="550">
        <v>3</v>
      </c>
      <c r="L32" s="551">
        <f>IF(ISNA(VLOOKUP(K32,Fahrer!$F$6:$G$25,2,0)),0,VLOOKUP(K32,Fahrer!$F$6:$G$25,2,0))</f>
        <v>43</v>
      </c>
      <c r="M32" s="672">
        <f t="shared" si="12"/>
        <v>44</v>
      </c>
      <c r="N32" s="549">
        <v>10</v>
      </c>
      <c r="O32" s="550"/>
      <c r="P32" s="550">
        <v>12</v>
      </c>
      <c r="Q32" s="551">
        <f>IF(ISNA(VLOOKUP(P32,Fahrer!$F$6:$G$25,2,0)),0,VLOOKUP(P32,Fahrer!$F$6:$G$25,2,0))</f>
        <v>27</v>
      </c>
      <c r="R32" s="672">
        <f t="shared" si="13"/>
        <v>27</v>
      </c>
      <c r="S32" s="549">
        <v>11</v>
      </c>
      <c r="T32" s="550"/>
      <c r="U32" s="551">
        <v>4</v>
      </c>
      <c r="V32" s="551">
        <f>IF(ISNA(VLOOKUP(U32,Fahrer!$F$6:$G$25,2,0)),0,VLOOKUP(U32,Fahrer!$F$6:$G$25,2,0))</f>
        <v>41</v>
      </c>
      <c r="W32" s="672">
        <f t="shared" si="14"/>
        <v>41</v>
      </c>
      <c r="X32" s="689">
        <f t="shared" si="15"/>
        <v>47</v>
      </c>
      <c r="Y32" s="550">
        <f t="shared" si="16"/>
        <v>44</v>
      </c>
      <c r="Z32" s="551">
        <f t="shared" si="17"/>
        <v>27</v>
      </c>
      <c r="AA32" s="690">
        <f t="shared" si="18"/>
        <v>41</v>
      </c>
      <c r="AB32" s="689"/>
      <c r="AC32" s="691">
        <f t="shared" si="19"/>
        <v>2</v>
      </c>
      <c r="AD32" s="550">
        <f t="shared" si="20"/>
        <v>159</v>
      </c>
      <c r="AE32" s="550">
        <f t="shared" si="21"/>
        <v>132</v>
      </c>
      <c r="AF32" s="660"/>
      <c r="AG32" s="57"/>
    </row>
    <row r="33" spans="1:33" ht="15" customHeight="1" x14ac:dyDescent="0.3">
      <c r="A33" s="61">
        <v>4</v>
      </c>
      <c r="B33" s="677" t="str">
        <f>VLOOKUP(C33,Fahrer!$B$5:$C$144,2,0)</f>
        <v>Zcernikow,Maurice</v>
      </c>
      <c r="C33" s="678">
        <v>33</v>
      </c>
      <c r="D33" s="679">
        <v>6</v>
      </c>
      <c r="E33" s="680"/>
      <c r="F33" s="680">
        <v>7</v>
      </c>
      <c r="G33" s="683">
        <f>IF(ISNA(VLOOKUP(F33,Fahrer!$F$6:$G$25,2,0)),0,VLOOKUP(F33,Fahrer!$F$6:$G$25,2,0))</f>
        <v>35</v>
      </c>
      <c r="H33" s="684">
        <f t="shared" si="11"/>
        <v>35</v>
      </c>
      <c r="I33" s="679">
        <v>7</v>
      </c>
      <c r="J33" s="680"/>
      <c r="K33" s="680">
        <v>4</v>
      </c>
      <c r="L33" s="683">
        <f>IF(ISNA(VLOOKUP(K33,Fahrer!$F$6:$G$25,2,0)),0,VLOOKUP(K33,Fahrer!$F$6:$G$25,2,0))</f>
        <v>41</v>
      </c>
      <c r="M33" s="684">
        <f t="shared" si="12"/>
        <v>41</v>
      </c>
      <c r="N33" s="679">
        <v>8</v>
      </c>
      <c r="O33" s="680"/>
      <c r="P33" s="680">
        <v>3</v>
      </c>
      <c r="Q33" s="683">
        <f>IF(ISNA(VLOOKUP(P33,Fahrer!$F$6:$G$25,2,0)),0,VLOOKUP(P33,Fahrer!$F$6:$G$25,2,0))</f>
        <v>43</v>
      </c>
      <c r="R33" s="684">
        <f t="shared" si="13"/>
        <v>43</v>
      </c>
      <c r="S33" s="679">
        <v>9</v>
      </c>
      <c r="T33" s="680">
        <v>1</v>
      </c>
      <c r="U33" s="683">
        <v>3</v>
      </c>
      <c r="V33" s="683">
        <f>IF(ISNA(VLOOKUP(U33,Fahrer!$F$6:$G$25,2,0)),0,VLOOKUP(U33,Fahrer!$F$6:$G$25,2,0))</f>
        <v>43</v>
      </c>
      <c r="W33" s="684">
        <f t="shared" si="14"/>
        <v>44</v>
      </c>
      <c r="X33" s="685">
        <f t="shared" si="15"/>
        <v>35</v>
      </c>
      <c r="Y33" s="680">
        <f t="shared" si="16"/>
        <v>41</v>
      </c>
      <c r="Z33" s="683">
        <f t="shared" si="17"/>
        <v>43</v>
      </c>
      <c r="AA33" s="686">
        <f t="shared" si="18"/>
        <v>44</v>
      </c>
      <c r="AB33" s="685"/>
      <c r="AC33" s="687">
        <f t="shared" si="19"/>
        <v>1</v>
      </c>
      <c r="AD33" s="680">
        <f t="shared" si="20"/>
        <v>163</v>
      </c>
      <c r="AE33" s="680">
        <f t="shared" si="21"/>
        <v>128</v>
      </c>
      <c r="AF33" s="660"/>
      <c r="AG33" s="57"/>
    </row>
    <row r="34" spans="1:33" ht="15" customHeight="1" x14ac:dyDescent="0.3">
      <c r="A34" s="61">
        <v>5</v>
      </c>
      <c r="B34" s="692" t="str">
        <f>VLOOKUP(C34,Fahrer!$B$5:$C$144,2,0)</f>
        <v>Götz, Olaf</v>
      </c>
      <c r="C34" s="442">
        <v>99</v>
      </c>
      <c r="D34" s="443">
        <v>1</v>
      </c>
      <c r="E34" s="444"/>
      <c r="F34" s="444">
        <v>6</v>
      </c>
      <c r="G34" s="445">
        <f>IF(ISNA(VLOOKUP(F34,Fahrer!$F$6:$G$25,2,0)),0,VLOOKUP(F34,Fahrer!$F$6:$G$25,2,0))</f>
        <v>37</v>
      </c>
      <c r="H34" s="693">
        <f t="shared" si="11"/>
        <v>37</v>
      </c>
      <c r="I34" s="443">
        <v>2</v>
      </c>
      <c r="J34" s="444"/>
      <c r="K34" s="444">
        <v>10</v>
      </c>
      <c r="L34" s="445">
        <f>IF(ISNA(VLOOKUP(K34,Fahrer!$F$6:$G$25,2,0)),0,VLOOKUP(K34,Fahrer!$F$6:$G$25,2,0))</f>
        <v>29</v>
      </c>
      <c r="M34" s="693">
        <f t="shared" si="12"/>
        <v>29</v>
      </c>
      <c r="N34" s="443">
        <v>3</v>
      </c>
      <c r="O34" s="444">
        <v>2</v>
      </c>
      <c r="P34" s="444">
        <v>4</v>
      </c>
      <c r="Q34" s="445">
        <f>IF(ISNA(VLOOKUP(P34,Fahrer!$F$6:$G$25,2,0)),0,VLOOKUP(P34,Fahrer!$F$6:$G$25,2,0))</f>
        <v>41</v>
      </c>
      <c r="R34" s="693">
        <f t="shared" si="13"/>
        <v>43</v>
      </c>
      <c r="S34" s="443">
        <v>4</v>
      </c>
      <c r="T34" s="444"/>
      <c r="U34" s="445">
        <v>7</v>
      </c>
      <c r="V34" s="445">
        <f>IF(ISNA(VLOOKUP(U34,Fahrer!$F$6:$G$25,2,0)),0,VLOOKUP(U34,Fahrer!$F$6:$G$25,2,0))</f>
        <v>35</v>
      </c>
      <c r="W34" s="693">
        <f t="shared" si="14"/>
        <v>35</v>
      </c>
      <c r="X34" s="694">
        <f t="shared" si="15"/>
        <v>37</v>
      </c>
      <c r="Y34" s="444">
        <f t="shared" si="16"/>
        <v>29</v>
      </c>
      <c r="Z34" s="445">
        <f t="shared" si="17"/>
        <v>43</v>
      </c>
      <c r="AA34" s="695">
        <f t="shared" si="18"/>
        <v>35</v>
      </c>
      <c r="AB34" s="694"/>
      <c r="AC34" s="696">
        <f t="shared" si="19"/>
        <v>2</v>
      </c>
      <c r="AD34" s="444">
        <f t="shared" si="20"/>
        <v>144</v>
      </c>
      <c r="AE34" s="444">
        <f t="shared" si="21"/>
        <v>115</v>
      </c>
      <c r="AF34" s="660"/>
      <c r="AG34" s="57"/>
    </row>
    <row r="35" spans="1:33" ht="15" customHeight="1" x14ac:dyDescent="0.3">
      <c r="A35" s="61">
        <v>6</v>
      </c>
      <c r="B35" s="677" t="str">
        <f>VLOOKUP(C35,Fahrer!$B$5:$C$144,2,0)</f>
        <v>Glaue,Jan-Carsten</v>
      </c>
      <c r="C35" s="678">
        <v>24</v>
      </c>
      <c r="D35" s="679">
        <v>12</v>
      </c>
      <c r="E35" s="680"/>
      <c r="F35" s="680">
        <v>12</v>
      </c>
      <c r="G35" s="683">
        <f>IF(ISNA(VLOOKUP(F35,Fahrer!$F$6:$G$25,2,0)),0,VLOOKUP(F35,Fahrer!$F$6:$G$25,2,0))</f>
        <v>27</v>
      </c>
      <c r="H35" s="684">
        <f t="shared" si="11"/>
        <v>27</v>
      </c>
      <c r="I35" s="679">
        <v>13</v>
      </c>
      <c r="J35" s="680"/>
      <c r="K35" s="680">
        <v>6</v>
      </c>
      <c r="L35" s="683">
        <f>IF(ISNA(VLOOKUP(K35,Fahrer!$F$6:$G$25,2,0)),0,VLOOKUP(K35,Fahrer!$F$6:$G$25,2,0))</f>
        <v>37</v>
      </c>
      <c r="M35" s="684">
        <f t="shared" si="12"/>
        <v>37</v>
      </c>
      <c r="N35" s="679">
        <v>1</v>
      </c>
      <c r="O35" s="680"/>
      <c r="P35" s="680">
        <v>1</v>
      </c>
      <c r="Q35" s="683">
        <f>IF(ISNA(VLOOKUP(P35,Fahrer!$F$6:$G$25,2,0)),0,VLOOKUP(P35,Fahrer!$F$6:$G$25,2,0))</f>
        <v>50</v>
      </c>
      <c r="R35" s="684">
        <f t="shared" si="13"/>
        <v>50</v>
      </c>
      <c r="S35" s="679">
        <v>2</v>
      </c>
      <c r="T35" s="680"/>
      <c r="U35" s="683">
        <v>11</v>
      </c>
      <c r="V35" s="683">
        <f>IF(ISNA(VLOOKUP(U35,Fahrer!$F$6:$G$25,2,0)),0,VLOOKUP(U35,Fahrer!$F$6:$G$25,2,0))</f>
        <v>28</v>
      </c>
      <c r="W35" s="684">
        <f t="shared" si="14"/>
        <v>28</v>
      </c>
      <c r="X35" s="685">
        <f t="shared" si="15"/>
        <v>27</v>
      </c>
      <c r="Y35" s="680">
        <f t="shared" si="16"/>
        <v>37</v>
      </c>
      <c r="Z35" s="683">
        <f t="shared" si="17"/>
        <v>50</v>
      </c>
      <c r="AA35" s="686">
        <f t="shared" si="18"/>
        <v>28</v>
      </c>
      <c r="AB35" s="685"/>
      <c r="AC35" s="687">
        <f t="shared" si="19"/>
        <v>0</v>
      </c>
      <c r="AD35" s="680">
        <f t="shared" si="20"/>
        <v>142</v>
      </c>
      <c r="AE35" s="680">
        <f t="shared" si="21"/>
        <v>115</v>
      </c>
      <c r="AF35" s="660"/>
      <c r="AG35" s="57"/>
    </row>
    <row r="36" spans="1:33" ht="15" customHeight="1" x14ac:dyDescent="0.3">
      <c r="A36" s="61">
        <v>7</v>
      </c>
      <c r="B36" s="671" t="str">
        <f>VLOOKUP(C36,Fahrer!$B$5:$C$144,2,0)</f>
        <v>Henke, Till</v>
      </c>
      <c r="C36" s="697">
        <v>66</v>
      </c>
      <c r="D36" s="560">
        <v>5</v>
      </c>
      <c r="E36" s="561"/>
      <c r="F36" s="561">
        <v>11</v>
      </c>
      <c r="G36" s="551">
        <f>IF(ISNA(VLOOKUP(F36,Fahrer!$F$6:$G$25,2,0)),0,VLOOKUP(F36,Fahrer!$F$6:$G$25,2,0))</f>
        <v>28</v>
      </c>
      <c r="H36" s="672">
        <f t="shared" si="11"/>
        <v>28</v>
      </c>
      <c r="I36" s="560">
        <v>6</v>
      </c>
      <c r="J36" s="561"/>
      <c r="K36" s="561">
        <v>7</v>
      </c>
      <c r="L36" s="551">
        <f>IF(ISNA(VLOOKUP(K36,Fahrer!$F$6:$G$25,2,0)),0,VLOOKUP(K36,Fahrer!$F$6:$G$25,2,0))</f>
        <v>35</v>
      </c>
      <c r="M36" s="672">
        <f t="shared" si="12"/>
        <v>35</v>
      </c>
      <c r="N36" s="560">
        <v>7</v>
      </c>
      <c r="O36" s="561"/>
      <c r="P36" s="561">
        <v>9</v>
      </c>
      <c r="Q36" s="551">
        <f>IF(ISNA(VLOOKUP(P36,Fahrer!$F$6:$G$25,2,0)),0,VLOOKUP(P36,Fahrer!$F$6:$G$25,2,0))</f>
        <v>31</v>
      </c>
      <c r="R36" s="672">
        <f t="shared" si="13"/>
        <v>31</v>
      </c>
      <c r="S36" s="560">
        <v>8</v>
      </c>
      <c r="T36" s="561"/>
      <c r="U36" s="562">
        <v>2</v>
      </c>
      <c r="V36" s="562">
        <f>IF(ISNA(VLOOKUP(U36,Fahrer!$F$6:$G$25,2,0)),0,VLOOKUP(U36,Fahrer!$F$6:$G$25,2,0))</f>
        <v>46</v>
      </c>
      <c r="W36" s="673">
        <f t="shared" si="14"/>
        <v>46</v>
      </c>
      <c r="X36" s="674">
        <f t="shared" si="15"/>
        <v>28</v>
      </c>
      <c r="Y36" s="561">
        <f t="shared" si="16"/>
        <v>35</v>
      </c>
      <c r="Z36" s="562">
        <f t="shared" si="17"/>
        <v>31</v>
      </c>
      <c r="AA36" s="675">
        <f t="shared" si="18"/>
        <v>46</v>
      </c>
      <c r="AB36" s="674"/>
      <c r="AC36" s="676">
        <f t="shared" si="19"/>
        <v>0</v>
      </c>
      <c r="AD36" s="561">
        <f t="shared" si="20"/>
        <v>140</v>
      </c>
      <c r="AE36" s="561">
        <f t="shared" si="21"/>
        <v>112</v>
      </c>
      <c r="AF36" s="660"/>
      <c r="AG36" s="57"/>
    </row>
    <row r="37" spans="1:33" ht="15" customHeight="1" x14ac:dyDescent="0.3">
      <c r="A37" s="61">
        <v>8</v>
      </c>
      <c r="B37" s="677" t="str">
        <f>VLOOKUP(C37,Fahrer!$B$5:$C$144,2,0)</f>
        <v>Deggim, Simon</v>
      </c>
      <c r="C37" s="678">
        <v>74</v>
      </c>
      <c r="D37" s="679">
        <v>4</v>
      </c>
      <c r="E37" s="680"/>
      <c r="F37" s="680">
        <v>5</v>
      </c>
      <c r="G37" s="683">
        <f>IF(ISNA(VLOOKUP(F37,Fahrer!$F$6:$G$25,2,0)),0,VLOOKUP(F37,Fahrer!$F$6:$G$25,2,0))</f>
        <v>39</v>
      </c>
      <c r="H37" s="684">
        <f t="shared" si="11"/>
        <v>39</v>
      </c>
      <c r="I37" s="679">
        <v>5</v>
      </c>
      <c r="J37" s="680"/>
      <c r="K37" s="680">
        <v>9</v>
      </c>
      <c r="L37" s="683">
        <f>IF(ISNA(VLOOKUP(K37,Fahrer!$F$6:$G$25,2,0)),0,VLOOKUP(K37,Fahrer!$F$6:$G$25,2,0))</f>
        <v>31</v>
      </c>
      <c r="M37" s="684">
        <f t="shared" si="12"/>
        <v>31</v>
      </c>
      <c r="N37" s="679">
        <v>6</v>
      </c>
      <c r="O37" s="680">
        <v>1</v>
      </c>
      <c r="P37" s="680">
        <v>6</v>
      </c>
      <c r="Q37" s="683">
        <f>IF(ISNA(VLOOKUP(P37,Fahrer!$F$6:$G$25,2,0)),0,VLOOKUP(P37,Fahrer!$F$6:$G$25,2,0))</f>
        <v>37</v>
      </c>
      <c r="R37" s="684">
        <f t="shared" si="13"/>
        <v>38</v>
      </c>
      <c r="S37" s="679">
        <v>7</v>
      </c>
      <c r="T37" s="680"/>
      <c r="U37" s="683">
        <v>10</v>
      </c>
      <c r="V37" s="683">
        <f>IF(ISNA(VLOOKUP(U37,Fahrer!$F$6:$G$25,2,0)),0,VLOOKUP(U37,Fahrer!$F$6:$G$25,2,0))</f>
        <v>29</v>
      </c>
      <c r="W37" s="684">
        <f t="shared" si="14"/>
        <v>29</v>
      </c>
      <c r="X37" s="685">
        <f t="shared" si="15"/>
        <v>39</v>
      </c>
      <c r="Y37" s="680">
        <f t="shared" si="16"/>
        <v>31</v>
      </c>
      <c r="Z37" s="683">
        <f t="shared" si="17"/>
        <v>38</v>
      </c>
      <c r="AA37" s="686">
        <f t="shared" si="18"/>
        <v>29</v>
      </c>
      <c r="AB37" s="685"/>
      <c r="AC37" s="687">
        <f t="shared" si="19"/>
        <v>1</v>
      </c>
      <c r="AD37" s="680">
        <f t="shared" si="20"/>
        <v>137</v>
      </c>
      <c r="AE37" s="680">
        <f t="shared" si="21"/>
        <v>108</v>
      </c>
      <c r="AF37" s="660"/>
      <c r="AG37" s="57"/>
    </row>
    <row r="38" spans="1:33" ht="15" customHeight="1" x14ac:dyDescent="0.3">
      <c r="A38" s="61">
        <v>9</v>
      </c>
      <c r="B38" s="671" t="str">
        <f>VLOOKUP(C38,Fahrer!$B$5:$C$144,2,0)</f>
        <v>Albers, Louis</v>
      </c>
      <c r="C38" s="697">
        <v>70</v>
      </c>
      <c r="D38" s="560">
        <v>9</v>
      </c>
      <c r="E38" s="561"/>
      <c r="F38" s="561">
        <v>8</v>
      </c>
      <c r="G38" s="551">
        <f>IF(ISNA(VLOOKUP(F38,Fahrer!$F$6:$G$25,2,0)),0,VLOOKUP(F38,Fahrer!$F$6:$G$25,2,0))</f>
        <v>33</v>
      </c>
      <c r="H38" s="672">
        <f t="shared" si="11"/>
        <v>33</v>
      </c>
      <c r="I38" s="560">
        <v>10</v>
      </c>
      <c r="J38" s="561"/>
      <c r="K38" s="561">
        <v>8</v>
      </c>
      <c r="L38" s="551">
        <f>IF(ISNA(VLOOKUP(K38,Fahrer!$F$6:$G$25,2,0)),0,VLOOKUP(K38,Fahrer!$F$6:$G$25,2,0))</f>
        <v>33</v>
      </c>
      <c r="M38" s="672">
        <f t="shared" si="12"/>
        <v>33</v>
      </c>
      <c r="N38" s="560">
        <v>11</v>
      </c>
      <c r="O38" s="561"/>
      <c r="P38" s="561">
        <v>5</v>
      </c>
      <c r="Q38" s="551">
        <f>IF(ISNA(VLOOKUP(P38,Fahrer!$F$6:$G$25,2,0)),0,VLOOKUP(P38,Fahrer!$F$6:$G$25,2,0))</f>
        <v>39</v>
      </c>
      <c r="R38" s="672">
        <f t="shared" si="13"/>
        <v>39</v>
      </c>
      <c r="S38" s="560">
        <v>12</v>
      </c>
      <c r="T38" s="561"/>
      <c r="U38" s="562">
        <v>9</v>
      </c>
      <c r="V38" s="562">
        <f>IF(ISNA(VLOOKUP(U38,Fahrer!$F$6:$G$25,2,0)),0,VLOOKUP(U38,Fahrer!$F$6:$G$25,2,0))</f>
        <v>31</v>
      </c>
      <c r="W38" s="673">
        <f t="shared" si="14"/>
        <v>31</v>
      </c>
      <c r="X38" s="674">
        <f t="shared" si="15"/>
        <v>33</v>
      </c>
      <c r="Y38" s="561">
        <f t="shared" si="16"/>
        <v>33</v>
      </c>
      <c r="Z38" s="562">
        <f t="shared" si="17"/>
        <v>39</v>
      </c>
      <c r="AA38" s="675">
        <f t="shared" si="18"/>
        <v>31</v>
      </c>
      <c r="AB38" s="674"/>
      <c r="AC38" s="676">
        <f t="shared" si="19"/>
        <v>0</v>
      </c>
      <c r="AD38" s="561">
        <f t="shared" si="20"/>
        <v>136</v>
      </c>
      <c r="AE38" s="561">
        <f t="shared" si="21"/>
        <v>105</v>
      </c>
      <c r="AF38" s="660"/>
      <c r="AG38" s="57"/>
    </row>
    <row r="39" spans="1:33" ht="15" customHeight="1" x14ac:dyDescent="0.3">
      <c r="A39" s="61">
        <v>10</v>
      </c>
      <c r="B39" s="677" t="str">
        <f>VLOOKUP(C39,Fahrer!$B$5:$C$144,2,0)</f>
        <v>Wichmann, Julius</v>
      </c>
      <c r="C39" s="678">
        <v>32</v>
      </c>
      <c r="D39" s="679">
        <v>3</v>
      </c>
      <c r="E39" s="680"/>
      <c r="F39" s="680">
        <v>3</v>
      </c>
      <c r="G39" s="683">
        <f>IF(ISNA(VLOOKUP(F39,Fahrer!$F$6:$G$25,2,0)),0,VLOOKUP(F39,Fahrer!$F$6:$G$25,2,0))</f>
        <v>43</v>
      </c>
      <c r="H39" s="684">
        <f t="shared" si="11"/>
        <v>43</v>
      </c>
      <c r="I39" s="679">
        <v>4</v>
      </c>
      <c r="J39" s="680">
        <v>2</v>
      </c>
      <c r="K39" s="680">
        <v>12</v>
      </c>
      <c r="L39" s="683">
        <f>IF(ISNA(VLOOKUP(K39,Fahrer!$F$6:$G$25,2,0)),0,VLOOKUP(K39,Fahrer!$F$6:$G$25,2,0))</f>
        <v>27</v>
      </c>
      <c r="M39" s="684">
        <f t="shared" si="12"/>
        <v>29</v>
      </c>
      <c r="N39" s="679">
        <v>5</v>
      </c>
      <c r="O39" s="680"/>
      <c r="P39" s="680">
        <v>10</v>
      </c>
      <c r="Q39" s="683">
        <f>IF(ISNA(VLOOKUP(P39,Fahrer!$F$6:$G$25,2,0)),0,VLOOKUP(P39,Fahrer!$F$6:$G$25,2,0))</f>
        <v>29</v>
      </c>
      <c r="R39" s="684">
        <f t="shared" si="13"/>
        <v>29</v>
      </c>
      <c r="S39" s="679">
        <v>6</v>
      </c>
      <c r="T39" s="680"/>
      <c r="U39" s="683">
        <v>8</v>
      </c>
      <c r="V39" s="683">
        <f>IF(ISNA(VLOOKUP(U39,Fahrer!$F$6:$G$25,2,0)),0,VLOOKUP(U39,Fahrer!$F$6:$G$25,2,0))</f>
        <v>33</v>
      </c>
      <c r="W39" s="684">
        <f t="shared" si="14"/>
        <v>33</v>
      </c>
      <c r="X39" s="685">
        <f t="shared" si="15"/>
        <v>43</v>
      </c>
      <c r="Y39" s="680">
        <f t="shared" si="16"/>
        <v>29</v>
      </c>
      <c r="Z39" s="683">
        <f t="shared" si="17"/>
        <v>29</v>
      </c>
      <c r="AA39" s="686">
        <f t="shared" si="18"/>
        <v>33</v>
      </c>
      <c r="AB39" s="685"/>
      <c r="AC39" s="687">
        <f t="shared" si="19"/>
        <v>2</v>
      </c>
      <c r="AD39" s="680">
        <f t="shared" si="20"/>
        <v>134</v>
      </c>
      <c r="AE39" s="680">
        <f t="shared" si="21"/>
        <v>105</v>
      </c>
      <c r="AF39" s="660"/>
      <c r="AG39" s="57"/>
    </row>
    <row r="40" spans="1:33" ht="15" customHeight="1" x14ac:dyDescent="0.3">
      <c r="A40" s="61">
        <v>11</v>
      </c>
      <c r="B40" s="692" t="str">
        <f>VLOOKUP(C40,Fahrer!$B$5:$C$144,2,0)</f>
        <v>Plummer, Nick</v>
      </c>
      <c r="C40" s="442">
        <v>89</v>
      </c>
      <c r="D40" s="443">
        <v>11</v>
      </c>
      <c r="E40" s="444"/>
      <c r="F40" s="444">
        <v>10</v>
      </c>
      <c r="G40" s="445">
        <f>IF(ISNA(VLOOKUP(F40,Fahrer!$F$6:$G$25,2,0)),0,VLOOKUP(F40,Fahrer!$F$6:$G$25,2,0))</f>
        <v>29</v>
      </c>
      <c r="H40" s="693">
        <f t="shared" si="11"/>
        <v>29</v>
      </c>
      <c r="I40" s="443">
        <v>12</v>
      </c>
      <c r="J40" s="444"/>
      <c r="K40" s="444">
        <v>11</v>
      </c>
      <c r="L40" s="445">
        <f>IF(ISNA(VLOOKUP(K40,Fahrer!$F$6:$G$25,2,0)),0,VLOOKUP(K40,Fahrer!$F$6:$G$25,2,0))</f>
        <v>28</v>
      </c>
      <c r="M40" s="693">
        <f t="shared" si="12"/>
        <v>28</v>
      </c>
      <c r="N40" s="443">
        <v>13</v>
      </c>
      <c r="O40" s="444"/>
      <c r="P40" s="444">
        <v>8</v>
      </c>
      <c r="Q40" s="445">
        <f>IF(ISNA(VLOOKUP(P40,Fahrer!$F$6:$G$25,2,0)),0,VLOOKUP(P40,Fahrer!$F$6:$G$25,2,0))</f>
        <v>33</v>
      </c>
      <c r="R40" s="693">
        <f t="shared" si="13"/>
        <v>33</v>
      </c>
      <c r="S40" s="443">
        <v>1</v>
      </c>
      <c r="T40" s="444"/>
      <c r="U40" s="445">
        <v>5</v>
      </c>
      <c r="V40" s="445">
        <f>IF(ISNA(VLOOKUP(U40,Fahrer!$F$6:$G$25,2,0)),0,VLOOKUP(U40,Fahrer!$F$6:$G$25,2,0))</f>
        <v>39</v>
      </c>
      <c r="W40" s="693">
        <f t="shared" si="14"/>
        <v>39</v>
      </c>
      <c r="X40" s="694">
        <f t="shared" si="15"/>
        <v>29</v>
      </c>
      <c r="Y40" s="444">
        <f t="shared" si="16"/>
        <v>28</v>
      </c>
      <c r="Z40" s="445">
        <f t="shared" si="17"/>
        <v>33</v>
      </c>
      <c r="AA40" s="695">
        <f t="shared" si="18"/>
        <v>39</v>
      </c>
      <c r="AB40" s="694"/>
      <c r="AC40" s="696">
        <f t="shared" si="19"/>
        <v>0</v>
      </c>
      <c r="AD40" s="444">
        <f t="shared" si="20"/>
        <v>129</v>
      </c>
      <c r="AE40" s="444">
        <f t="shared" si="21"/>
        <v>101</v>
      </c>
      <c r="AF40" s="660"/>
      <c r="AG40" s="57"/>
    </row>
    <row r="41" spans="1:33" ht="15" customHeight="1" x14ac:dyDescent="0.3">
      <c r="A41" s="61">
        <v>12</v>
      </c>
      <c r="B41" s="677" t="str">
        <f>VLOOKUP(C41,Fahrer!$B$5:$C$144,2,0)</f>
        <v>Füllgrabe, Andries</v>
      </c>
      <c r="C41" s="678">
        <v>62</v>
      </c>
      <c r="D41" s="679">
        <v>2</v>
      </c>
      <c r="E41" s="680"/>
      <c r="F41" s="680">
        <v>9</v>
      </c>
      <c r="G41" s="683">
        <f>IF(ISNA(VLOOKUP(F41,Fahrer!$F$6:$G$25,2,0)),0,VLOOKUP(F41,Fahrer!$F$6:$G$25,2,0))</f>
        <v>31</v>
      </c>
      <c r="H41" s="684">
        <f t="shared" si="11"/>
        <v>31</v>
      </c>
      <c r="I41" s="679">
        <v>3</v>
      </c>
      <c r="J41" s="680"/>
      <c r="K41" s="680">
        <v>5</v>
      </c>
      <c r="L41" s="683">
        <f>IF(ISNA(VLOOKUP(K41,Fahrer!$F$6:$G$25,2,0)),0,VLOOKUP(K41,Fahrer!$F$6:$G$25,2,0))</f>
        <v>39</v>
      </c>
      <c r="M41" s="684">
        <f t="shared" si="12"/>
        <v>39</v>
      </c>
      <c r="N41" s="679">
        <v>4</v>
      </c>
      <c r="O41" s="680"/>
      <c r="P41" s="680">
        <v>11</v>
      </c>
      <c r="Q41" s="683">
        <f>IF(ISNA(VLOOKUP(P41,Fahrer!$F$6:$G$25,2,0)),0,VLOOKUP(P41,Fahrer!$F$6:$G$25,2,0))</f>
        <v>28</v>
      </c>
      <c r="R41" s="684">
        <f t="shared" si="13"/>
        <v>28</v>
      </c>
      <c r="S41" s="679">
        <v>5</v>
      </c>
      <c r="T41" s="680"/>
      <c r="U41" s="683">
        <v>12</v>
      </c>
      <c r="V41" s="683">
        <f>IF(ISNA(VLOOKUP(U41,Fahrer!$F$6:$G$25,2,0)),0,VLOOKUP(U41,Fahrer!$F$6:$G$25,2,0))</f>
        <v>27</v>
      </c>
      <c r="W41" s="684">
        <f t="shared" si="14"/>
        <v>27</v>
      </c>
      <c r="X41" s="685">
        <f t="shared" si="15"/>
        <v>31</v>
      </c>
      <c r="Y41" s="680">
        <f t="shared" si="16"/>
        <v>39</v>
      </c>
      <c r="Z41" s="683">
        <f t="shared" si="17"/>
        <v>28</v>
      </c>
      <c r="AA41" s="686">
        <f t="shared" si="18"/>
        <v>27</v>
      </c>
      <c r="AB41" s="685"/>
      <c r="AC41" s="687">
        <f t="shared" si="19"/>
        <v>0</v>
      </c>
      <c r="AD41" s="680">
        <f t="shared" si="20"/>
        <v>125</v>
      </c>
      <c r="AE41" s="680">
        <f t="shared" si="21"/>
        <v>98</v>
      </c>
      <c r="AF41" s="660"/>
      <c r="AG41" s="57"/>
    </row>
    <row r="42" spans="1:33" ht="15" customHeight="1" x14ac:dyDescent="0.3">
      <c r="A42" s="61">
        <v>13</v>
      </c>
      <c r="B42" s="688" t="str">
        <f>VLOOKUP(C42,Fahrer!$B$5:$C$144,2,0)</f>
        <v>Lüht, Bennet</v>
      </c>
      <c r="C42" s="546">
        <v>40</v>
      </c>
      <c r="D42" s="549">
        <v>10</v>
      </c>
      <c r="E42" s="550"/>
      <c r="F42" s="550">
        <v>13</v>
      </c>
      <c r="G42" s="551">
        <f>IF(ISNA(VLOOKUP(F42,Fahrer!$F$6:$G$25,2,0)),0,VLOOKUP(F42,Fahrer!$F$6:$G$25,2,0))</f>
        <v>26</v>
      </c>
      <c r="H42" s="672">
        <f t="shared" si="11"/>
        <v>26</v>
      </c>
      <c r="I42" s="549">
        <v>11</v>
      </c>
      <c r="J42" s="550"/>
      <c r="K42" s="550">
        <v>13</v>
      </c>
      <c r="L42" s="551">
        <f>IF(ISNA(VLOOKUP(K42,Fahrer!$F$6:$G$25,2,0)),0,VLOOKUP(K42,Fahrer!$F$6:$G$25,2,0))</f>
        <v>26</v>
      </c>
      <c r="M42" s="672">
        <f t="shared" si="12"/>
        <v>26</v>
      </c>
      <c r="N42" s="549">
        <v>12</v>
      </c>
      <c r="O42" s="550"/>
      <c r="P42" s="550"/>
      <c r="Q42" s="551">
        <f>IF(ISNA(VLOOKUP(P42,Fahrer!$F$6:$G$25,2,0)),0,VLOOKUP(P42,Fahrer!$F$6:$G$25,2,0))</f>
        <v>0</v>
      </c>
      <c r="R42" s="672">
        <f t="shared" si="13"/>
        <v>0</v>
      </c>
      <c r="S42" s="549">
        <v>13</v>
      </c>
      <c r="T42" s="550"/>
      <c r="U42" s="551">
        <v>13</v>
      </c>
      <c r="V42" s="551">
        <f>IF(ISNA(VLOOKUP(U42,Fahrer!$F$6:$G$25,2,0)),0,VLOOKUP(U42,Fahrer!$F$6:$G$25,2,0))</f>
        <v>26</v>
      </c>
      <c r="W42" s="672">
        <f t="shared" si="14"/>
        <v>26</v>
      </c>
      <c r="X42" s="689">
        <f t="shared" si="15"/>
        <v>26</v>
      </c>
      <c r="Y42" s="550">
        <f t="shared" si="16"/>
        <v>26</v>
      </c>
      <c r="Z42" s="551">
        <f t="shared" si="17"/>
        <v>0</v>
      </c>
      <c r="AA42" s="690">
        <f t="shared" si="18"/>
        <v>26</v>
      </c>
      <c r="AB42" s="689"/>
      <c r="AC42" s="691">
        <f t="shared" si="19"/>
        <v>0</v>
      </c>
      <c r="AD42" s="550">
        <f t="shared" si="20"/>
        <v>78</v>
      </c>
      <c r="AE42" s="550">
        <f t="shared" si="21"/>
        <v>78</v>
      </c>
      <c r="AF42" s="660"/>
      <c r="AG42" s="57"/>
    </row>
    <row r="43" spans="1:33" ht="15" hidden="1" customHeight="1" x14ac:dyDescent="0.3">
      <c r="A43" s="61">
        <v>14</v>
      </c>
      <c r="B43" s="698" t="e">
        <f>VLOOKUP(C43,Fahrer!$B$5:$C$144,2,0)</f>
        <v>#N/A</v>
      </c>
      <c r="C43" s="669"/>
      <c r="D43" s="189"/>
      <c r="E43" s="190"/>
      <c r="F43" s="190"/>
      <c r="G43" s="191">
        <f>IF(ISNA(VLOOKUP(F43,Fahrer!$F$6:$G$25,2,0)),0,VLOOKUP(F43,Fahrer!$F$6:$G$25,2,0))</f>
        <v>0</v>
      </c>
      <c r="H43" s="663">
        <f t="shared" ref="H43:H59" si="22">SUM(E43+G43)</f>
        <v>0</v>
      </c>
      <c r="I43" s="189"/>
      <c r="J43" s="190"/>
      <c r="K43" s="190"/>
      <c r="L43" s="191">
        <f>IF(ISNA(VLOOKUP(K43,Fahrer!$F$6:$G$25,2,0)),0,VLOOKUP(K43,Fahrer!$F$6:$G$25,2,0))</f>
        <v>0</v>
      </c>
      <c r="M43" s="663">
        <f t="shared" ref="M43:M59" si="23">SUM(J43+L43)</f>
        <v>0</v>
      </c>
      <c r="N43" s="189"/>
      <c r="O43" s="190"/>
      <c r="P43" s="190"/>
      <c r="Q43" s="191">
        <f>IF(ISNA(VLOOKUP(P43,Fahrer!$F$6:$G$25,2,0)),0,VLOOKUP(P43,Fahrer!$F$6:$G$25,2,0))</f>
        <v>0</v>
      </c>
      <c r="R43" s="663">
        <f t="shared" ref="R43:R59" si="24">SUM(O43+Q43)</f>
        <v>0</v>
      </c>
      <c r="S43" s="189"/>
      <c r="T43" s="190"/>
      <c r="U43" s="191"/>
      <c r="V43" s="191">
        <f>IF(ISNA(VLOOKUP(U43,Fahrer!$F$6:$G$25,2,0)),0,VLOOKUP(U43,Fahrer!$F$6:$G$25,2,0))</f>
        <v>0</v>
      </c>
      <c r="W43" s="663">
        <f t="shared" ref="W43:W59" si="25">SUM(T43+V43)</f>
        <v>0</v>
      </c>
      <c r="X43" s="666">
        <f t="shared" ref="X43:X59" si="26">H43</f>
        <v>0</v>
      </c>
      <c r="Y43" s="190">
        <f t="shared" ref="Y43:Y59" si="27">M43</f>
        <v>0</v>
      </c>
      <c r="Z43" s="191">
        <f t="shared" ref="Z43:Z59" si="28">R43</f>
        <v>0</v>
      </c>
      <c r="AA43" s="188">
        <f t="shared" ref="AA43:AA59" si="29">W43</f>
        <v>0</v>
      </c>
      <c r="AB43" s="666"/>
      <c r="AC43" s="667">
        <f t="shared" ref="AC43:AC59" si="30">(E43+J43+O43+T43)</f>
        <v>0</v>
      </c>
      <c r="AD43" s="190">
        <f t="shared" ref="AD43:AD59" si="31">SUM(H43+M43+R43+W43)</f>
        <v>0</v>
      </c>
      <c r="AE43" s="190">
        <f t="shared" ref="AE43:AE59" si="32">LARGE(X43:AA43,1)+LARGE(X43:AA43,2)+LARGE(X43:AA43,3)</f>
        <v>0</v>
      </c>
      <c r="AF43" s="660"/>
      <c r="AG43" s="57"/>
    </row>
    <row r="44" spans="1:33" ht="15" hidden="1" customHeight="1" x14ac:dyDescent="0.3">
      <c r="A44" s="61">
        <v>15</v>
      </c>
      <c r="B44" s="699" t="e">
        <f>VLOOKUP(C44,Fahrer!$B$5:$C$144,2,0)</f>
        <v>#N/A</v>
      </c>
      <c r="C44" s="670"/>
      <c r="D44" s="185"/>
      <c r="E44" s="186"/>
      <c r="F44" s="186"/>
      <c r="G44" s="187">
        <f>IF(ISNA(VLOOKUP(F44,Fahrer!$F$6:$G$25,2,0)),0,VLOOKUP(F44,Fahrer!$F$6:$G$25,2,0))</f>
        <v>0</v>
      </c>
      <c r="H44" s="656">
        <f t="shared" si="22"/>
        <v>0</v>
      </c>
      <c r="I44" s="185"/>
      <c r="J44" s="186"/>
      <c r="K44" s="186"/>
      <c r="L44" s="187">
        <f>IF(ISNA(VLOOKUP(K44,Fahrer!$F$6:$G$25,2,0)),0,VLOOKUP(K44,Fahrer!$F$6:$G$25,2,0))</f>
        <v>0</v>
      </c>
      <c r="M44" s="656">
        <f t="shared" si="23"/>
        <v>0</v>
      </c>
      <c r="N44" s="185"/>
      <c r="O44" s="186"/>
      <c r="P44" s="186"/>
      <c r="Q44" s="187">
        <f>IF(ISNA(VLOOKUP(P44,Fahrer!$F$6:$G$25,2,0)),0,VLOOKUP(P44,Fahrer!$F$6:$G$25,2,0))</f>
        <v>0</v>
      </c>
      <c r="R44" s="656">
        <f t="shared" si="24"/>
        <v>0</v>
      </c>
      <c r="S44" s="185"/>
      <c r="T44" s="186"/>
      <c r="U44" s="187"/>
      <c r="V44" s="187">
        <f>IF(ISNA(VLOOKUP(U44,Fahrer!$F$6:$G$25,2,0)),0,VLOOKUP(U44,Fahrer!$F$6:$G$25,2,0))</f>
        <v>0</v>
      </c>
      <c r="W44" s="656">
        <f t="shared" si="25"/>
        <v>0</v>
      </c>
      <c r="X44" s="657">
        <f t="shared" si="26"/>
        <v>0</v>
      </c>
      <c r="Y44" s="186">
        <f t="shared" si="27"/>
        <v>0</v>
      </c>
      <c r="Z44" s="187">
        <f t="shared" si="28"/>
        <v>0</v>
      </c>
      <c r="AA44" s="658">
        <f t="shared" si="29"/>
        <v>0</v>
      </c>
      <c r="AB44" s="657"/>
      <c r="AC44" s="659">
        <f t="shared" si="30"/>
        <v>0</v>
      </c>
      <c r="AD44" s="186">
        <f t="shared" si="31"/>
        <v>0</v>
      </c>
      <c r="AE44" s="186">
        <f t="shared" si="32"/>
        <v>0</v>
      </c>
      <c r="AF44" s="660"/>
      <c r="AG44" s="57"/>
    </row>
    <row r="45" spans="1:33" ht="15" hidden="1" customHeight="1" x14ac:dyDescent="0.3">
      <c r="A45" s="61">
        <v>16</v>
      </c>
      <c r="B45" s="698" t="e">
        <f>VLOOKUP(C45,Fahrer!$B$5:$C$144,2,0)</f>
        <v>#N/A</v>
      </c>
      <c r="C45" s="669"/>
      <c r="D45" s="189"/>
      <c r="E45" s="190"/>
      <c r="F45" s="190"/>
      <c r="G45" s="191">
        <f>IF(ISNA(VLOOKUP(F45,Fahrer!$F$6:$G$25,2,0)),0,VLOOKUP(F45,Fahrer!$F$6:$G$25,2,0))</f>
        <v>0</v>
      </c>
      <c r="H45" s="663">
        <f t="shared" si="22"/>
        <v>0</v>
      </c>
      <c r="I45" s="189"/>
      <c r="J45" s="190"/>
      <c r="K45" s="190"/>
      <c r="L45" s="191">
        <f>IF(ISNA(VLOOKUP(K45,Fahrer!$F$6:$G$25,2,0)),0,VLOOKUP(K45,Fahrer!$F$6:$G$25,2,0))</f>
        <v>0</v>
      </c>
      <c r="M45" s="663">
        <f t="shared" si="23"/>
        <v>0</v>
      </c>
      <c r="N45" s="189"/>
      <c r="O45" s="190"/>
      <c r="P45" s="190"/>
      <c r="Q45" s="191">
        <f>IF(ISNA(VLOOKUP(P45,Fahrer!$F$6:$G$25,2,0)),0,VLOOKUP(P45,Fahrer!$F$6:$G$25,2,0))</f>
        <v>0</v>
      </c>
      <c r="R45" s="663">
        <f t="shared" si="24"/>
        <v>0</v>
      </c>
      <c r="S45" s="189"/>
      <c r="T45" s="190"/>
      <c r="U45" s="191"/>
      <c r="V45" s="191">
        <f>IF(ISNA(VLOOKUP(U45,Fahrer!$F$6:$G$25,2,0)),0,VLOOKUP(U45,Fahrer!$F$6:$G$25,2,0))</f>
        <v>0</v>
      </c>
      <c r="W45" s="663">
        <f t="shared" si="25"/>
        <v>0</v>
      </c>
      <c r="X45" s="666">
        <f t="shared" si="26"/>
        <v>0</v>
      </c>
      <c r="Y45" s="190">
        <f t="shared" si="27"/>
        <v>0</v>
      </c>
      <c r="Z45" s="191">
        <f t="shared" si="28"/>
        <v>0</v>
      </c>
      <c r="AA45" s="188">
        <f t="shared" si="29"/>
        <v>0</v>
      </c>
      <c r="AB45" s="666"/>
      <c r="AC45" s="667">
        <f t="shared" si="30"/>
        <v>0</v>
      </c>
      <c r="AD45" s="190">
        <f t="shared" si="31"/>
        <v>0</v>
      </c>
      <c r="AE45" s="190">
        <f t="shared" si="32"/>
        <v>0</v>
      </c>
      <c r="AF45" s="660"/>
      <c r="AG45" s="57"/>
    </row>
    <row r="46" spans="1:33" ht="15" hidden="1" customHeight="1" x14ac:dyDescent="0.3">
      <c r="A46" s="61">
        <v>17</v>
      </c>
      <c r="B46" s="699" t="e">
        <f>VLOOKUP(C46,Fahrer!$B$5:$C$144,2,0)</f>
        <v>#N/A</v>
      </c>
      <c r="C46" s="670"/>
      <c r="D46" s="185"/>
      <c r="E46" s="186"/>
      <c r="F46" s="186"/>
      <c r="G46" s="187">
        <f>IF(ISNA(VLOOKUP(F46,Fahrer!$F$6:$G$25,2,0)),0,VLOOKUP(F46,Fahrer!$F$6:$G$25,2,0))</f>
        <v>0</v>
      </c>
      <c r="H46" s="656">
        <f t="shared" si="22"/>
        <v>0</v>
      </c>
      <c r="I46" s="185"/>
      <c r="J46" s="186"/>
      <c r="K46" s="186"/>
      <c r="L46" s="187">
        <f>IF(ISNA(VLOOKUP(K46,Fahrer!$F$6:$G$25,2,0)),0,VLOOKUP(K46,Fahrer!$F$6:$G$25,2,0))</f>
        <v>0</v>
      </c>
      <c r="M46" s="656">
        <f t="shared" si="23"/>
        <v>0</v>
      </c>
      <c r="N46" s="185"/>
      <c r="O46" s="186"/>
      <c r="P46" s="186"/>
      <c r="Q46" s="187">
        <f>IF(ISNA(VLOOKUP(P46,Fahrer!$F$6:$G$25,2,0)),0,VLOOKUP(P46,Fahrer!$F$6:$G$25,2,0))</f>
        <v>0</v>
      </c>
      <c r="R46" s="656">
        <f t="shared" si="24"/>
        <v>0</v>
      </c>
      <c r="S46" s="185"/>
      <c r="T46" s="186"/>
      <c r="U46" s="187"/>
      <c r="V46" s="187">
        <f>IF(ISNA(VLOOKUP(U46,Fahrer!$F$6:$G$25,2,0)),0,VLOOKUP(U46,Fahrer!$F$6:$G$25,2,0))</f>
        <v>0</v>
      </c>
      <c r="W46" s="656">
        <f t="shared" si="25"/>
        <v>0</v>
      </c>
      <c r="X46" s="657">
        <f t="shared" si="26"/>
        <v>0</v>
      </c>
      <c r="Y46" s="186">
        <f t="shared" si="27"/>
        <v>0</v>
      </c>
      <c r="Z46" s="187">
        <f t="shared" si="28"/>
        <v>0</v>
      </c>
      <c r="AA46" s="658">
        <f t="shared" si="29"/>
        <v>0</v>
      </c>
      <c r="AB46" s="657"/>
      <c r="AC46" s="659">
        <f t="shared" si="30"/>
        <v>0</v>
      </c>
      <c r="AD46" s="186">
        <f t="shared" si="31"/>
        <v>0</v>
      </c>
      <c r="AE46" s="186">
        <f t="shared" si="32"/>
        <v>0</v>
      </c>
      <c r="AF46" s="660"/>
      <c r="AG46" s="57"/>
    </row>
    <row r="47" spans="1:33" ht="15" hidden="1" customHeight="1" x14ac:dyDescent="0.3">
      <c r="A47" s="61">
        <v>18</v>
      </c>
      <c r="B47" s="698" t="e">
        <f>VLOOKUP(C47,Fahrer!$B$5:$C$144,2,0)</f>
        <v>#N/A</v>
      </c>
      <c r="C47" s="669"/>
      <c r="D47" s="189"/>
      <c r="E47" s="190"/>
      <c r="F47" s="190"/>
      <c r="G47" s="191">
        <f>IF(ISNA(VLOOKUP(F47,Fahrer!$F$6:$G$25,2,0)),0,VLOOKUP(F47,Fahrer!$F$6:$G$25,2,0))</f>
        <v>0</v>
      </c>
      <c r="H47" s="663">
        <f t="shared" si="22"/>
        <v>0</v>
      </c>
      <c r="I47" s="189"/>
      <c r="J47" s="190"/>
      <c r="K47" s="190"/>
      <c r="L47" s="191">
        <f>IF(ISNA(VLOOKUP(K47,Fahrer!$F$6:$G$25,2,0)),0,VLOOKUP(K47,Fahrer!$F$6:$G$25,2,0))</f>
        <v>0</v>
      </c>
      <c r="M47" s="663">
        <f t="shared" si="23"/>
        <v>0</v>
      </c>
      <c r="N47" s="189"/>
      <c r="O47" s="190"/>
      <c r="P47" s="190"/>
      <c r="Q47" s="191">
        <f>IF(ISNA(VLOOKUP(P47,Fahrer!$F$6:$G$25,2,0)),0,VLOOKUP(P47,Fahrer!$F$6:$G$25,2,0))</f>
        <v>0</v>
      </c>
      <c r="R47" s="663">
        <f t="shared" si="24"/>
        <v>0</v>
      </c>
      <c r="S47" s="189"/>
      <c r="T47" s="190"/>
      <c r="U47" s="191"/>
      <c r="V47" s="191">
        <f>IF(ISNA(VLOOKUP(U47,Fahrer!$F$6:$G$25,2,0)),0,VLOOKUP(U47,Fahrer!$F$6:$G$25,2,0))</f>
        <v>0</v>
      </c>
      <c r="W47" s="663">
        <f t="shared" si="25"/>
        <v>0</v>
      </c>
      <c r="X47" s="666">
        <f t="shared" si="26"/>
        <v>0</v>
      </c>
      <c r="Y47" s="190">
        <f t="shared" si="27"/>
        <v>0</v>
      </c>
      <c r="Z47" s="191">
        <f t="shared" si="28"/>
        <v>0</v>
      </c>
      <c r="AA47" s="188">
        <f t="shared" si="29"/>
        <v>0</v>
      </c>
      <c r="AB47" s="666"/>
      <c r="AC47" s="667">
        <f t="shared" si="30"/>
        <v>0</v>
      </c>
      <c r="AD47" s="190">
        <f t="shared" si="31"/>
        <v>0</v>
      </c>
      <c r="AE47" s="190">
        <f t="shared" si="32"/>
        <v>0</v>
      </c>
      <c r="AF47" s="660"/>
      <c r="AG47" s="57"/>
    </row>
    <row r="48" spans="1:33" ht="15" hidden="1" customHeight="1" x14ac:dyDescent="0.3">
      <c r="A48" s="61">
        <v>19</v>
      </c>
      <c r="B48" s="699" t="e">
        <f>VLOOKUP(C48,Fahrer!$B$5:$C$144,2,0)</f>
        <v>#N/A</v>
      </c>
      <c r="C48" s="670"/>
      <c r="D48" s="185"/>
      <c r="E48" s="186"/>
      <c r="F48" s="186"/>
      <c r="G48" s="187">
        <f>IF(ISNA(VLOOKUP(F48,Fahrer!$F$6:$G$25,2,0)),0,VLOOKUP(F48,Fahrer!$F$6:$G$25,2,0))</f>
        <v>0</v>
      </c>
      <c r="H48" s="656">
        <f t="shared" si="22"/>
        <v>0</v>
      </c>
      <c r="I48" s="185"/>
      <c r="J48" s="186"/>
      <c r="K48" s="186"/>
      <c r="L48" s="187">
        <f>IF(ISNA(VLOOKUP(K48,Fahrer!$F$6:$G$25,2,0)),0,VLOOKUP(K48,Fahrer!$F$6:$G$25,2,0))</f>
        <v>0</v>
      </c>
      <c r="M48" s="656">
        <f t="shared" si="23"/>
        <v>0</v>
      </c>
      <c r="N48" s="185"/>
      <c r="O48" s="186"/>
      <c r="P48" s="186"/>
      <c r="Q48" s="187">
        <f>IF(ISNA(VLOOKUP(P48,Fahrer!$F$6:$G$25,2,0)),0,VLOOKUP(P48,Fahrer!$F$6:$G$25,2,0))</f>
        <v>0</v>
      </c>
      <c r="R48" s="656">
        <f t="shared" si="24"/>
        <v>0</v>
      </c>
      <c r="S48" s="185"/>
      <c r="T48" s="186"/>
      <c r="U48" s="187"/>
      <c r="V48" s="187">
        <f>IF(ISNA(VLOOKUP(U48,Fahrer!$F$6:$G$25,2,0)),0,VLOOKUP(U48,Fahrer!$F$6:$G$25,2,0))</f>
        <v>0</v>
      </c>
      <c r="W48" s="656">
        <f t="shared" si="25"/>
        <v>0</v>
      </c>
      <c r="X48" s="657">
        <f t="shared" si="26"/>
        <v>0</v>
      </c>
      <c r="Y48" s="186">
        <f t="shared" si="27"/>
        <v>0</v>
      </c>
      <c r="Z48" s="187">
        <f t="shared" si="28"/>
        <v>0</v>
      </c>
      <c r="AA48" s="658">
        <f t="shared" si="29"/>
        <v>0</v>
      </c>
      <c r="AB48" s="657"/>
      <c r="AC48" s="659">
        <f t="shared" si="30"/>
        <v>0</v>
      </c>
      <c r="AD48" s="186">
        <f t="shared" si="31"/>
        <v>0</v>
      </c>
      <c r="AE48" s="186">
        <f t="shared" si="32"/>
        <v>0</v>
      </c>
      <c r="AF48" s="660"/>
      <c r="AG48" s="57"/>
    </row>
    <row r="49" spans="1:33" ht="15" hidden="1" customHeight="1" x14ac:dyDescent="0.3">
      <c r="A49" s="61">
        <v>20</v>
      </c>
      <c r="B49" s="698" t="e">
        <f>VLOOKUP(C49,Fahrer!$B$5:$C$144,2,0)</f>
        <v>#N/A</v>
      </c>
      <c r="C49" s="669"/>
      <c r="D49" s="189"/>
      <c r="E49" s="190"/>
      <c r="F49" s="190"/>
      <c r="G49" s="191">
        <f>IF(ISNA(VLOOKUP(F49,Fahrer!$F$6:$G$25,2,0)),0,VLOOKUP(F49,Fahrer!$F$6:$G$25,2,0))</f>
        <v>0</v>
      </c>
      <c r="H49" s="663">
        <f t="shared" si="22"/>
        <v>0</v>
      </c>
      <c r="I49" s="189"/>
      <c r="J49" s="190"/>
      <c r="K49" s="190"/>
      <c r="L49" s="191">
        <f>IF(ISNA(VLOOKUP(K49,Fahrer!$F$6:$G$25,2,0)),0,VLOOKUP(K49,Fahrer!$F$6:$G$25,2,0))</f>
        <v>0</v>
      </c>
      <c r="M49" s="663">
        <f t="shared" si="23"/>
        <v>0</v>
      </c>
      <c r="N49" s="189"/>
      <c r="O49" s="190"/>
      <c r="P49" s="190"/>
      <c r="Q49" s="191">
        <f>IF(ISNA(VLOOKUP(P49,Fahrer!$F$6:$G$25,2,0)),0,VLOOKUP(P49,Fahrer!$F$6:$G$25,2,0))</f>
        <v>0</v>
      </c>
      <c r="R49" s="663">
        <f t="shared" si="24"/>
        <v>0</v>
      </c>
      <c r="S49" s="189"/>
      <c r="T49" s="190"/>
      <c r="U49" s="191"/>
      <c r="V49" s="191">
        <f>IF(ISNA(VLOOKUP(U49,Fahrer!$F$6:$G$25,2,0)),0,VLOOKUP(U49,Fahrer!$F$6:$G$25,2,0))</f>
        <v>0</v>
      </c>
      <c r="W49" s="663">
        <f t="shared" si="25"/>
        <v>0</v>
      </c>
      <c r="X49" s="666">
        <f t="shared" si="26"/>
        <v>0</v>
      </c>
      <c r="Y49" s="190">
        <f t="shared" si="27"/>
        <v>0</v>
      </c>
      <c r="Z49" s="191">
        <f t="shared" si="28"/>
        <v>0</v>
      </c>
      <c r="AA49" s="188">
        <f t="shared" si="29"/>
        <v>0</v>
      </c>
      <c r="AB49" s="666"/>
      <c r="AC49" s="667">
        <f t="shared" si="30"/>
        <v>0</v>
      </c>
      <c r="AD49" s="190">
        <f t="shared" si="31"/>
        <v>0</v>
      </c>
      <c r="AE49" s="190">
        <f t="shared" si="32"/>
        <v>0</v>
      </c>
      <c r="AF49" s="660"/>
      <c r="AG49" s="57"/>
    </row>
    <row r="50" spans="1:33" hidden="1" x14ac:dyDescent="0.3">
      <c r="A50" s="61">
        <v>21</v>
      </c>
      <c r="B50" s="699" t="e">
        <f>VLOOKUP(C50,Fahrer!$B$5:$C$144,2,0)</f>
        <v>#N/A</v>
      </c>
      <c r="C50" s="670"/>
      <c r="D50" s="185"/>
      <c r="E50" s="186"/>
      <c r="F50" s="186"/>
      <c r="G50" s="187">
        <f>IF(ISNA(VLOOKUP(F50,Fahrer!$F$6:$G$25,2,0)),0,VLOOKUP(F50,Fahrer!$F$6:$G$25,2,0))</f>
        <v>0</v>
      </c>
      <c r="H50" s="656">
        <f t="shared" si="22"/>
        <v>0</v>
      </c>
      <c r="I50" s="185"/>
      <c r="J50" s="186"/>
      <c r="K50" s="186"/>
      <c r="L50" s="187">
        <f>IF(ISNA(VLOOKUP(K50,Fahrer!$F$6:$G$25,2,0)),0,VLOOKUP(K50,Fahrer!$F$6:$G$25,2,0))</f>
        <v>0</v>
      </c>
      <c r="M50" s="656">
        <f t="shared" si="23"/>
        <v>0</v>
      </c>
      <c r="N50" s="185"/>
      <c r="O50" s="186"/>
      <c r="P50" s="186"/>
      <c r="Q50" s="187">
        <f>IF(ISNA(VLOOKUP(P50,Fahrer!$F$6:$G$25,2,0)),0,VLOOKUP(P50,Fahrer!$F$6:$G$25,2,0))</f>
        <v>0</v>
      </c>
      <c r="R50" s="656">
        <f t="shared" si="24"/>
        <v>0</v>
      </c>
      <c r="S50" s="185"/>
      <c r="T50" s="186"/>
      <c r="U50" s="187"/>
      <c r="V50" s="187">
        <f>IF(ISNA(VLOOKUP(U50,Fahrer!$F$6:$G$25,2,0)),0,VLOOKUP(U50,Fahrer!$F$6:$G$25,2,0))</f>
        <v>0</v>
      </c>
      <c r="W50" s="656">
        <f t="shared" si="25"/>
        <v>0</v>
      </c>
      <c r="X50" s="657">
        <f t="shared" si="26"/>
        <v>0</v>
      </c>
      <c r="Y50" s="186">
        <f t="shared" si="27"/>
        <v>0</v>
      </c>
      <c r="Z50" s="187">
        <f t="shared" si="28"/>
        <v>0</v>
      </c>
      <c r="AA50" s="658">
        <f t="shared" si="29"/>
        <v>0</v>
      </c>
      <c r="AB50" s="657"/>
      <c r="AC50" s="659">
        <f t="shared" si="30"/>
        <v>0</v>
      </c>
      <c r="AD50" s="186">
        <f t="shared" si="31"/>
        <v>0</v>
      </c>
      <c r="AE50" s="186">
        <f t="shared" si="32"/>
        <v>0</v>
      </c>
      <c r="AF50" s="660"/>
      <c r="AG50" s="57"/>
    </row>
    <row r="51" spans="1:33" hidden="1" x14ac:dyDescent="0.3">
      <c r="A51" s="61">
        <v>22</v>
      </c>
      <c r="B51" s="698" t="e">
        <f>VLOOKUP(C51,Fahrer!$B$5:$C$144,2,0)</f>
        <v>#N/A</v>
      </c>
      <c r="C51" s="669"/>
      <c r="D51" s="189"/>
      <c r="E51" s="190"/>
      <c r="F51" s="190"/>
      <c r="G51" s="191">
        <f>IF(ISNA(VLOOKUP(F51,Fahrer!$F$6:$G$25,2,0)),0,VLOOKUP(F51,Fahrer!$F$6:$G$25,2,0))</f>
        <v>0</v>
      </c>
      <c r="H51" s="663">
        <f t="shared" si="22"/>
        <v>0</v>
      </c>
      <c r="I51" s="189"/>
      <c r="J51" s="190"/>
      <c r="K51" s="190"/>
      <c r="L51" s="191">
        <f>IF(ISNA(VLOOKUP(K51,Fahrer!$F$6:$G$25,2,0)),0,VLOOKUP(K51,Fahrer!$F$6:$G$25,2,0))</f>
        <v>0</v>
      </c>
      <c r="M51" s="663">
        <f t="shared" si="23"/>
        <v>0</v>
      </c>
      <c r="N51" s="189"/>
      <c r="O51" s="190"/>
      <c r="P51" s="190"/>
      <c r="Q51" s="191">
        <f>IF(ISNA(VLOOKUP(P51,Fahrer!$F$6:$G$25,2,0)),0,VLOOKUP(P51,Fahrer!$F$6:$G$25,2,0))</f>
        <v>0</v>
      </c>
      <c r="R51" s="663">
        <f t="shared" si="24"/>
        <v>0</v>
      </c>
      <c r="S51" s="189"/>
      <c r="T51" s="190"/>
      <c r="U51" s="191"/>
      <c r="V51" s="191">
        <f>IF(ISNA(VLOOKUP(U51,Fahrer!$F$6:$G$25,2,0)),0,VLOOKUP(U51,Fahrer!$F$6:$G$25,2,0))</f>
        <v>0</v>
      </c>
      <c r="W51" s="663">
        <f t="shared" si="25"/>
        <v>0</v>
      </c>
      <c r="X51" s="666">
        <f t="shared" si="26"/>
        <v>0</v>
      </c>
      <c r="Y51" s="190">
        <f t="shared" si="27"/>
        <v>0</v>
      </c>
      <c r="Z51" s="191">
        <f t="shared" si="28"/>
        <v>0</v>
      </c>
      <c r="AA51" s="188">
        <f t="shared" si="29"/>
        <v>0</v>
      </c>
      <c r="AB51" s="666"/>
      <c r="AC51" s="667">
        <f t="shared" si="30"/>
        <v>0</v>
      </c>
      <c r="AD51" s="190">
        <f t="shared" si="31"/>
        <v>0</v>
      </c>
      <c r="AE51" s="190">
        <f t="shared" si="32"/>
        <v>0</v>
      </c>
      <c r="AF51" s="660"/>
      <c r="AG51" s="57"/>
    </row>
    <row r="52" spans="1:33" hidden="1" x14ac:dyDescent="0.3">
      <c r="A52" s="61">
        <v>23</v>
      </c>
      <c r="B52" s="699" t="e">
        <f>VLOOKUP(C52,Fahrer!$B$5:$C$144,2,0)</f>
        <v>#N/A</v>
      </c>
      <c r="C52" s="670"/>
      <c r="D52" s="185"/>
      <c r="E52" s="186"/>
      <c r="F52" s="186"/>
      <c r="G52" s="187">
        <f>IF(ISNA(VLOOKUP(F52,Fahrer!$F$6:$G$25,2,0)),0,VLOOKUP(F52,Fahrer!$F$6:$G$25,2,0))</f>
        <v>0</v>
      </c>
      <c r="H52" s="656">
        <f t="shared" si="22"/>
        <v>0</v>
      </c>
      <c r="I52" s="185"/>
      <c r="J52" s="186"/>
      <c r="K52" s="186"/>
      <c r="L52" s="187">
        <f>IF(ISNA(VLOOKUP(K52,Fahrer!$F$6:$G$25,2,0)),0,VLOOKUP(K52,Fahrer!$F$6:$G$25,2,0))</f>
        <v>0</v>
      </c>
      <c r="M52" s="656">
        <f t="shared" si="23"/>
        <v>0</v>
      </c>
      <c r="N52" s="185"/>
      <c r="O52" s="186"/>
      <c r="P52" s="186"/>
      <c r="Q52" s="187">
        <f>IF(ISNA(VLOOKUP(P52,Fahrer!$F$6:$G$25,2,0)),0,VLOOKUP(P52,Fahrer!$F$6:$G$25,2,0))</f>
        <v>0</v>
      </c>
      <c r="R52" s="656">
        <f t="shared" si="24"/>
        <v>0</v>
      </c>
      <c r="S52" s="185"/>
      <c r="T52" s="186"/>
      <c r="U52" s="187"/>
      <c r="V52" s="187">
        <f>IF(ISNA(VLOOKUP(U52,Fahrer!$F$6:$G$25,2,0)),0,VLOOKUP(U52,Fahrer!$F$6:$G$25,2,0))</f>
        <v>0</v>
      </c>
      <c r="W52" s="656">
        <f t="shared" si="25"/>
        <v>0</v>
      </c>
      <c r="X52" s="657">
        <f t="shared" si="26"/>
        <v>0</v>
      </c>
      <c r="Y52" s="186">
        <f t="shared" si="27"/>
        <v>0</v>
      </c>
      <c r="Z52" s="187">
        <f t="shared" si="28"/>
        <v>0</v>
      </c>
      <c r="AA52" s="658">
        <f t="shared" si="29"/>
        <v>0</v>
      </c>
      <c r="AB52" s="657"/>
      <c r="AC52" s="659">
        <f t="shared" si="30"/>
        <v>0</v>
      </c>
      <c r="AD52" s="186">
        <f t="shared" si="31"/>
        <v>0</v>
      </c>
      <c r="AE52" s="186">
        <f t="shared" si="32"/>
        <v>0</v>
      </c>
      <c r="AF52" s="31"/>
      <c r="AG52" s="57"/>
    </row>
    <row r="53" spans="1:33" hidden="1" x14ac:dyDescent="0.3">
      <c r="A53" s="61">
        <v>24</v>
      </c>
      <c r="B53" s="698" t="e">
        <f>VLOOKUP(C53,Fahrer!$B$5:$C$144,2,0)</f>
        <v>#N/A</v>
      </c>
      <c r="C53" s="669"/>
      <c r="D53" s="189"/>
      <c r="E53" s="190"/>
      <c r="F53" s="190"/>
      <c r="G53" s="191">
        <f>IF(ISNA(VLOOKUP(F53,Fahrer!$F$6:$G$25,2,0)),0,VLOOKUP(F53,Fahrer!$F$6:$G$25,2,0))</f>
        <v>0</v>
      </c>
      <c r="H53" s="663">
        <f t="shared" si="22"/>
        <v>0</v>
      </c>
      <c r="I53" s="189"/>
      <c r="J53" s="190"/>
      <c r="K53" s="190"/>
      <c r="L53" s="191">
        <f>IF(ISNA(VLOOKUP(K53,Fahrer!$F$6:$G$25,2,0)),0,VLOOKUP(K53,Fahrer!$F$6:$G$25,2,0))</f>
        <v>0</v>
      </c>
      <c r="M53" s="663">
        <f t="shared" si="23"/>
        <v>0</v>
      </c>
      <c r="N53" s="189"/>
      <c r="O53" s="190"/>
      <c r="P53" s="190"/>
      <c r="Q53" s="191">
        <f>IF(ISNA(VLOOKUP(P53,Fahrer!$F$6:$G$25,2,0)),0,VLOOKUP(P53,Fahrer!$F$6:$G$25,2,0))</f>
        <v>0</v>
      </c>
      <c r="R53" s="663">
        <f t="shared" si="24"/>
        <v>0</v>
      </c>
      <c r="S53" s="189"/>
      <c r="T53" s="190"/>
      <c r="U53" s="191"/>
      <c r="V53" s="191">
        <f>IF(ISNA(VLOOKUP(U53,Fahrer!$F$6:$G$25,2,0)),0,VLOOKUP(U53,Fahrer!$F$6:$G$25,2,0))</f>
        <v>0</v>
      </c>
      <c r="W53" s="663">
        <f t="shared" si="25"/>
        <v>0</v>
      </c>
      <c r="X53" s="666">
        <f t="shared" si="26"/>
        <v>0</v>
      </c>
      <c r="Y53" s="190">
        <f t="shared" si="27"/>
        <v>0</v>
      </c>
      <c r="Z53" s="191">
        <f t="shared" si="28"/>
        <v>0</v>
      </c>
      <c r="AA53" s="188">
        <f t="shared" si="29"/>
        <v>0</v>
      </c>
      <c r="AB53" s="666"/>
      <c r="AC53" s="667">
        <f t="shared" si="30"/>
        <v>0</v>
      </c>
      <c r="AD53" s="190">
        <f t="shared" si="31"/>
        <v>0</v>
      </c>
      <c r="AE53" s="190">
        <f t="shared" si="32"/>
        <v>0</v>
      </c>
      <c r="AF53" s="31"/>
      <c r="AG53" s="57"/>
    </row>
    <row r="54" spans="1:33" s="120" customFormat="1" ht="15" hidden="1" customHeight="1" x14ac:dyDescent="0.3">
      <c r="A54" s="61">
        <v>25</v>
      </c>
      <c r="B54" s="699" t="e">
        <f>VLOOKUP(C54,Fahrer!$B$5:$C$144,2,0)</f>
        <v>#N/A</v>
      </c>
      <c r="C54" s="670"/>
      <c r="D54" s="185"/>
      <c r="E54" s="186"/>
      <c r="F54" s="186"/>
      <c r="G54" s="187">
        <f>IF(ISNA(VLOOKUP(F54,Fahrer!$F$6:$G$25,2,0)),0,VLOOKUP(F54,Fahrer!$F$6:$G$25,2,0))</f>
        <v>0</v>
      </c>
      <c r="H54" s="656">
        <f t="shared" si="22"/>
        <v>0</v>
      </c>
      <c r="I54" s="185"/>
      <c r="J54" s="186"/>
      <c r="K54" s="186"/>
      <c r="L54" s="187">
        <f>IF(ISNA(VLOOKUP(K54,Fahrer!$F$6:$G$25,2,0)),0,VLOOKUP(K54,Fahrer!$F$6:$G$25,2,0))</f>
        <v>0</v>
      </c>
      <c r="M54" s="656">
        <f t="shared" si="23"/>
        <v>0</v>
      </c>
      <c r="N54" s="185"/>
      <c r="O54" s="186"/>
      <c r="P54" s="186"/>
      <c r="Q54" s="187">
        <f>IF(ISNA(VLOOKUP(P54,Fahrer!$F$6:$G$25,2,0)),0,VLOOKUP(P54,Fahrer!$F$6:$G$25,2,0))</f>
        <v>0</v>
      </c>
      <c r="R54" s="656">
        <f t="shared" si="24"/>
        <v>0</v>
      </c>
      <c r="S54" s="185"/>
      <c r="T54" s="186"/>
      <c r="U54" s="187"/>
      <c r="V54" s="187">
        <f>IF(ISNA(VLOOKUP(U54,Fahrer!$F$6:$G$25,2,0)),0,VLOOKUP(U54,Fahrer!$F$6:$G$25,2,0))</f>
        <v>0</v>
      </c>
      <c r="W54" s="656">
        <f t="shared" si="25"/>
        <v>0</v>
      </c>
      <c r="X54" s="657">
        <f t="shared" si="26"/>
        <v>0</v>
      </c>
      <c r="Y54" s="186">
        <f t="shared" si="27"/>
        <v>0</v>
      </c>
      <c r="Z54" s="187">
        <f t="shared" si="28"/>
        <v>0</v>
      </c>
      <c r="AA54" s="658">
        <f t="shared" si="29"/>
        <v>0</v>
      </c>
      <c r="AB54" s="657"/>
      <c r="AC54" s="659">
        <f t="shared" si="30"/>
        <v>0</v>
      </c>
      <c r="AD54" s="186">
        <f t="shared" si="31"/>
        <v>0</v>
      </c>
      <c r="AE54" s="186">
        <f t="shared" si="32"/>
        <v>0</v>
      </c>
      <c r="AF54" s="700"/>
      <c r="AG54" s="119"/>
    </row>
    <row r="55" spans="1:33" ht="15" hidden="1" customHeight="1" x14ac:dyDescent="0.3">
      <c r="A55" s="61">
        <v>26</v>
      </c>
      <c r="B55" s="698" t="e">
        <f>VLOOKUP(C55,Fahrer!$B$5:$C$144,2,0)</f>
        <v>#N/A</v>
      </c>
      <c r="C55" s="669"/>
      <c r="D55" s="189"/>
      <c r="E55" s="190"/>
      <c r="F55" s="190"/>
      <c r="G55" s="191">
        <f>IF(ISNA(VLOOKUP(F55,Fahrer!$F$6:$G$25,2,0)),0,VLOOKUP(F55,Fahrer!$F$6:$G$25,2,0))</f>
        <v>0</v>
      </c>
      <c r="H55" s="663">
        <f t="shared" si="22"/>
        <v>0</v>
      </c>
      <c r="I55" s="189"/>
      <c r="J55" s="190"/>
      <c r="K55" s="190"/>
      <c r="L55" s="191">
        <f>IF(ISNA(VLOOKUP(K55,Fahrer!$F$6:$G$25,2,0)),0,VLOOKUP(K55,Fahrer!$F$6:$G$25,2,0))</f>
        <v>0</v>
      </c>
      <c r="M55" s="663">
        <f t="shared" si="23"/>
        <v>0</v>
      </c>
      <c r="N55" s="189"/>
      <c r="O55" s="190"/>
      <c r="P55" s="190"/>
      <c r="Q55" s="191">
        <f>IF(ISNA(VLOOKUP(P55,Fahrer!$F$6:$G$25,2,0)),0,VLOOKUP(P55,Fahrer!$F$6:$G$25,2,0))</f>
        <v>0</v>
      </c>
      <c r="R55" s="663">
        <f t="shared" si="24"/>
        <v>0</v>
      </c>
      <c r="S55" s="189"/>
      <c r="T55" s="190"/>
      <c r="U55" s="191"/>
      <c r="V55" s="191">
        <f>IF(ISNA(VLOOKUP(U55,Fahrer!$F$6:$G$25,2,0)),0,VLOOKUP(U55,Fahrer!$F$6:$G$25,2,0))</f>
        <v>0</v>
      </c>
      <c r="W55" s="663">
        <f t="shared" si="25"/>
        <v>0</v>
      </c>
      <c r="X55" s="666">
        <f t="shared" si="26"/>
        <v>0</v>
      </c>
      <c r="Y55" s="190">
        <f t="shared" si="27"/>
        <v>0</v>
      </c>
      <c r="Z55" s="191">
        <f t="shared" si="28"/>
        <v>0</v>
      </c>
      <c r="AA55" s="188">
        <f t="shared" si="29"/>
        <v>0</v>
      </c>
      <c r="AB55" s="666"/>
      <c r="AC55" s="667">
        <f t="shared" si="30"/>
        <v>0</v>
      </c>
      <c r="AD55" s="190">
        <f t="shared" si="31"/>
        <v>0</v>
      </c>
      <c r="AE55" s="190">
        <f t="shared" si="32"/>
        <v>0</v>
      </c>
      <c r="AF55" s="660"/>
      <c r="AG55" s="57"/>
    </row>
    <row r="56" spans="1:33" ht="15" hidden="1" customHeight="1" x14ac:dyDescent="0.3">
      <c r="A56" s="61">
        <v>27</v>
      </c>
      <c r="B56" s="699" t="e">
        <f>VLOOKUP(C56,Fahrer!$B$5:$C$144,2,0)</f>
        <v>#N/A</v>
      </c>
      <c r="C56" s="670"/>
      <c r="D56" s="185"/>
      <c r="E56" s="186"/>
      <c r="F56" s="186"/>
      <c r="G56" s="187">
        <f>IF(ISNA(VLOOKUP(F56,Fahrer!$F$6:$G$25,2,0)),0,VLOOKUP(F56,Fahrer!$F$6:$G$25,2,0))</f>
        <v>0</v>
      </c>
      <c r="H56" s="656">
        <f t="shared" si="22"/>
        <v>0</v>
      </c>
      <c r="I56" s="185"/>
      <c r="J56" s="186"/>
      <c r="K56" s="186"/>
      <c r="L56" s="187">
        <f>IF(ISNA(VLOOKUP(K56,Fahrer!$F$6:$G$25,2,0)),0,VLOOKUP(K56,Fahrer!$F$6:$G$25,2,0))</f>
        <v>0</v>
      </c>
      <c r="M56" s="656">
        <f t="shared" si="23"/>
        <v>0</v>
      </c>
      <c r="N56" s="185"/>
      <c r="O56" s="186"/>
      <c r="P56" s="186"/>
      <c r="Q56" s="187">
        <f>IF(ISNA(VLOOKUP(P56,Fahrer!$F$6:$G$25,2,0)),0,VLOOKUP(P56,Fahrer!$F$6:$G$25,2,0))</f>
        <v>0</v>
      </c>
      <c r="R56" s="656">
        <f t="shared" si="24"/>
        <v>0</v>
      </c>
      <c r="S56" s="185"/>
      <c r="T56" s="186"/>
      <c r="U56" s="187"/>
      <c r="V56" s="187">
        <f>IF(ISNA(VLOOKUP(U56,Fahrer!$F$6:$G$25,2,0)),0,VLOOKUP(U56,Fahrer!$F$6:$G$25,2,0))</f>
        <v>0</v>
      </c>
      <c r="W56" s="656">
        <f t="shared" si="25"/>
        <v>0</v>
      </c>
      <c r="X56" s="657">
        <f t="shared" si="26"/>
        <v>0</v>
      </c>
      <c r="Y56" s="186">
        <f t="shared" si="27"/>
        <v>0</v>
      </c>
      <c r="Z56" s="187">
        <f t="shared" si="28"/>
        <v>0</v>
      </c>
      <c r="AA56" s="658">
        <f t="shared" si="29"/>
        <v>0</v>
      </c>
      <c r="AB56" s="657"/>
      <c r="AC56" s="659">
        <f t="shared" si="30"/>
        <v>0</v>
      </c>
      <c r="AD56" s="186">
        <f t="shared" si="31"/>
        <v>0</v>
      </c>
      <c r="AE56" s="186">
        <f t="shared" si="32"/>
        <v>0</v>
      </c>
      <c r="AF56" s="660"/>
      <c r="AG56" s="57"/>
    </row>
    <row r="57" spans="1:33" ht="15" hidden="1" customHeight="1" x14ac:dyDescent="0.3">
      <c r="A57" s="61">
        <v>28</v>
      </c>
      <c r="B57" s="698" t="e">
        <f>VLOOKUP(C57,Fahrer!$B$5:$C$144,2,0)</f>
        <v>#N/A</v>
      </c>
      <c r="C57" s="669"/>
      <c r="D57" s="189"/>
      <c r="E57" s="190"/>
      <c r="F57" s="190"/>
      <c r="G57" s="191">
        <f>IF(ISNA(VLOOKUP(F57,Fahrer!$F$6:$G$25,2,0)),0,VLOOKUP(F57,Fahrer!$F$6:$G$25,2,0))</f>
        <v>0</v>
      </c>
      <c r="H57" s="663">
        <f t="shared" si="22"/>
        <v>0</v>
      </c>
      <c r="I57" s="189"/>
      <c r="J57" s="190"/>
      <c r="K57" s="190"/>
      <c r="L57" s="191">
        <f>IF(ISNA(VLOOKUP(K57,Fahrer!$F$6:$G$25,2,0)),0,VLOOKUP(K57,Fahrer!$F$6:$G$25,2,0))</f>
        <v>0</v>
      </c>
      <c r="M57" s="663">
        <f t="shared" si="23"/>
        <v>0</v>
      </c>
      <c r="N57" s="189"/>
      <c r="O57" s="190"/>
      <c r="P57" s="190"/>
      <c r="Q57" s="191">
        <f>IF(ISNA(VLOOKUP(P57,Fahrer!$F$6:$G$25,2,0)),0,VLOOKUP(P57,Fahrer!$F$6:$G$25,2,0))</f>
        <v>0</v>
      </c>
      <c r="R57" s="663">
        <f t="shared" si="24"/>
        <v>0</v>
      </c>
      <c r="S57" s="189"/>
      <c r="T57" s="190"/>
      <c r="U57" s="191"/>
      <c r="V57" s="191">
        <f>IF(ISNA(VLOOKUP(U57,Fahrer!$F$6:$G$25,2,0)),0,VLOOKUP(U57,Fahrer!$F$6:$G$25,2,0))</f>
        <v>0</v>
      </c>
      <c r="W57" s="663">
        <f t="shared" si="25"/>
        <v>0</v>
      </c>
      <c r="X57" s="666">
        <f t="shared" si="26"/>
        <v>0</v>
      </c>
      <c r="Y57" s="190">
        <f t="shared" si="27"/>
        <v>0</v>
      </c>
      <c r="Z57" s="191">
        <f t="shared" si="28"/>
        <v>0</v>
      </c>
      <c r="AA57" s="188">
        <f t="shared" si="29"/>
        <v>0</v>
      </c>
      <c r="AB57" s="666"/>
      <c r="AC57" s="667">
        <f t="shared" si="30"/>
        <v>0</v>
      </c>
      <c r="AD57" s="190">
        <f t="shared" si="31"/>
        <v>0</v>
      </c>
      <c r="AE57" s="190">
        <f t="shared" si="32"/>
        <v>0</v>
      </c>
      <c r="AF57" s="660"/>
      <c r="AG57" s="57"/>
    </row>
    <row r="58" spans="1:33" ht="15" hidden="1" customHeight="1" x14ac:dyDescent="0.3">
      <c r="A58" s="61">
        <v>29</v>
      </c>
      <c r="B58" s="699" t="e">
        <f>VLOOKUP(C58,Fahrer!$B$5:$C$144,2,0)</f>
        <v>#N/A</v>
      </c>
      <c r="C58" s="670"/>
      <c r="D58" s="185"/>
      <c r="E58" s="186"/>
      <c r="F58" s="186"/>
      <c r="G58" s="187">
        <f>IF(ISNA(VLOOKUP(F58,Fahrer!$F$6:$G$25,2,0)),0,VLOOKUP(F58,Fahrer!$F$6:$G$25,2,0))</f>
        <v>0</v>
      </c>
      <c r="H58" s="656">
        <f t="shared" si="22"/>
        <v>0</v>
      </c>
      <c r="I58" s="185"/>
      <c r="J58" s="186"/>
      <c r="K58" s="186"/>
      <c r="L58" s="187">
        <f>IF(ISNA(VLOOKUP(K58,Fahrer!$F$6:$G$25,2,0)),0,VLOOKUP(K58,Fahrer!$F$6:$G$25,2,0))</f>
        <v>0</v>
      </c>
      <c r="M58" s="656">
        <f t="shared" si="23"/>
        <v>0</v>
      </c>
      <c r="N58" s="185"/>
      <c r="O58" s="186"/>
      <c r="P58" s="186"/>
      <c r="Q58" s="187">
        <f>IF(ISNA(VLOOKUP(P58,Fahrer!$F$6:$G$25,2,0)),0,VLOOKUP(P58,Fahrer!$F$6:$G$25,2,0))</f>
        <v>0</v>
      </c>
      <c r="R58" s="656">
        <f t="shared" si="24"/>
        <v>0</v>
      </c>
      <c r="S58" s="185"/>
      <c r="T58" s="186"/>
      <c r="U58" s="187"/>
      <c r="V58" s="187">
        <f>IF(ISNA(VLOOKUP(U58,Fahrer!$F$6:$G$25,2,0)),0,VLOOKUP(U58,Fahrer!$F$6:$G$25,2,0))</f>
        <v>0</v>
      </c>
      <c r="W58" s="656">
        <f t="shared" si="25"/>
        <v>0</v>
      </c>
      <c r="X58" s="657">
        <f t="shared" si="26"/>
        <v>0</v>
      </c>
      <c r="Y58" s="186">
        <f t="shared" si="27"/>
        <v>0</v>
      </c>
      <c r="Z58" s="187">
        <f t="shared" si="28"/>
        <v>0</v>
      </c>
      <c r="AA58" s="658">
        <f t="shared" si="29"/>
        <v>0</v>
      </c>
      <c r="AB58" s="657"/>
      <c r="AC58" s="659">
        <f t="shared" si="30"/>
        <v>0</v>
      </c>
      <c r="AD58" s="186">
        <f t="shared" si="31"/>
        <v>0</v>
      </c>
      <c r="AE58" s="186">
        <f t="shared" si="32"/>
        <v>0</v>
      </c>
      <c r="AF58" s="660"/>
      <c r="AG58" s="57"/>
    </row>
    <row r="59" spans="1:33" ht="15" hidden="1" customHeight="1" x14ac:dyDescent="0.3">
      <c r="A59" s="61">
        <v>30</v>
      </c>
      <c r="B59" s="698" t="e">
        <f>VLOOKUP(C59,Fahrer!$B$5:$C$144,2,0)</f>
        <v>#N/A</v>
      </c>
      <c r="C59" s="669"/>
      <c r="D59" s="189"/>
      <c r="E59" s="190"/>
      <c r="F59" s="190"/>
      <c r="G59" s="191">
        <f>IF(ISNA(VLOOKUP(F59,Fahrer!$F$6:$G$25,2,0)),0,VLOOKUP(F59,Fahrer!$F$6:$G$25,2,0))</f>
        <v>0</v>
      </c>
      <c r="H59" s="663">
        <f t="shared" si="22"/>
        <v>0</v>
      </c>
      <c r="I59" s="189"/>
      <c r="J59" s="190"/>
      <c r="K59" s="190"/>
      <c r="L59" s="191">
        <f>IF(ISNA(VLOOKUP(K59,Fahrer!$F$6:$G$25,2,0)),0,VLOOKUP(K59,Fahrer!$F$6:$G$25,2,0))</f>
        <v>0</v>
      </c>
      <c r="M59" s="663">
        <f t="shared" si="23"/>
        <v>0</v>
      </c>
      <c r="N59" s="189"/>
      <c r="O59" s="190"/>
      <c r="P59" s="190"/>
      <c r="Q59" s="191">
        <f>IF(ISNA(VLOOKUP(P59,Fahrer!$F$6:$G$25,2,0)),0,VLOOKUP(P59,Fahrer!$F$6:$G$25,2,0))</f>
        <v>0</v>
      </c>
      <c r="R59" s="663">
        <f t="shared" si="24"/>
        <v>0</v>
      </c>
      <c r="S59" s="189"/>
      <c r="T59" s="190"/>
      <c r="U59" s="191"/>
      <c r="V59" s="191">
        <f>IF(ISNA(VLOOKUP(U59,Fahrer!$F$6:$G$25,2,0)),0,VLOOKUP(U59,Fahrer!$F$6:$G$25,2,0))</f>
        <v>0</v>
      </c>
      <c r="W59" s="663">
        <f t="shared" si="25"/>
        <v>0</v>
      </c>
      <c r="X59" s="666">
        <f t="shared" si="26"/>
        <v>0</v>
      </c>
      <c r="Y59" s="190">
        <f t="shared" si="27"/>
        <v>0</v>
      </c>
      <c r="Z59" s="191">
        <f t="shared" si="28"/>
        <v>0</v>
      </c>
      <c r="AA59" s="188">
        <f t="shared" si="29"/>
        <v>0</v>
      </c>
      <c r="AB59" s="666"/>
      <c r="AC59" s="667">
        <f t="shared" si="30"/>
        <v>0</v>
      </c>
      <c r="AD59" s="190">
        <f t="shared" si="31"/>
        <v>0</v>
      </c>
      <c r="AE59" s="190">
        <f t="shared" si="32"/>
        <v>0</v>
      </c>
      <c r="AF59" s="660"/>
      <c r="AG59" s="57"/>
    </row>
    <row r="60" spans="1:33" ht="15" customHeight="1" x14ac:dyDescent="0.3">
      <c r="A60" s="61"/>
      <c r="B60" s="781"/>
      <c r="C60" s="781"/>
      <c r="D60" s="781"/>
      <c r="E60" s="781"/>
      <c r="F60" s="781"/>
      <c r="G60" s="781"/>
      <c r="H60" s="781"/>
      <c r="I60" s="781"/>
      <c r="J60" s="781"/>
      <c r="K60" s="781"/>
      <c r="L60" s="781"/>
      <c r="M60" s="781"/>
      <c r="N60" s="781"/>
      <c r="O60" s="781"/>
      <c r="P60" s="781"/>
      <c r="Q60" s="781"/>
      <c r="R60" s="781"/>
      <c r="S60" s="781"/>
      <c r="T60" s="781"/>
      <c r="U60" s="781"/>
      <c r="V60" s="781"/>
      <c r="W60" s="781"/>
      <c r="X60" s="781"/>
      <c r="Y60" s="781"/>
      <c r="Z60" s="781"/>
      <c r="AA60" s="781"/>
      <c r="AB60" s="781"/>
      <c r="AC60" s="781"/>
      <c r="AD60" s="781"/>
      <c r="AE60" s="781"/>
      <c r="AF60" s="660"/>
      <c r="AG60" s="57"/>
    </row>
    <row r="61" spans="1:33" ht="15" customHeight="1" x14ac:dyDescent="0.3">
      <c r="A61" s="61"/>
      <c r="B61" s="781"/>
      <c r="C61" s="781"/>
      <c r="D61" s="781"/>
      <c r="E61" s="781"/>
      <c r="F61" s="781"/>
      <c r="G61" s="781"/>
      <c r="H61" s="781"/>
      <c r="I61" s="781"/>
      <c r="J61" s="781"/>
      <c r="K61" s="781"/>
      <c r="L61" s="781"/>
      <c r="M61" s="781"/>
      <c r="N61" s="781"/>
      <c r="O61" s="781"/>
      <c r="P61" s="781"/>
      <c r="Q61" s="781"/>
      <c r="R61" s="781"/>
      <c r="S61" s="781"/>
      <c r="T61" s="781"/>
      <c r="U61" s="781"/>
      <c r="V61" s="781"/>
      <c r="W61" s="781"/>
      <c r="X61" s="781"/>
      <c r="Y61" s="781"/>
      <c r="Z61" s="781"/>
      <c r="AA61" s="781"/>
      <c r="AB61" s="781"/>
      <c r="AC61" s="781"/>
      <c r="AD61" s="781"/>
      <c r="AE61" s="781"/>
      <c r="AF61" s="660"/>
      <c r="AG61" s="57"/>
    </row>
    <row r="62" spans="1:33" ht="15" customHeight="1" x14ac:dyDescent="0.3">
      <c r="A62" s="61"/>
      <c r="B62" s="641" t="s">
        <v>47</v>
      </c>
      <c r="C62" s="642"/>
      <c r="D62" s="780" t="s">
        <v>149</v>
      </c>
      <c r="E62" s="780"/>
      <c r="F62" s="780"/>
      <c r="G62" s="780"/>
      <c r="H62" s="780"/>
      <c r="I62" s="780" t="s">
        <v>150</v>
      </c>
      <c r="J62" s="780"/>
      <c r="K62" s="780"/>
      <c r="L62" s="780"/>
      <c r="M62" s="780"/>
      <c r="N62" s="780" t="s">
        <v>151</v>
      </c>
      <c r="O62" s="780"/>
      <c r="P62" s="780"/>
      <c r="Q62" s="780"/>
      <c r="R62" s="780"/>
      <c r="S62" s="780" t="s">
        <v>152</v>
      </c>
      <c r="T62" s="780"/>
      <c r="U62" s="780"/>
      <c r="V62" s="780"/>
      <c r="W62" s="780"/>
      <c r="X62" s="643" t="s">
        <v>0</v>
      </c>
      <c r="Y62" s="644" t="s">
        <v>0</v>
      </c>
      <c r="Z62" s="645" t="s">
        <v>0</v>
      </c>
      <c r="AA62" s="646" t="s">
        <v>0</v>
      </c>
      <c r="AB62" s="647"/>
      <c r="AC62" s="648" t="s">
        <v>153</v>
      </c>
      <c r="AD62" s="649" t="s">
        <v>51</v>
      </c>
      <c r="AE62" s="649" t="s">
        <v>154</v>
      </c>
      <c r="AF62" s="660"/>
      <c r="AG62" s="57"/>
    </row>
    <row r="63" spans="1:33" ht="15" customHeight="1" x14ac:dyDescent="0.3">
      <c r="A63" s="61"/>
      <c r="B63" s="641" t="s">
        <v>155</v>
      </c>
      <c r="C63" s="650"/>
      <c r="D63" s="651" t="s">
        <v>157</v>
      </c>
      <c r="E63" s="649" t="s">
        <v>158</v>
      </c>
      <c r="F63" s="649" t="s">
        <v>159</v>
      </c>
      <c r="G63" s="641"/>
      <c r="H63" s="652" t="s">
        <v>20</v>
      </c>
      <c r="I63" s="651" t="s">
        <v>157</v>
      </c>
      <c r="J63" s="649" t="s">
        <v>158</v>
      </c>
      <c r="K63" s="649" t="s">
        <v>159</v>
      </c>
      <c r="L63" s="641"/>
      <c r="M63" s="652" t="s">
        <v>20</v>
      </c>
      <c r="N63" s="651" t="s">
        <v>157</v>
      </c>
      <c r="O63" s="649" t="s">
        <v>158</v>
      </c>
      <c r="P63" s="649" t="s">
        <v>159</v>
      </c>
      <c r="Q63" s="641"/>
      <c r="R63" s="652" t="s">
        <v>20</v>
      </c>
      <c r="S63" s="651" t="s">
        <v>157</v>
      </c>
      <c r="T63" s="649" t="s">
        <v>158</v>
      </c>
      <c r="U63" s="641" t="s">
        <v>159</v>
      </c>
      <c r="V63" s="641"/>
      <c r="W63" s="652" t="s">
        <v>20</v>
      </c>
      <c r="X63" s="647" t="s">
        <v>160</v>
      </c>
      <c r="Y63" s="649" t="s">
        <v>161</v>
      </c>
      <c r="Z63" s="641" t="s">
        <v>162</v>
      </c>
      <c r="AA63" s="653" t="s">
        <v>163</v>
      </c>
      <c r="AB63" s="647"/>
      <c r="AC63" s="648"/>
      <c r="AD63" s="649"/>
      <c r="AE63" s="649"/>
      <c r="AF63" s="660"/>
      <c r="AG63" s="57"/>
    </row>
    <row r="64" spans="1:33" ht="15" customHeight="1" x14ac:dyDescent="0.3">
      <c r="A64" s="121">
        <v>1</v>
      </c>
      <c r="B64" s="701" t="str">
        <f>VLOOKUP(C64,Fahrer!$B$5:$C$164,2,0)</f>
        <v>Bay, Nathanael</v>
      </c>
      <c r="C64" s="442">
        <v>152</v>
      </c>
      <c r="D64" s="443">
        <v>8</v>
      </c>
      <c r="E64" s="444">
        <v>1</v>
      </c>
      <c r="F64" s="444">
        <v>2</v>
      </c>
      <c r="G64" s="702">
        <f>IF(ISNA(VLOOKUP(F64,Fahrer!$F$6:$G$25,2,0)),0,VLOOKUP(F64,Fahrer!$F$6:$G$25,2,0))</f>
        <v>46</v>
      </c>
      <c r="H64" s="693">
        <f t="shared" ref="H64:H75" si="33">SUM(E64+G64)</f>
        <v>47</v>
      </c>
      <c r="I64" s="443">
        <v>9</v>
      </c>
      <c r="J64" s="444"/>
      <c r="K64" s="444">
        <v>2</v>
      </c>
      <c r="L64" s="702">
        <f>IF(ISNA(VLOOKUP(K64,Fahrer!$F$6:$G$25,2,0)),0,VLOOKUP(K64,Fahrer!$F$6:$G$25,2,0))</f>
        <v>46</v>
      </c>
      <c r="M64" s="693">
        <f t="shared" ref="M64:M75" si="34">SUM(J64+L64)</f>
        <v>46</v>
      </c>
      <c r="N64" s="443">
        <v>10</v>
      </c>
      <c r="O64" s="444"/>
      <c r="P64" s="444">
        <v>4</v>
      </c>
      <c r="Q64" s="702">
        <f>IF(ISNA(VLOOKUP(P64,Fahrer!$F$6:$G$25,2,0)),0,VLOOKUP(P64,Fahrer!$F$6:$G$25,2,0))</f>
        <v>41</v>
      </c>
      <c r="R64" s="693">
        <f t="shared" ref="R64:R75" si="35">SUM(O64+Q64)</f>
        <v>41</v>
      </c>
      <c r="S64" s="443">
        <v>11</v>
      </c>
      <c r="T64" s="444"/>
      <c r="U64" s="445">
        <v>1</v>
      </c>
      <c r="V64" s="702">
        <f>IF(ISNA(VLOOKUP(U64,Fahrer!$F$6:$G$25,2,0)),0,VLOOKUP(U64,Fahrer!$F$6:$G$25,2,0))</f>
        <v>50</v>
      </c>
      <c r="W64" s="693">
        <f t="shared" ref="W64:W75" si="36">SUM(T64+V64)</f>
        <v>50</v>
      </c>
      <c r="X64" s="694">
        <f t="shared" ref="X64:X75" si="37">H64</f>
        <v>47</v>
      </c>
      <c r="Y64" s="444">
        <f t="shared" ref="Y64:Y75" si="38">M64</f>
        <v>46</v>
      </c>
      <c r="Z64" s="445">
        <f t="shared" ref="Z64:Z75" si="39">R64</f>
        <v>41</v>
      </c>
      <c r="AA64" s="695">
        <f t="shared" ref="AA64:AA75" si="40">W64</f>
        <v>50</v>
      </c>
      <c r="AB64" s="694"/>
      <c r="AC64" s="703">
        <f t="shared" ref="AC64:AC75" si="41">(E64+J64+O64+T64)</f>
        <v>1</v>
      </c>
      <c r="AD64" s="444">
        <f t="shared" ref="AD64:AD75" si="42">SUM(H64+M64+R64+W64)</f>
        <v>184</v>
      </c>
      <c r="AE64" s="444">
        <f t="shared" ref="AE64:AE75" si="43">LARGE(X64:AA64,1)+LARGE(X64:AA64,2)+LARGE(X64:AA64,3)</f>
        <v>143</v>
      </c>
      <c r="AF64" s="660"/>
      <c r="AG64" s="57"/>
    </row>
    <row r="65" spans="1:33" ht="15" customHeight="1" x14ac:dyDescent="0.3">
      <c r="A65" s="61">
        <v>2</v>
      </c>
      <c r="B65" s="704" t="str">
        <f>VLOOKUP(C65,Fahrer!$B$5:$C$164,2,0)</f>
        <v xml:space="preserve">Goretzki, Andreas </v>
      </c>
      <c r="C65" s="678">
        <v>112</v>
      </c>
      <c r="D65" s="679">
        <v>10</v>
      </c>
      <c r="E65" s="680"/>
      <c r="F65" s="680">
        <v>5</v>
      </c>
      <c r="G65" s="705">
        <f>IF(ISNA(VLOOKUP(F65,Fahrer!$F$6:$G$25,2,0)),0,VLOOKUP(F65,Fahrer!$F$6:$G$25,2,0))</f>
        <v>39</v>
      </c>
      <c r="H65" s="706">
        <f t="shared" si="33"/>
        <v>39</v>
      </c>
      <c r="I65" s="679">
        <v>11</v>
      </c>
      <c r="J65" s="680">
        <v>1</v>
      </c>
      <c r="K65" s="680">
        <v>1</v>
      </c>
      <c r="L65" s="705">
        <f>IF(ISNA(VLOOKUP(K65,Fahrer!$F$6:$G$25,2,0)),0,VLOOKUP(K65,Fahrer!$F$6:$G$25,2,0))</f>
        <v>50</v>
      </c>
      <c r="M65" s="684">
        <f t="shared" si="34"/>
        <v>51</v>
      </c>
      <c r="N65" s="679">
        <v>12</v>
      </c>
      <c r="O65" s="680"/>
      <c r="P65" s="680">
        <v>7</v>
      </c>
      <c r="Q65" s="705">
        <f>IF(ISNA(VLOOKUP(P65,Fahrer!$F$6:$G$25,2,0)),0,VLOOKUP(P65,Fahrer!$F$6:$G$25,2,0))</f>
        <v>35</v>
      </c>
      <c r="R65" s="684">
        <f t="shared" si="35"/>
        <v>35</v>
      </c>
      <c r="S65" s="679">
        <v>13</v>
      </c>
      <c r="T65" s="680"/>
      <c r="U65" s="683">
        <v>4</v>
      </c>
      <c r="V65" s="705">
        <f>IF(ISNA(VLOOKUP(U65,Fahrer!$F$6:$G$25,2,0)),0,VLOOKUP(U65,Fahrer!$F$6:$G$25,2,0))</f>
        <v>41</v>
      </c>
      <c r="W65" s="684">
        <f t="shared" si="36"/>
        <v>41</v>
      </c>
      <c r="X65" s="707">
        <f t="shared" si="37"/>
        <v>39</v>
      </c>
      <c r="Y65" s="708">
        <f t="shared" si="38"/>
        <v>51</v>
      </c>
      <c r="Z65" s="705">
        <f t="shared" si="39"/>
        <v>35</v>
      </c>
      <c r="AA65" s="709">
        <f t="shared" si="40"/>
        <v>41</v>
      </c>
      <c r="AB65" s="707"/>
      <c r="AC65" s="710">
        <f t="shared" si="41"/>
        <v>1</v>
      </c>
      <c r="AD65" s="680">
        <f t="shared" si="42"/>
        <v>166</v>
      </c>
      <c r="AE65" s="680">
        <f t="shared" si="43"/>
        <v>131</v>
      </c>
      <c r="AF65" s="660"/>
      <c r="AG65" s="57"/>
    </row>
    <row r="66" spans="1:33" ht="15" customHeight="1" x14ac:dyDescent="0.3">
      <c r="A66" s="61">
        <v>3</v>
      </c>
      <c r="B66" s="701" t="str">
        <f>VLOOKUP(C66,Fahrer!$B$5:$C$164,2,0)</f>
        <v>Junge, Michael</v>
      </c>
      <c r="C66" s="442">
        <v>149</v>
      </c>
      <c r="D66" s="443">
        <v>12</v>
      </c>
      <c r="E66" s="444"/>
      <c r="F66" s="444">
        <v>9</v>
      </c>
      <c r="G66" s="702">
        <f>IF(ISNA(VLOOKUP(F66,Fahrer!$F$6:$G$25,2,0)),0,VLOOKUP(F66,Fahrer!$F$6:$G$25,2,0))</f>
        <v>31</v>
      </c>
      <c r="H66" s="693">
        <f t="shared" si="33"/>
        <v>31</v>
      </c>
      <c r="I66" s="443">
        <v>13</v>
      </c>
      <c r="J66" s="444"/>
      <c r="K66" s="444">
        <v>6</v>
      </c>
      <c r="L66" s="702">
        <f>IF(ISNA(VLOOKUP(K66,Fahrer!$F$6:$G$25,2,0)),0,VLOOKUP(K66,Fahrer!$F$6:$G$25,2,0))</f>
        <v>37</v>
      </c>
      <c r="M66" s="693">
        <f t="shared" si="34"/>
        <v>37</v>
      </c>
      <c r="N66" s="443">
        <v>1</v>
      </c>
      <c r="O66" s="444"/>
      <c r="P66" s="444">
        <v>2</v>
      </c>
      <c r="Q66" s="702">
        <f>IF(ISNA(VLOOKUP(P66,Fahrer!$F$6:$G$25,2,0)),0,VLOOKUP(P66,Fahrer!$F$6:$G$25,2,0))</f>
        <v>46</v>
      </c>
      <c r="R66" s="693">
        <f t="shared" si="35"/>
        <v>46</v>
      </c>
      <c r="S66" s="443">
        <v>2</v>
      </c>
      <c r="T66" s="444">
        <v>1</v>
      </c>
      <c r="U66" s="445">
        <v>2</v>
      </c>
      <c r="V66" s="702">
        <f>IF(ISNA(VLOOKUP(U66,Fahrer!$F$6:$G$25,2,0)),0,VLOOKUP(U66,Fahrer!$F$6:$G$25,2,0))</f>
        <v>46</v>
      </c>
      <c r="W66" s="693">
        <f t="shared" si="36"/>
        <v>47</v>
      </c>
      <c r="X66" s="694">
        <f t="shared" si="37"/>
        <v>31</v>
      </c>
      <c r="Y66" s="444">
        <f t="shared" si="38"/>
        <v>37</v>
      </c>
      <c r="Z66" s="445">
        <f t="shared" si="39"/>
        <v>46</v>
      </c>
      <c r="AA66" s="695">
        <f t="shared" si="40"/>
        <v>47</v>
      </c>
      <c r="AB66" s="694"/>
      <c r="AC66" s="703">
        <f t="shared" si="41"/>
        <v>1</v>
      </c>
      <c r="AD66" s="444">
        <f t="shared" si="42"/>
        <v>161</v>
      </c>
      <c r="AE66" s="444">
        <f t="shared" si="43"/>
        <v>130</v>
      </c>
      <c r="AF66" s="660"/>
      <c r="AG66" s="57"/>
    </row>
    <row r="67" spans="1:33" ht="15" customHeight="1" x14ac:dyDescent="0.3">
      <c r="A67" s="121">
        <v>4</v>
      </c>
      <c r="B67" s="704" t="str">
        <f>VLOOKUP(C67,Fahrer!$B$5:$C$164,2,0)</f>
        <v>Glaue, Carsten</v>
      </c>
      <c r="C67" s="678">
        <v>101</v>
      </c>
      <c r="D67" s="679">
        <v>7</v>
      </c>
      <c r="E67" s="680"/>
      <c r="F67" s="680">
        <v>4</v>
      </c>
      <c r="G67" s="705">
        <f>IF(ISNA(VLOOKUP(F67,Fahrer!$F$6:$G$25,2,0)),0,VLOOKUP(F67,Fahrer!$F$6:$G$25,2,0))</f>
        <v>41</v>
      </c>
      <c r="H67" s="706">
        <f t="shared" si="33"/>
        <v>41</v>
      </c>
      <c r="I67" s="679">
        <v>8</v>
      </c>
      <c r="J67" s="680"/>
      <c r="K67" s="680">
        <v>5</v>
      </c>
      <c r="L67" s="705">
        <f>IF(ISNA(VLOOKUP(K67,Fahrer!$F$6:$G$25,2,0)),0,VLOOKUP(K67,Fahrer!$F$6:$G$25,2,0))</f>
        <v>39</v>
      </c>
      <c r="M67" s="706">
        <f t="shared" si="34"/>
        <v>39</v>
      </c>
      <c r="N67" s="679">
        <v>9</v>
      </c>
      <c r="O67" s="680">
        <v>1</v>
      </c>
      <c r="P67" s="680">
        <v>3</v>
      </c>
      <c r="Q67" s="705">
        <f>IF(ISNA(VLOOKUP(P67,Fahrer!$F$6:$G$25,2,0)),0,VLOOKUP(P67,Fahrer!$F$6:$G$25,2,0))</f>
        <v>43</v>
      </c>
      <c r="R67" s="706">
        <f t="shared" si="35"/>
        <v>44</v>
      </c>
      <c r="S67" s="679">
        <v>10</v>
      </c>
      <c r="T67" s="680"/>
      <c r="U67" s="683">
        <v>10</v>
      </c>
      <c r="V67" s="705">
        <f>IF(ISNA(VLOOKUP(U67,Fahrer!$F$6:$G$25,2,0)),0,VLOOKUP(U67,Fahrer!$F$6:$G$25,2,0))</f>
        <v>29</v>
      </c>
      <c r="W67" s="706">
        <f t="shared" si="36"/>
        <v>29</v>
      </c>
      <c r="X67" s="707">
        <f t="shared" si="37"/>
        <v>41</v>
      </c>
      <c r="Y67" s="708">
        <f t="shared" si="38"/>
        <v>39</v>
      </c>
      <c r="Z67" s="705">
        <f t="shared" si="39"/>
        <v>44</v>
      </c>
      <c r="AA67" s="709">
        <f t="shared" si="40"/>
        <v>29</v>
      </c>
      <c r="AB67" s="707"/>
      <c r="AC67" s="710">
        <f t="shared" si="41"/>
        <v>1</v>
      </c>
      <c r="AD67" s="708">
        <f t="shared" si="42"/>
        <v>153</v>
      </c>
      <c r="AE67" s="708">
        <f t="shared" si="43"/>
        <v>124</v>
      </c>
      <c r="AF67" s="660"/>
      <c r="AG67" s="57"/>
    </row>
    <row r="68" spans="1:33" ht="15" customHeight="1" x14ac:dyDescent="0.3">
      <c r="A68" s="61">
        <v>5</v>
      </c>
      <c r="B68" s="711" t="str">
        <f>VLOOKUP(C68,Fahrer!$B$5:$C$164,2,0)</f>
        <v>Brandt,Thorsten</v>
      </c>
      <c r="C68" s="697">
        <v>105</v>
      </c>
      <c r="D68" s="560">
        <v>9</v>
      </c>
      <c r="E68" s="561"/>
      <c r="F68" s="561">
        <v>7</v>
      </c>
      <c r="G68" s="712">
        <f>IF(ISNA(VLOOKUP(F68,Fahrer!$F$6:$G$25,2,0)),0,VLOOKUP(F68,Fahrer!$F$6:$G$25,2,0))</f>
        <v>35</v>
      </c>
      <c r="H68" s="713">
        <f t="shared" si="33"/>
        <v>35</v>
      </c>
      <c r="I68" s="560">
        <v>10</v>
      </c>
      <c r="J68" s="561"/>
      <c r="K68" s="561">
        <v>7</v>
      </c>
      <c r="L68" s="712">
        <f>IF(ISNA(VLOOKUP(K68,Fahrer!$F$6:$G$25,2,0)),0,VLOOKUP(K68,Fahrer!$F$6:$G$25,2,0))</f>
        <v>35</v>
      </c>
      <c r="M68" s="672">
        <f t="shared" si="34"/>
        <v>35</v>
      </c>
      <c r="N68" s="560">
        <v>11</v>
      </c>
      <c r="O68" s="561">
        <v>2</v>
      </c>
      <c r="P68" s="561">
        <v>1</v>
      </c>
      <c r="Q68" s="712">
        <f>IF(ISNA(VLOOKUP(P68,Fahrer!$F$6:$G$25,2,0)),0,VLOOKUP(P68,Fahrer!$F$6:$G$25,2,0))</f>
        <v>50</v>
      </c>
      <c r="R68" s="672">
        <f t="shared" si="35"/>
        <v>52</v>
      </c>
      <c r="S68" s="560">
        <v>12</v>
      </c>
      <c r="T68" s="561">
        <v>2</v>
      </c>
      <c r="U68" s="562">
        <v>11</v>
      </c>
      <c r="V68" s="714">
        <f>IF(ISNA(VLOOKUP(U68,Fahrer!$F$6:$G$25,2,0)),0,VLOOKUP(U68,Fahrer!$F$6:$G$25,2,0))</f>
        <v>28</v>
      </c>
      <c r="W68" s="673">
        <f t="shared" si="36"/>
        <v>30</v>
      </c>
      <c r="X68" s="715">
        <f t="shared" si="37"/>
        <v>35</v>
      </c>
      <c r="Y68" s="716">
        <f t="shared" si="38"/>
        <v>35</v>
      </c>
      <c r="Z68" s="714">
        <f t="shared" si="39"/>
        <v>52</v>
      </c>
      <c r="AA68" s="717">
        <f t="shared" si="40"/>
        <v>30</v>
      </c>
      <c r="AB68" s="715"/>
      <c r="AC68" s="718">
        <f t="shared" si="41"/>
        <v>4</v>
      </c>
      <c r="AD68" s="561">
        <f t="shared" si="42"/>
        <v>152</v>
      </c>
      <c r="AE68" s="561">
        <f t="shared" si="43"/>
        <v>122</v>
      </c>
      <c r="AF68" s="660"/>
      <c r="AG68" s="57"/>
    </row>
    <row r="69" spans="1:33" ht="15" customHeight="1" x14ac:dyDescent="0.3">
      <c r="A69" s="61">
        <v>6</v>
      </c>
      <c r="B69" s="704" t="str">
        <f>VLOOKUP(C69,Fahrer!$B$5:$C$164,2,0)</f>
        <v>Hemp, Carsten</v>
      </c>
      <c r="C69" s="678">
        <v>107</v>
      </c>
      <c r="D69" s="679">
        <v>3</v>
      </c>
      <c r="E69" s="680">
        <v>2</v>
      </c>
      <c r="F69" s="680">
        <v>1</v>
      </c>
      <c r="G69" s="705">
        <f>IF(ISNA(VLOOKUP(F69,Fahrer!$F$6:$G$25,2,0)),0,VLOOKUP(F69,Fahrer!$F$6:$G$25,2,0))</f>
        <v>50</v>
      </c>
      <c r="H69" s="684">
        <f t="shared" si="33"/>
        <v>52</v>
      </c>
      <c r="I69" s="679">
        <v>4</v>
      </c>
      <c r="J69" s="680"/>
      <c r="K69" s="680">
        <v>9</v>
      </c>
      <c r="L69" s="705">
        <f>IF(ISNA(VLOOKUP(K69,Fahrer!$F$6:$G$25,2,0)),0,VLOOKUP(K69,Fahrer!$F$6:$G$25,2,0))</f>
        <v>31</v>
      </c>
      <c r="M69" s="684">
        <f t="shared" si="34"/>
        <v>31</v>
      </c>
      <c r="N69" s="679">
        <v>5</v>
      </c>
      <c r="O69" s="680"/>
      <c r="P69" s="680">
        <v>8</v>
      </c>
      <c r="Q69" s="705">
        <f>IF(ISNA(VLOOKUP(P69,Fahrer!$F$6:$G$25,2,0)),0,VLOOKUP(P69,Fahrer!$F$6:$G$25,2,0))</f>
        <v>33</v>
      </c>
      <c r="R69" s="684">
        <f t="shared" si="35"/>
        <v>33</v>
      </c>
      <c r="S69" s="679">
        <v>7</v>
      </c>
      <c r="T69" s="680"/>
      <c r="U69" s="683">
        <v>8</v>
      </c>
      <c r="V69" s="705">
        <f>IF(ISNA(VLOOKUP(U69,Fahrer!$F$6:$G$25,2,0)),0,VLOOKUP(U69,Fahrer!$F$6:$G$25,2,0))</f>
        <v>33</v>
      </c>
      <c r="W69" s="684">
        <f t="shared" si="36"/>
        <v>33</v>
      </c>
      <c r="X69" s="685">
        <f t="shared" si="37"/>
        <v>52</v>
      </c>
      <c r="Y69" s="680">
        <f t="shared" si="38"/>
        <v>31</v>
      </c>
      <c r="Z69" s="683">
        <f t="shared" si="39"/>
        <v>33</v>
      </c>
      <c r="AA69" s="686">
        <f t="shared" si="40"/>
        <v>33</v>
      </c>
      <c r="AB69" s="685"/>
      <c r="AC69" s="710">
        <f t="shared" si="41"/>
        <v>2</v>
      </c>
      <c r="AD69" s="680">
        <f t="shared" si="42"/>
        <v>149</v>
      </c>
      <c r="AE69" s="680">
        <f t="shared" si="43"/>
        <v>118</v>
      </c>
      <c r="AF69" s="660"/>
      <c r="AG69" s="57"/>
    </row>
    <row r="70" spans="1:33" ht="15" customHeight="1" x14ac:dyDescent="0.3">
      <c r="A70" s="121">
        <v>7</v>
      </c>
      <c r="B70" s="719" t="str">
        <f>VLOOKUP(C70,Fahrer!$B$5:$C$164,2,0)</f>
        <v>Wölm, Andreas</v>
      </c>
      <c r="C70" s="546">
        <v>104</v>
      </c>
      <c r="D70" s="549">
        <v>13</v>
      </c>
      <c r="E70" s="550"/>
      <c r="F70" s="550">
        <v>8</v>
      </c>
      <c r="G70" s="712">
        <f>IF(ISNA(VLOOKUP(F70,Fahrer!$F$6:$G$25,2,0)),0,VLOOKUP(F70,Fahrer!$F$6:$G$25,2,0))</f>
        <v>33</v>
      </c>
      <c r="H70" s="672">
        <f t="shared" si="33"/>
        <v>33</v>
      </c>
      <c r="I70" s="549">
        <v>1</v>
      </c>
      <c r="J70" s="550"/>
      <c r="K70" s="550">
        <v>4</v>
      </c>
      <c r="L70" s="712">
        <f>IF(ISNA(VLOOKUP(K70,Fahrer!$F$6:$G$25,2,0)),0,VLOOKUP(K70,Fahrer!$F$6:$G$25,2,0))</f>
        <v>41</v>
      </c>
      <c r="M70" s="672">
        <f t="shared" si="34"/>
        <v>41</v>
      </c>
      <c r="N70" s="549">
        <v>2</v>
      </c>
      <c r="O70" s="550"/>
      <c r="P70" s="550">
        <v>10</v>
      </c>
      <c r="Q70" s="712">
        <f>IF(ISNA(VLOOKUP(P70,Fahrer!$F$6:$G$25,2,0)),0,VLOOKUP(P70,Fahrer!$F$6:$G$25,2,0))</f>
        <v>29</v>
      </c>
      <c r="R70" s="672">
        <f t="shared" si="35"/>
        <v>29</v>
      </c>
      <c r="S70" s="549">
        <v>3</v>
      </c>
      <c r="T70" s="550"/>
      <c r="U70" s="551">
        <v>3</v>
      </c>
      <c r="V70" s="712">
        <f>IF(ISNA(VLOOKUP(U70,Fahrer!$F$6:$G$25,2,0)),0,VLOOKUP(U70,Fahrer!$F$6:$G$25,2,0))</f>
        <v>43</v>
      </c>
      <c r="W70" s="672">
        <f t="shared" si="36"/>
        <v>43</v>
      </c>
      <c r="X70" s="689">
        <f t="shared" si="37"/>
        <v>33</v>
      </c>
      <c r="Y70" s="550">
        <f t="shared" si="38"/>
        <v>41</v>
      </c>
      <c r="Z70" s="551">
        <f t="shared" si="39"/>
        <v>29</v>
      </c>
      <c r="AA70" s="690">
        <f t="shared" si="40"/>
        <v>43</v>
      </c>
      <c r="AB70" s="689"/>
      <c r="AC70" s="720">
        <f t="shared" si="41"/>
        <v>0</v>
      </c>
      <c r="AD70" s="550">
        <f t="shared" si="42"/>
        <v>146</v>
      </c>
      <c r="AE70" s="550">
        <f t="shared" si="43"/>
        <v>117</v>
      </c>
      <c r="AF70" s="660"/>
      <c r="AG70" s="57"/>
    </row>
    <row r="71" spans="1:33" ht="15" customHeight="1" x14ac:dyDescent="0.3">
      <c r="A71" s="61">
        <v>8</v>
      </c>
      <c r="B71" s="704" t="str">
        <f>VLOOKUP(C71,Fahrer!$B$5:$C$164,2,0)</f>
        <v>Grimm, Thorsten</v>
      </c>
      <c r="C71" s="721">
        <v>150</v>
      </c>
      <c r="D71" s="722">
        <v>11</v>
      </c>
      <c r="E71" s="708"/>
      <c r="F71" s="708">
        <v>3</v>
      </c>
      <c r="G71" s="705">
        <f>IF(ISNA(VLOOKUP(F71,Fahrer!$F$6:$G$25,2,0)),0,VLOOKUP(F71,Fahrer!$F$6:$G$25,2,0))</f>
        <v>43</v>
      </c>
      <c r="H71" s="706">
        <f t="shared" si="33"/>
        <v>43</v>
      </c>
      <c r="I71" s="722">
        <v>12</v>
      </c>
      <c r="J71" s="708"/>
      <c r="K71" s="708">
        <v>10</v>
      </c>
      <c r="L71" s="705">
        <f>IF(ISNA(VLOOKUP(K71,Fahrer!$F$6:$G$25,2,0)),0,VLOOKUP(K71,Fahrer!$F$6:$G$25,2,0))</f>
        <v>29</v>
      </c>
      <c r="M71" s="684">
        <f t="shared" si="34"/>
        <v>29</v>
      </c>
      <c r="N71" s="722">
        <v>13</v>
      </c>
      <c r="O71" s="708"/>
      <c r="P71" s="708">
        <v>11</v>
      </c>
      <c r="Q71" s="705">
        <f>IF(ISNA(VLOOKUP(P71,Fahrer!$F$6:$G$25,2,0)),0,VLOOKUP(P71,Fahrer!$F$6:$G$25,2,0))</f>
        <v>28</v>
      </c>
      <c r="R71" s="684">
        <f t="shared" si="35"/>
        <v>28</v>
      </c>
      <c r="S71" s="722">
        <v>1</v>
      </c>
      <c r="T71" s="708"/>
      <c r="U71" s="705">
        <v>5</v>
      </c>
      <c r="V71" s="705">
        <f>IF(ISNA(VLOOKUP(U71,Fahrer!$F$6:$G$25,2,0)),0,VLOOKUP(U71,Fahrer!$F$6:$G$25,2,0))</f>
        <v>39</v>
      </c>
      <c r="W71" s="684">
        <f t="shared" si="36"/>
        <v>39</v>
      </c>
      <c r="X71" s="707">
        <f t="shared" si="37"/>
        <v>43</v>
      </c>
      <c r="Y71" s="708">
        <f t="shared" si="38"/>
        <v>29</v>
      </c>
      <c r="Z71" s="705">
        <f t="shared" si="39"/>
        <v>28</v>
      </c>
      <c r="AA71" s="709">
        <f t="shared" si="40"/>
        <v>39</v>
      </c>
      <c r="AB71" s="707"/>
      <c r="AC71" s="710">
        <f t="shared" si="41"/>
        <v>0</v>
      </c>
      <c r="AD71" s="680">
        <f t="shared" si="42"/>
        <v>139</v>
      </c>
      <c r="AE71" s="680">
        <f t="shared" si="43"/>
        <v>111</v>
      </c>
      <c r="AF71" s="660"/>
      <c r="AG71" s="57"/>
    </row>
    <row r="72" spans="1:33" ht="15" customHeight="1" x14ac:dyDescent="0.3">
      <c r="A72" s="121">
        <v>9</v>
      </c>
      <c r="B72" s="701" t="str">
        <f>VLOOKUP(C72,Fahrer!$B$5:$C$164,2,0)</f>
        <v>Quax, Dennis</v>
      </c>
      <c r="C72" s="697">
        <v>153</v>
      </c>
      <c r="D72" s="443">
        <v>2</v>
      </c>
      <c r="E72" s="444"/>
      <c r="F72" s="444">
        <v>11</v>
      </c>
      <c r="G72" s="702">
        <f>IF(ISNA(VLOOKUP(F72,Fahrer!$F$6:$G$25,2,0)),0,VLOOKUP(F72,Fahrer!$F$6:$G$25,2,0))</f>
        <v>28</v>
      </c>
      <c r="H72" s="693">
        <f t="shared" si="33"/>
        <v>28</v>
      </c>
      <c r="I72" s="443">
        <v>3</v>
      </c>
      <c r="J72" s="444">
        <v>2</v>
      </c>
      <c r="K72" s="444">
        <v>3</v>
      </c>
      <c r="L72" s="702">
        <f>IF(ISNA(VLOOKUP(K72,Fahrer!$F$6:$G$25,2,0)),0,VLOOKUP(K72,Fahrer!$F$6:$G$25,2,0))</f>
        <v>43</v>
      </c>
      <c r="M72" s="693">
        <f t="shared" si="34"/>
        <v>45</v>
      </c>
      <c r="N72" s="443">
        <v>4</v>
      </c>
      <c r="O72" s="444"/>
      <c r="P72" s="444">
        <v>6</v>
      </c>
      <c r="Q72" s="702">
        <f>IF(ISNA(VLOOKUP(P72,Fahrer!$F$6:$G$25,2,0)),0,VLOOKUP(P72,Fahrer!$F$6:$G$25,2,0))</f>
        <v>37</v>
      </c>
      <c r="R72" s="693">
        <f t="shared" si="35"/>
        <v>37</v>
      </c>
      <c r="S72" s="443">
        <v>5</v>
      </c>
      <c r="T72" s="444"/>
      <c r="U72" s="445">
        <v>12</v>
      </c>
      <c r="V72" s="702">
        <f>IF(ISNA(VLOOKUP(U72,Fahrer!$F$6:$G$25,2,0)),0,VLOOKUP(U72,Fahrer!$F$6:$G$25,2,0))</f>
        <v>27</v>
      </c>
      <c r="W72" s="693">
        <f t="shared" si="36"/>
        <v>27</v>
      </c>
      <c r="X72" s="694">
        <f t="shared" si="37"/>
        <v>28</v>
      </c>
      <c r="Y72" s="444">
        <f t="shared" si="38"/>
        <v>45</v>
      </c>
      <c r="Z72" s="445">
        <f t="shared" si="39"/>
        <v>37</v>
      </c>
      <c r="AA72" s="695">
        <f t="shared" si="40"/>
        <v>27</v>
      </c>
      <c r="AB72" s="694"/>
      <c r="AC72" s="703">
        <f t="shared" si="41"/>
        <v>2</v>
      </c>
      <c r="AD72" s="444">
        <f t="shared" si="42"/>
        <v>137</v>
      </c>
      <c r="AE72" s="444">
        <f t="shared" si="43"/>
        <v>110</v>
      </c>
      <c r="AF72" s="660"/>
      <c r="AG72" s="57"/>
    </row>
    <row r="73" spans="1:33" ht="15.75" customHeight="1" x14ac:dyDescent="0.3">
      <c r="A73" s="61">
        <v>10</v>
      </c>
      <c r="B73" s="704" t="str">
        <f>VLOOKUP(C73,Fahrer!$B$5:$C$164,2,0)</f>
        <v>Graf, Arne</v>
      </c>
      <c r="C73" s="678">
        <v>155</v>
      </c>
      <c r="D73" s="679">
        <v>5</v>
      </c>
      <c r="E73" s="680"/>
      <c r="F73" s="680">
        <v>12</v>
      </c>
      <c r="G73" s="705">
        <f>IF(ISNA(VLOOKUP(F73,Fahrer!$F$6:$G$25,2,0)),0,VLOOKUP(F73,Fahrer!$F$6:$G$25,2,0))</f>
        <v>27</v>
      </c>
      <c r="H73" s="684">
        <f t="shared" si="33"/>
        <v>27</v>
      </c>
      <c r="I73" s="679">
        <v>7</v>
      </c>
      <c r="J73" s="680"/>
      <c r="K73" s="680">
        <v>0</v>
      </c>
      <c r="L73" s="705">
        <f>IF(ISNA(VLOOKUP(K73,Fahrer!$F$6:$G$25,2,0)),0,VLOOKUP(K73,Fahrer!$F$6:$G$25,2,0))</f>
        <v>0</v>
      </c>
      <c r="M73" s="684">
        <f t="shared" si="34"/>
        <v>0</v>
      </c>
      <c r="N73" s="679">
        <v>8</v>
      </c>
      <c r="O73" s="680"/>
      <c r="P73" s="680">
        <v>5</v>
      </c>
      <c r="Q73" s="705">
        <f>IF(ISNA(VLOOKUP(P73,Fahrer!$F$6:$G$25,2,0)),0,VLOOKUP(P73,Fahrer!$F$6:$G$25,2,0))</f>
        <v>39</v>
      </c>
      <c r="R73" s="684">
        <f t="shared" si="35"/>
        <v>39</v>
      </c>
      <c r="S73" s="679">
        <v>9</v>
      </c>
      <c r="T73" s="680"/>
      <c r="U73" s="683">
        <v>7</v>
      </c>
      <c r="V73" s="705">
        <f>IF(ISNA(VLOOKUP(U73,Fahrer!$F$6:$G$25,2,0)),0,VLOOKUP(U73,Fahrer!$F$6:$G$25,2,0))</f>
        <v>35</v>
      </c>
      <c r="W73" s="684">
        <f t="shared" si="36"/>
        <v>35</v>
      </c>
      <c r="X73" s="685">
        <f t="shared" si="37"/>
        <v>27</v>
      </c>
      <c r="Y73" s="680">
        <f t="shared" si="38"/>
        <v>0</v>
      </c>
      <c r="Z73" s="683">
        <f t="shared" si="39"/>
        <v>39</v>
      </c>
      <c r="AA73" s="686">
        <f t="shared" si="40"/>
        <v>35</v>
      </c>
      <c r="AB73" s="685"/>
      <c r="AC73" s="710">
        <f t="shared" si="41"/>
        <v>0</v>
      </c>
      <c r="AD73" s="680">
        <f t="shared" si="42"/>
        <v>101</v>
      </c>
      <c r="AE73" s="680">
        <f t="shared" si="43"/>
        <v>101</v>
      </c>
      <c r="AF73" s="660"/>
      <c r="AG73" s="57"/>
    </row>
    <row r="74" spans="1:33" x14ac:dyDescent="0.3">
      <c r="A74" s="121">
        <v>11</v>
      </c>
      <c r="B74" s="711" t="str">
        <f>VLOOKUP(C74,Fahrer!$B$5:$C$164,2,0)</f>
        <v>Richter, Christian</v>
      </c>
      <c r="C74" s="697">
        <v>151</v>
      </c>
      <c r="D74" s="560">
        <v>4</v>
      </c>
      <c r="E74" s="561"/>
      <c r="F74" s="561">
        <v>10</v>
      </c>
      <c r="G74" s="714">
        <f>IF(ISNA(VLOOKUP(F74,Fahrer!$F$6:$G$25,2,0)),0,VLOOKUP(F74,Fahrer!$F$6:$G$25,2,0))</f>
        <v>29</v>
      </c>
      <c r="H74" s="723">
        <f t="shared" si="33"/>
        <v>29</v>
      </c>
      <c r="I74" s="560">
        <v>5</v>
      </c>
      <c r="J74" s="561"/>
      <c r="K74" s="561">
        <v>11</v>
      </c>
      <c r="L74" s="714">
        <f>IF(ISNA(VLOOKUP(K74,Fahrer!$F$6:$G$25,2,0)),0,VLOOKUP(K74,Fahrer!$F$6:$G$25,2,0))</f>
        <v>28</v>
      </c>
      <c r="M74" s="673">
        <f t="shared" si="34"/>
        <v>28</v>
      </c>
      <c r="N74" s="560">
        <v>7</v>
      </c>
      <c r="O74" s="561"/>
      <c r="P74" s="561">
        <v>9</v>
      </c>
      <c r="Q74" s="714">
        <f>IF(ISNA(VLOOKUP(P74,Fahrer!$F$6:$G$25,2,0)),0,VLOOKUP(P74,Fahrer!$F$6:$G$25,2,0))</f>
        <v>31</v>
      </c>
      <c r="R74" s="673">
        <f t="shared" si="35"/>
        <v>31</v>
      </c>
      <c r="S74" s="560">
        <v>8</v>
      </c>
      <c r="T74" s="561"/>
      <c r="U74" s="562">
        <v>6</v>
      </c>
      <c r="V74" s="714">
        <f>IF(ISNA(VLOOKUP(U74,Fahrer!$F$6:$G$25,2,0)),0,VLOOKUP(U74,Fahrer!$F$6:$G$25,2,0))</f>
        <v>37</v>
      </c>
      <c r="W74" s="673">
        <f t="shared" si="36"/>
        <v>37</v>
      </c>
      <c r="X74" s="715">
        <f t="shared" si="37"/>
        <v>29</v>
      </c>
      <c r="Y74" s="716">
        <f t="shared" si="38"/>
        <v>28</v>
      </c>
      <c r="Z74" s="714">
        <f t="shared" si="39"/>
        <v>31</v>
      </c>
      <c r="AA74" s="717">
        <f t="shared" si="40"/>
        <v>37</v>
      </c>
      <c r="AB74" s="715"/>
      <c r="AC74" s="718">
        <f t="shared" si="41"/>
        <v>0</v>
      </c>
      <c r="AD74" s="561">
        <f t="shared" si="42"/>
        <v>125</v>
      </c>
      <c r="AE74" s="561">
        <f t="shared" si="43"/>
        <v>97</v>
      </c>
      <c r="AF74" s="57"/>
      <c r="AG74" s="57"/>
    </row>
    <row r="75" spans="1:33" x14ac:dyDescent="0.3">
      <c r="A75" s="61">
        <v>12</v>
      </c>
      <c r="B75" s="704" t="str">
        <f>VLOOKUP(C75,Fahrer!$B$5:$C$164,2,0)</f>
        <v>Habekost, Jens</v>
      </c>
      <c r="C75" s="678">
        <v>154</v>
      </c>
      <c r="D75" s="679">
        <v>1</v>
      </c>
      <c r="E75" s="680"/>
      <c r="F75" s="680">
        <v>6</v>
      </c>
      <c r="G75" s="705">
        <f>IF(ISNA(VLOOKUP(F75,Fahrer!$F$6:$G$25,2,0)),0,VLOOKUP(F75,Fahrer!$F$6:$G$25,2,0))</f>
        <v>37</v>
      </c>
      <c r="H75" s="706">
        <f t="shared" si="33"/>
        <v>37</v>
      </c>
      <c r="I75" s="679">
        <v>2</v>
      </c>
      <c r="J75" s="680"/>
      <c r="K75" s="680">
        <v>12</v>
      </c>
      <c r="L75" s="705">
        <f>IF(ISNA(VLOOKUP(K75,Fahrer!$F$6:$G$25,2,0)),0,VLOOKUP(K75,Fahrer!$F$6:$G$25,2,0))</f>
        <v>27</v>
      </c>
      <c r="M75" s="684">
        <f t="shared" si="34"/>
        <v>27</v>
      </c>
      <c r="N75" s="679">
        <v>3</v>
      </c>
      <c r="O75" s="680"/>
      <c r="P75" s="680">
        <v>12</v>
      </c>
      <c r="Q75" s="705">
        <f>IF(ISNA(VLOOKUP(P75,Fahrer!$F$6:$G$25,2,0)),0,VLOOKUP(P75,Fahrer!$F$6:$G$25,2,0))</f>
        <v>27</v>
      </c>
      <c r="R75" s="684">
        <f t="shared" si="35"/>
        <v>27</v>
      </c>
      <c r="S75" s="679">
        <v>4</v>
      </c>
      <c r="T75" s="680"/>
      <c r="U75" s="683">
        <v>9</v>
      </c>
      <c r="V75" s="705">
        <f>IF(ISNA(VLOOKUP(U75,Fahrer!$F$6:$G$25,2,0)),0,VLOOKUP(U75,Fahrer!$F$6:$G$25,2,0))</f>
        <v>31</v>
      </c>
      <c r="W75" s="684">
        <f t="shared" si="36"/>
        <v>31</v>
      </c>
      <c r="X75" s="707">
        <f t="shared" si="37"/>
        <v>37</v>
      </c>
      <c r="Y75" s="708">
        <f t="shared" si="38"/>
        <v>27</v>
      </c>
      <c r="Z75" s="705">
        <f t="shared" si="39"/>
        <v>27</v>
      </c>
      <c r="AA75" s="709">
        <f t="shared" si="40"/>
        <v>31</v>
      </c>
      <c r="AB75" s="707"/>
      <c r="AC75" s="710">
        <f t="shared" si="41"/>
        <v>0</v>
      </c>
      <c r="AD75" s="680">
        <f t="shared" si="42"/>
        <v>122</v>
      </c>
      <c r="AE75" s="680">
        <f t="shared" si="43"/>
        <v>95</v>
      </c>
    </row>
    <row r="76" spans="1:33" hidden="1" x14ac:dyDescent="0.3">
      <c r="A76" s="121">
        <v>13</v>
      </c>
      <c r="B76" s="724" t="e">
        <f>VLOOKUP(C76,Fahrer!$B$5:$C$164,2,0)</f>
        <v>#N/A</v>
      </c>
      <c r="C76" s="670"/>
      <c r="D76" s="185"/>
      <c r="E76" s="186"/>
      <c r="F76" s="186"/>
      <c r="G76" s="725">
        <f>IF(ISNA(VLOOKUP(F76,Fahrer!$F$6:$G$25,2,0)),0,VLOOKUP(F76,Fahrer!$F$6:$G$25,2,0))</f>
        <v>0</v>
      </c>
      <c r="H76" s="726">
        <f t="shared" ref="H76:H93" si="44">SUM(E76+G76)</f>
        <v>0</v>
      </c>
      <c r="I76" s="185"/>
      <c r="J76" s="186"/>
      <c r="K76" s="186"/>
      <c r="L76" s="725">
        <f>IF(ISNA(VLOOKUP(K76,Fahrer!$F$6:$G$25,2,0)),0,VLOOKUP(K76,Fahrer!$F$6:$G$25,2,0))</f>
        <v>0</v>
      </c>
      <c r="M76" s="656">
        <f t="shared" ref="M76:M93" si="45">SUM(J76+L76)</f>
        <v>0</v>
      </c>
      <c r="N76" s="185"/>
      <c r="O76" s="186"/>
      <c r="P76" s="186"/>
      <c r="Q76" s="725">
        <f>IF(ISNA(VLOOKUP(P76,Fahrer!$F$6:$G$25,2,0)),0,VLOOKUP(P76,Fahrer!$F$6:$G$25,2,0))</f>
        <v>0</v>
      </c>
      <c r="R76" s="656">
        <f t="shared" ref="R76:R93" si="46">SUM(O76+Q76)</f>
        <v>0</v>
      </c>
      <c r="S76" s="185"/>
      <c r="T76" s="186"/>
      <c r="U76" s="187"/>
      <c r="V76" s="725">
        <f>IF(ISNA(VLOOKUP(U76,Fahrer!$F$6:$G$25,2,0)),0,VLOOKUP(U76,Fahrer!$F$6:$G$25,2,0))</f>
        <v>0</v>
      </c>
      <c r="W76" s="656">
        <f t="shared" ref="W76:W93" si="47">SUM(T76+V76)</f>
        <v>0</v>
      </c>
      <c r="X76" s="727">
        <f t="shared" ref="X76:X93" si="48">H76</f>
        <v>0</v>
      </c>
      <c r="Y76" s="728">
        <f t="shared" ref="Y76:Y93" si="49">M76</f>
        <v>0</v>
      </c>
      <c r="Z76" s="725">
        <f t="shared" ref="Z76:Z93" si="50">R76</f>
        <v>0</v>
      </c>
      <c r="AA76" s="729">
        <f t="shared" ref="AA76:AA93" si="51">W76</f>
        <v>0</v>
      </c>
      <c r="AB76" s="727"/>
      <c r="AC76" s="730">
        <f t="shared" ref="AC76:AC93" si="52">(E76+J76+O76+T76)</f>
        <v>0</v>
      </c>
      <c r="AD76" s="186">
        <f t="shared" ref="AD76:AD93" si="53">SUM(H76+M76+R76+W76)</f>
        <v>0</v>
      </c>
      <c r="AE76" s="186">
        <f t="shared" ref="AE76:AE93" si="54">LARGE(X76:AA76,1)+LARGE(X76:AA76,2)+LARGE(X76:AA76,3)</f>
        <v>0</v>
      </c>
    </row>
    <row r="77" spans="1:33" hidden="1" x14ac:dyDescent="0.3">
      <c r="A77" s="61">
        <v>14</v>
      </c>
      <c r="B77" s="731" t="e">
        <f>VLOOKUP(C77,Fahrer!$B$5:$C$164,2,0)</f>
        <v>#N/A</v>
      </c>
      <c r="C77" s="669"/>
      <c r="D77" s="189"/>
      <c r="E77" s="190"/>
      <c r="F77" s="190"/>
      <c r="G77" s="732">
        <f>IF(ISNA(VLOOKUP(F77,Fahrer!$F$6:$G$25,2,0)),0,VLOOKUP(F77,Fahrer!$F$6:$G$25,2,0))</f>
        <v>0</v>
      </c>
      <c r="H77" s="663">
        <f t="shared" si="44"/>
        <v>0</v>
      </c>
      <c r="I77" s="189"/>
      <c r="J77" s="190"/>
      <c r="K77" s="190"/>
      <c r="L77" s="732">
        <f>IF(ISNA(VLOOKUP(K77,Fahrer!$F$6:$G$25,2,0)),0,VLOOKUP(K77,Fahrer!$F$6:$G$25,2,0))</f>
        <v>0</v>
      </c>
      <c r="M77" s="663">
        <f t="shared" si="45"/>
        <v>0</v>
      </c>
      <c r="N77" s="189"/>
      <c r="O77" s="190"/>
      <c r="P77" s="190"/>
      <c r="Q77" s="732">
        <f>IF(ISNA(VLOOKUP(P77,Fahrer!$F$6:$G$25,2,0)),0,VLOOKUP(P77,Fahrer!$F$6:$G$25,2,0))</f>
        <v>0</v>
      </c>
      <c r="R77" s="663">
        <f t="shared" si="46"/>
        <v>0</v>
      </c>
      <c r="S77" s="189"/>
      <c r="T77" s="190"/>
      <c r="U77" s="191"/>
      <c r="V77" s="732">
        <f>IF(ISNA(VLOOKUP(U77,Fahrer!$F$6:$G$25,2,0)),0,VLOOKUP(U77,Fahrer!$F$6:$G$25,2,0))</f>
        <v>0</v>
      </c>
      <c r="W77" s="663">
        <f t="shared" si="47"/>
        <v>0</v>
      </c>
      <c r="X77" s="666">
        <f t="shared" si="48"/>
        <v>0</v>
      </c>
      <c r="Y77" s="190">
        <f t="shared" si="49"/>
        <v>0</v>
      </c>
      <c r="Z77" s="191">
        <f t="shared" si="50"/>
        <v>0</v>
      </c>
      <c r="AA77" s="188">
        <f t="shared" si="51"/>
        <v>0</v>
      </c>
      <c r="AB77" s="666"/>
      <c r="AC77" s="733">
        <f t="shared" si="52"/>
        <v>0</v>
      </c>
      <c r="AD77" s="190">
        <f t="shared" si="53"/>
        <v>0</v>
      </c>
      <c r="AE77" s="190">
        <f t="shared" si="54"/>
        <v>0</v>
      </c>
    </row>
    <row r="78" spans="1:33" hidden="1" x14ac:dyDescent="0.3">
      <c r="A78" s="121">
        <v>15</v>
      </c>
      <c r="B78" s="724" t="e">
        <f>VLOOKUP(C78,Fahrer!$B$5:$C$164,2,0)</f>
        <v>#N/A</v>
      </c>
      <c r="C78" s="670"/>
      <c r="D78" s="185"/>
      <c r="E78" s="186"/>
      <c r="F78" s="186"/>
      <c r="G78" s="725">
        <f>IF(ISNA(VLOOKUP(F78,Fahrer!$F$6:$G$25,2,0)),0,VLOOKUP(F78,Fahrer!$F$6:$G$25,2,0))</f>
        <v>0</v>
      </c>
      <c r="H78" s="726">
        <f t="shared" si="44"/>
        <v>0</v>
      </c>
      <c r="I78" s="185"/>
      <c r="J78" s="186"/>
      <c r="K78" s="186"/>
      <c r="L78" s="725">
        <f>IF(ISNA(VLOOKUP(K78,Fahrer!$F$6:$G$25,2,0)),0,VLOOKUP(K78,Fahrer!$F$6:$G$25,2,0))</f>
        <v>0</v>
      </c>
      <c r="M78" s="656">
        <f t="shared" si="45"/>
        <v>0</v>
      </c>
      <c r="N78" s="185"/>
      <c r="O78" s="186"/>
      <c r="P78" s="186"/>
      <c r="Q78" s="725">
        <f>IF(ISNA(VLOOKUP(P78,Fahrer!$F$6:$G$25,2,0)),0,VLOOKUP(P78,Fahrer!$F$6:$G$25,2,0))</f>
        <v>0</v>
      </c>
      <c r="R78" s="656">
        <f t="shared" si="46"/>
        <v>0</v>
      </c>
      <c r="S78" s="185"/>
      <c r="T78" s="186"/>
      <c r="U78" s="187"/>
      <c r="V78" s="725">
        <f>IF(ISNA(VLOOKUP(U78,Fahrer!$F$6:$G$25,2,0)),0,VLOOKUP(U78,Fahrer!$F$6:$G$25,2,0))</f>
        <v>0</v>
      </c>
      <c r="W78" s="656">
        <f t="shared" si="47"/>
        <v>0</v>
      </c>
      <c r="X78" s="727">
        <f t="shared" si="48"/>
        <v>0</v>
      </c>
      <c r="Y78" s="728">
        <f t="shared" si="49"/>
        <v>0</v>
      </c>
      <c r="Z78" s="725">
        <f t="shared" si="50"/>
        <v>0</v>
      </c>
      <c r="AA78" s="729">
        <f t="shared" si="51"/>
        <v>0</v>
      </c>
      <c r="AB78" s="727"/>
      <c r="AC78" s="730">
        <f t="shared" si="52"/>
        <v>0</v>
      </c>
      <c r="AD78" s="186">
        <f t="shared" si="53"/>
        <v>0</v>
      </c>
      <c r="AE78" s="186">
        <f t="shared" si="54"/>
        <v>0</v>
      </c>
    </row>
    <row r="79" spans="1:33" hidden="1" x14ac:dyDescent="0.3">
      <c r="A79" s="61">
        <v>16</v>
      </c>
      <c r="B79" s="731" t="e">
        <f>VLOOKUP(C79,Fahrer!$B$5:$C$164,2,0)</f>
        <v>#N/A</v>
      </c>
      <c r="C79" s="669"/>
      <c r="D79" s="189"/>
      <c r="E79" s="190"/>
      <c r="F79" s="190"/>
      <c r="G79" s="732">
        <f>IF(ISNA(VLOOKUP(F79,Fahrer!$F$6:$G$25,2,0)),0,VLOOKUP(F79,Fahrer!$F$6:$G$25,2,0))</f>
        <v>0</v>
      </c>
      <c r="H79" s="663">
        <f t="shared" si="44"/>
        <v>0</v>
      </c>
      <c r="I79" s="189"/>
      <c r="J79" s="190"/>
      <c r="K79" s="190"/>
      <c r="L79" s="732">
        <f>IF(ISNA(VLOOKUP(K79,Fahrer!$F$6:$G$25,2,0)),0,VLOOKUP(K79,Fahrer!$F$6:$G$25,2,0))</f>
        <v>0</v>
      </c>
      <c r="M79" s="663">
        <f t="shared" si="45"/>
        <v>0</v>
      </c>
      <c r="N79" s="189"/>
      <c r="O79" s="190"/>
      <c r="P79" s="190"/>
      <c r="Q79" s="732">
        <f>IF(ISNA(VLOOKUP(P79,Fahrer!$F$6:$G$25,2,0)),0,VLOOKUP(P79,Fahrer!$F$6:$G$25,2,0))</f>
        <v>0</v>
      </c>
      <c r="R79" s="663">
        <f t="shared" si="46"/>
        <v>0</v>
      </c>
      <c r="S79" s="189"/>
      <c r="T79" s="190"/>
      <c r="U79" s="191"/>
      <c r="V79" s="732">
        <f>IF(ISNA(VLOOKUP(U79,Fahrer!$F$6:$G$25,2,0)),0,VLOOKUP(U79,Fahrer!$F$6:$G$25,2,0))</f>
        <v>0</v>
      </c>
      <c r="W79" s="663">
        <f t="shared" si="47"/>
        <v>0</v>
      </c>
      <c r="X79" s="666">
        <f t="shared" si="48"/>
        <v>0</v>
      </c>
      <c r="Y79" s="190">
        <f t="shared" si="49"/>
        <v>0</v>
      </c>
      <c r="Z79" s="191">
        <f t="shared" si="50"/>
        <v>0</v>
      </c>
      <c r="AA79" s="188">
        <f t="shared" si="51"/>
        <v>0</v>
      </c>
      <c r="AB79" s="666"/>
      <c r="AC79" s="733">
        <f t="shared" si="52"/>
        <v>0</v>
      </c>
      <c r="AD79" s="190">
        <f t="shared" si="53"/>
        <v>0</v>
      </c>
      <c r="AE79" s="190">
        <f t="shared" si="54"/>
        <v>0</v>
      </c>
    </row>
    <row r="80" spans="1:33" hidden="1" x14ac:dyDescent="0.3">
      <c r="A80" s="121">
        <v>17</v>
      </c>
      <c r="B80" s="724" t="e">
        <f>VLOOKUP(C80,Fahrer!$B$5:$C$164,2,0)</f>
        <v>#N/A</v>
      </c>
      <c r="C80" s="670"/>
      <c r="D80" s="185"/>
      <c r="E80" s="186"/>
      <c r="F80" s="186"/>
      <c r="G80" s="725">
        <f>IF(ISNA(VLOOKUP(F80,Fahrer!$F$6:$G$25,2,0)),0,VLOOKUP(F80,Fahrer!$F$6:$G$25,2,0))</f>
        <v>0</v>
      </c>
      <c r="H80" s="726">
        <f t="shared" si="44"/>
        <v>0</v>
      </c>
      <c r="I80" s="185"/>
      <c r="J80" s="186"/>
      <c r="K80" s="186"/>
      <c r="L80" s="725">
        <f>IF(ISNA(VLOOKUP(K80,Fahrer!$F$6:$G$25,2,0)),0,VLOOKUP(K80,Fahrer!$F$6:$G$25,2,0))</f>
        <v>0</v>
      </c>
      <c r="M80" s="656">
        <f t="shared" si="45"/>
        <v>0</v>
      </c>
      <c r="N80" s="185"/>
      <c r="O80" s="186"/>
      <c r="P80" s="186"/>
      <c r="Q80" s="725">
        <f>IF(ISNA(VLOOKUP(P80,Fahrer!$F$6:$G$25,2,0)),0,VLOOKUP(P80,Fahrer!$F$6:$G$25,2,0))</f>
        <v>0</v>
      </c>
      <c r="R80" s="656">
        <f t="shared" si="46"/>
        <v>0</v>
      </c>
      <c r="S80" s="185"/>
      <c r="T80" s="186"/>
      <c r="U80" s="187"/>
      <c r="V80" s="725">
        <f>IF(ISNA(VLOOKUP(U80,Fahrer!$F$6:$G$25,2,0)),0,VLOOKUP(U80,Fahrer!$F$6:$G$25,2,0))</f>
        <v>0</v>
      </c>
      <c r="W80" s="656">
        <f t="shared" si="47"/>
        <v>0</v>
      </c>
      <c r="X80" s="727">
        <f t="shared" si="48"/>
        <v>0</v>
      </c>
      <c r="Y80" s="728">
        <f t="shared" si="49"/>
        <v>0</v>
      </c>
      <c r="Z80" s="725">
        <f t="shared" si="50"/>
        <v>0</v>
      </c>
      <c r="AA80" s="729">
        <f t="shared" si="51"/>
        <v>0</v>
      </c>
      <c r="AB80" s="727"/>
      <c r="AC80" s="730">
        <f t="shared" si="52"/>
        <v>0</v>
      </c>
      <c r="AD80" s="186">
        <f t="shared" si="53"/>
        <v>0</v>
      </c>
      <c r="AE80" s="186">
        <f t="shared" si="54"/>
        <v>0</v>
      </c>
    </row>
    <row r="81" spans="1:31" hidden="1" x14ac:dyDescent="0.3">
      <c r="A81" s="61">
        <v>18</v>
      </c>
      <c r="B81" s="731" t="e">
        <f>VLOOKUP(C81,Fahrer!$B$5:$C$164,2,0)</f>
        <v>#N/A</v>
      </c>
      <c r="C81" s="669"/>
      <c r="D81" s="189"/>
      <c r="E81" s="190"/>
      <c r="F81" s="190"/>
      <c r="G81" s="732">
        <f>IF(ISNA(VLOOKUP(F81,Fahrer!$F$6:$G$25,2,0)),0,VLOOKUP(F81,Fahrer!$F$6:$G$25,2,0))</f>
        <v>0</v>
      </c>
      <c r="H81" s="663">
        <f t="shared" si="44"/>
        <v>0</v>
      </c>
      <c r="I81" s="189"/>
      <c r="J81" s="190"/>
      <c r="K81" s="190"/>
      <c r="L81" s="732">
        <f>IF(ISNA(VLOOKUP(K81,Fahrer!$F$6:$G$25,2,0)),0,VLOOKUP(K81,Fahrer!$F$6:$G$25,2,0))</f>
        <v>0</v>
      </c>
      <c r="M81" s="663">
        <f t="shared" si="45"/>
        <v>0</v>
      </c>
      <c r="N81" s="189"/>
      <c r="O81" s="190"/>
      <c r="P81" s="190"/>
      <c r="Q81" s="732">
        <f>IF(ISNA(VLOOKUP(P81,Fahrer!$F$6:$G$25,2,0)),0,VLOOKUP(P81,Fahrer!$F$6:$G$25,2,0))</f>
        <v>0</v>
      </c>
      <c r="R81" s="663">
        <f t="shared" si="46"/>
        <v>0</v>
      </c>
      <c r="S81" s="189"/>
      <c r="T81" s="190"/>
      <c r="U81" s="191"/>
      <c r="V81" s="732">
        <f>IF(ISNA(VLOOKUP(U81,Fahrer!$F$6:$G$25,2,0)),0,VLOOKUP(U81,Fahrer!$F$6:$G$25,2,0))</f>
        <v>0</v>
      </c>
      <c r="W81" s="663">
        <f t="shared" si="47"/>
        <v>0</v>
      </c>
      <c r="X81" s="666">
        <f t="shared" si="48"/>
        <v>0</v>
      </c>
      <c r="Y81" s="190">
        <f t="shared" si="49"/>
        <v>0</v>
      </c>
      <c r="Z81" s="191">
        <f t="shared" si="50"/>
        <v>0</v>
      </c>
      <c r="AA81" s="188">
        <f t="shared" si="51"/>
        <v>0</v>
      </c>
      <c r="AB81" s="666"/>
      <c r="AC81" s="733">
        <f t="shared" si="52"/>
        <v>0</v>
      </c>
      <c r="AD81" s="190">
        <f t="shared" si="53"/>
        <v>0</v>
      </c>
      <c r="AE81" s="190">
        <f t="shared" si="54"/>
        <v>0</v>
      </c>
    </row>
    <row r="82" spans="1:31" hidden="1" x14ac:dyDescent="0.3">
      <c r="A82" s="121">
        <v>19</v>
      </c>
      <c r="B82" s="724" t="e">
        <f>VLOOKUP(C82,Fahrer!$B$5:$C$164,2,0)</f>
        <v>#N/A</v>
      </c>
      <c r="C82" s="670"/>
      <c r="D82" s="185"/>
      <c r="E82" s="186"/>
      <c r="F82" s="186"/>
      <c r="G82" s="725">
        <f>IF(ISNA(VLOOKUP(F82,Fahrer!$F$6:$G$25,2,0)),0,VLOOKUP(F82,Fahrer!$F$6:$G$25,2,0))</f>
        <v>0</v>
      </c>
      <c r="H82" s="726">
        <f t="shared" si="44"/>
        <v>0</v>
      </c>
      <c r="I82" s="185"/>
      <c r="J82" s="186"/>
      <c r="K82" s="186"/>
      <c r="L82" s="725">
        <f>IF(ISNA(VLOOKUP(K82,Fahrer!$F$6:$G$25,2,0)),0,VLOOKUP(K82,Fahrer!$F$6:$G$25,2,0))</f>
        <v>0</v>
      </c>
      <c r="M82" s="656">
        <f t="shared" si="45"/>
        <v>0</v>
      </c>
      <c r="N82" s="185"/>
      <c r="O82" s="186"/>
      <c r="P82" s="186"/>
      <c r="Q82" s="725">
        <f>IF(ISNA(VLOOKUP(P82,Fahrer!$F$6:$G$25,2,0)),0,VLOOKUP(P82,Fahrer!$F$6:$G$25,2,0))</f>
        <v>0</v>
      </c>
      <c r="R82" s="656">
        <f t="shared" si="46"/>
        <v>0</v>
      </c>
      <c r="S82" s="185"/>
      <c r="T82" s="186"/>
      <c r="U82" s="187"/>
      <c r="V82" s="725">
        <f>IF(ISNA(VLOOKUP(U82,Fahrer!$F$6:$G$25,2,0)),0,VLOOKUP(U82,Fahrer!$F$6:$G$25,2,0))</f>
        <v>0</v>
      </c>
      <c r="W82" s="656">
        <f t="shared" si="47"/>
        <v>0</v>
      </c>
      <c r="X82" s="727">
        <f t="shared" si="48"/>
        <v>0</v>
      </c>
      <c r="Y82" s="728">
        <f t="shared" si="49"/>
        <v>0</v>
      </c>
      <c r="Z82" s="725">
        <f t="shared" si="50"/>
        <v>0</v>
      </c>
      <c r="AA82" s="729">
        <f t="shared" si="51"/>
        <v>0</v>
      </c>
      <c r="AB82" s="727"/>
      <c r="AC82" s="730">
        <f t="shared" si="52"/>
        <v>0</v>
      </c>
      <c r="AD82" s="186">
        <f t="shared" si="53"/>
        <v>0</v>
      </c>
      <c r="AE82" s="186">
        <f t="shared" si="54"/>
        <v>0</v>
      </c>
    </row>
    <row r="83" spans="1:31" hidden="1" x14ac:dyDescent="0.3">
      <c r="A83" s="61">
        <v>20</v>
      </c>
      <c r="B83" s="731" t="e">
        <f>VLOOKUP(C83,Fahrer!$B$5:$C$164,2,0)</f>
        <v>#N/A</v>
      </c>
      <c r="C83" s="669"/>
      <c r="D83" s="189"/>
      <c r="E83" s="190"/>
      <c r="F83" s="190"/>
      <c r="G83" s="732">
        <f>IF(ISNA(VLOOKUP(F83,Fahrer!$F$6:$G$25,2,0)),0,VLOOKUP(F83,Fahrer!$F$6:$G$25,2,0))</f>
        <v>0</v>
      </c>
      <c r="H83" s="663">
        <f t="shared" si="44"/>
        <v>0</v>
      </c>
      <c r="I83" s="189"/>
      <c r="J83" s="190"/>
      <c r="K83" s="190"/>
      <c r="L83" s="732">
        <f>IF(ISNA(VLOOKUP(K83,Fahrer!$F$6:$G$25,2,0)),0,VLOOKUP(K83,Fahrer!$F$6:$G$25,2,0))</f>
        <v>0</v>
      </c>
      <c r="M83" s="663">
        <f t="shared" si="45"/>
        <v>0</v>
      </c>
      <c r="N83" s="189"/>
      <c r="O83" s="190"/>
      <c r="P83" s="190"/>
      <c r="Q83" s="732">
        <f>IF(ISNA(VLOOKUP(P83,Fahrer!$F$6:$G$25,2,0)),0,VLOOKUP(P83,Fahrer!$F$6:$G$25,2,0))</f>
        <v>0</v>
      </c>
      <c r="R83" s="663">
        <f t="shared" si="46"/>
        <v>0</v>
      </c>
      <c r="S83" s="189"/>
      <c r="T83" s="190"/>
      <c r="U83" s="191"/>
      <c r="V83" s="732">
        <f>IF(ISNA(VLOOKUP(U83,Fahrer!$F$6:$G$25,2,0)),0,VLOOKUP(U83,Fahrer!$F$6:$G$25,2,0))</f>
        <v>0</v>
      </c>
      <c r="W83" s="663">
        <f t="shared" si="47"/>
        <v>0</v>
      </c>
      <c r="X83" s="666">
        <f t="shared" si="48"/>
        <v>0</v>
      </c>
      <c r="Y83" s="190">
        <f t="shared" si="49"/>
        <v>0</v>
      </c>
      <c r="Z83" s="191">
        <f t="shared" si="50"/>
        <v>0</v>
      </c>
      <c r="AA83" s="188">
        <f t="shared" si="51"/>
        <v>0</v>
      </c>
      <c r="AB83" s="666"/>
      <c r="AC83" s="733">
        <f t="shared" si="52"/>
        <v>0</v>
      </c>
      <c r="AD83" s="190">
        <f t="shared" si="53"/>
        <v>0</v>
      </c>
      <c r="AE83" s="190">
        <f t="shared" si="54"/>
        <v>0</v>
      </c>
    </row>
    <row r="84" spans="1:31" hidden="1" x14ac:dyDescent="0.3">
      <c r="A84" s="121">
        <v>21</v>
      </c>
      <c r="B84" s="724" t="e">
        <f>VLOOKUP(C84,Fahrer!$B$5:$C$164,2,0)</f>
        <v>#N/A</v>
      </c>
      <c r="C84" s="670"/>
      <c r="D84" s="185"/>
      <c r="E84" s="186"/>
      <c r="F84" s="186"/>
      <c r="G84" s="725">
        <f>IF(ISNA(VLOOKUP(F84,Fahrer!$F$6:$G$25,2,0)),0,VLOOKUP(F84,Fahrer!$F$6:$G$25,2,0))</f>
        <v>0</v>
      </c>
      <c r="H84" s="726">
        <f t="shared" si="44"/>
        <v>0</v>
      </c>
      <c r="I84" s="185"/>
      <c r="J84" s="186"/>
      <c r="K84" s="186"/>
      <c r="L84" s="725">
        <f>IF(ISNA(VLOOKUP(K84,Fahrer!$F$6:$G$25,2,0)),0,VLOOKUP(K84,Fahrer!$F$6:$G$25,2,0))</f>
        <v>0</v>
      </c>
      <c r="M84" s="656">
        <f t="shared" si="45"/>
        <v>0</v>
      </c>
      <c r="N84" s="185"/>
      <c r="O84" s="186"/>
      <c r="P84" s="186"/>
      <c r="Q84" s="725">
        <f>IF(ISNA(VLOOKUP(P84,Fahrer!$F$6:$G$25,2,0)),0,VLOOKUP(P84,Fahrer!$F$6:$G$25,2,0))</f>
        <v>0</v>
      </c>
      <c r="R84" s="656">
        <f t="shared" si="46"/>
        <v>0</v>
      </c>
      <c r="S84" s="185"/>
      <c r="T84" s="186"/>
      <c r="U84" s="187"/>
      <c r="V84" s="725">
        <f>IF(ISNA(VLOOKUP(U84,Fahrer!$F$6:$G$25,2,0)),0,VLOOKUP(U84,Fahrer!$F$6:$G$25,2,0))</f>
        <v>0</v>
      </c>
      <c r="W84" s="656">
        <f t="shared" si="47"/>
        <v>0</v>
      </c>
      <c r="X84" s="727">
        <f t="shared" si="48"/>
        <v>0</v>
      </c>
      <c r="Y84" s="728">
        <f t="shared" si="49"/>
        <v>0</v>
      </c>
      <c r="Z84" s="725">
        <f t="shared" si="50"/>
        <v>0</v>
      </c>
      <c r="AA84" s="729">
        <f t="shared" si="51"/>
        <v>0</v>
      </c>
      <c r="AB84" s="727"/>
      <c r="AC84" s="730">
        <f t="shared" si="52"/>
        <v>0</v>
      </c>
      <c r="AD84" s="186">
        <f t="shared" si="53"/>
        <v>0</v>
      </c>
      <c r="AE84" s="186">
        <f t="shared" si="54"/>
        <v>0</v>
      </c>
    </row>
    <row r="85" spans="1:31" hidden="1" x14ac:dyDescent="0.3">
      <c r="A85" s="61">
        <v>22</v>
      </c>
      <c r="B85" s="731" t="e">
        <f>VLOOKUP(C85,Fahrer!$B$5:$C$164,2,0)</f>
        <v>#N/A</v>
      </c>
      <c r="C85" s="669"/>
      <c r="D85" s="189"/>
      <c r="E85" s="190"/>
      <c r="F85" s="190"/>
      <c r="G85" s="732">
        <f>IF(ISNA(VLOOKUP(F85,Fahrer!$F$6:$G$25,2,0)),0,VLOOKUP(F85,Fahrer!$F$6:$G$25,2,0))</f>
        <v>0</v>
      </c>
      <c r="H85" s="663">
        <f t="shared" si="44"/>
        <v>0</v>
      </c>
      <c r="I85" s="189"/>
      <c r="J85" s="190"/>
      <c r="K85" s="190"/>
      <c r="L85" s="732">
        <f>IF(ISNA(VLOOKUP(K85,Fahrer!$F$6:$G$25,2,0)),0,VLOOKUP(K85,Fahrer!$F$6:$G$25,2,0))</f>
        <v>0</v>
      </c>
      <c r="M85" s="663">
        <f t="shared" si="45"/>
        <v>0</v>
      </c>
      <c r="N85" s="189"/>
      <c r="O85" s="190"/>
      <c r="P85" s="190"/>
      <c r="Q85" s="732">
        <f>IF(ISNA(VLOOKUP(P85,Fahrer!$F$6:$G$25,2,0)),0,VLOOKUP(P85,Fahrer!$F$6:$G$25,2,0))</f>
        <v>0</v>
      </c>
      <c r="R85" s="663">
        <f t="shared" si="46"/>
        <v>0</v>
      </c>
      <c r="S85" s="189"/>
      <c r="T85" s="190"/>
      <c r="U85" s="191"/>
      <c r="V85" s="732">
        <f>IF(ISNA(VLOOKUP(U85,Fahrer!$F$6:$G$25,2,0)),0,VLOOKUP(U85,Fahrer!$F$6:$G$25,2,0))</f>
        <v>0</v>
      </c>
      <c r="W85" s="663">
        <f t="shared" si="47"/>
        <v>0</v>
      </c>
      <c r="X85" s="666">
        <f t="shared" si="48"/>
        <v>0</v>
      </c>
      <c r="Y85" s="190">
        <f t="shared" si="49"/>
        <v>0</v>
      </c>
      <c r="Z85" s="191">
        <f t="shared" si="50"/>
        <v>0</v>
      </c>
      <c r="AA85" s="188">
        <f t="shared" si="51"/>
        <v>0</v>
      </c>
      <c r="AB85" s="666"/>
      <c r="AC85" s="733">
        <f t="shared" si="52"/>
        <v>0</v>
      </c>
      <c r="AD85" s="190">
        <f t="shared" si="53"/>
        <v>0</v>
      </c>
      <c r="AE85" s="190">
        <f t="shared" si="54"/>
        <v>0</v>
      </c>
    </row>
    <row r="86" spans="1:31" hidden="1" x14ac:dyDescent="0.3">
      <c r="A86" s="121">
        <v>23</v>
      </c>
      <c r="B86" s="724" t="e">
        <f>VLOOKUP(C86,Fahrer!$B$5:$C$164,2,0)</f>
        <v>#N/A</v>
      </c>
      <c r="C86" s="670"/>
      <c r="D86" s="185"/>
      <c r="E86" s="186"/>
      <c r="F86" s="186"/>
      <c r="G86" s="725">
        <f>IF(ISNA(VLOOKUP(F86,Fahrer!$F$6:$G$25,2,0)),0,VLOOKUP(F86,Fahrer!$F$6:$G$25,2,0))</f>
        <v>0</v>
      </c>
      <c r="H86" s="726">
        <f t="shared" si="44"/>
        <v>0</v>
      </c>
      <c r="I86" s="185"/>
      <c r="J86" s="186"/>
      <c r="K86" s="186"/>
      <c r="L86" s="725">
        <f>IF(ISNA(VLOOKUP(K86,Fahrer!$F$6:$G$25,2,0)),0,VLOOKUP(K86,Fahrer!$F$6:$G$25,2,0))</f>
        <v>0</v>
      </c>
      <c r="M86" s="656">
        <f t="shared" si="45"/>
        <v>0</v>
      </c>
      <c r="N86" s="185"/>
      <c r="O86" s="186"/>
      <c r="P86" s="186"/>
      <c r="Q86" s="725">
        <f>IF(ISNA(VLOOKUP(P86,Fahrer!$F$6:$G$25,2,0)),0,VLOOKUP(P86,Fahrer!$F$6:$G$25,2,0))</f>
        <v>0</v>
      </c>
      <c r="R86" s="656">
        <f t="shared" si="46"/>
        <v>0</v>
      </c>
      <c r="S86" s="185"/>
      <c r="T86" s="186"/>
      <c r="U86" s="187"/>
      <c r="V86" s="725">
        <f>IF(ISNA(VLOOKUP(U86,Fahrer!$F$6:$G$25,2,0)),0,VLOOKUP(U86,Fahrer!$F$6:$G$25,2,0))</f>
        <v>0</v>
      </c>
      <c r="W86" s="656">
        <f t="shared" si="47"/>
        <v>0</v>
      </c>
      <c r="X86" s="727">
        <f t="shared" si="48"/>
        <v>0</v>
      </c>
      <c r="Y86" s="728">
        <f t="shared" si="49"/>
        <v>0</v>
      </c>
      <c r="Z86" s="725">
        <f t="shared" si="50"/>
        <v>0</v>
      </c>
      <c r="AA86" s="729">
        <f t="shared" si="51"/>
        <v>0</v>
      </c>
      <c r="AB86" s="727"/>
      <c r="AC86" s="730">
        <f t="shared" si="52"/>
        <v>0</v>
      </c>
      <c r="AD86" s="186">
        <f t="shared" si="53"/>
        <v>0</v>
      </c>
      <c r="AE86" s="186">
        <f t="shared" si="54"/>
        <v>0</v>
      </c>
    </row>
    <row r="87" spans="1:31" hidden="1" x14ac:dyDescent="0.3">
      <c r="A87" s="61">
        <v>24</v>
      </c>
      <c r="B87" s="731" t="e">
        <f>VLOOKUP(C87,Fahrer!$B$5:$C$164,2,0)</f>
        <v>#N/A</v>
      </c>
      <c r="C87" s="669"/>
      <c r="D87" s="189"/>
      <c r="E87" s="190"/>
      <c r="F87" s="190"/>
      <c r="G87" s="732">
        <f>IF(ISNA(VLOOKUP(F87,Fahrer!$F$6:$G$25,2,0)),0,VLOOKUP(F87,Fahrer!$F$6:$G$25,2,0))</f>
        <v>0</v>
      </c>
      <c r="H87" s="663">
        <f t="shared" si="44"/>
        <v>0</v>
      </c>
      <c r="I87" s="189"/>
      <c r="J87" s="190"/>
      <c r="K87" s="190"/>
      <c r="L87" s="732">
        <f>IF(ISNA(VLOOKUP(K87,Fahrer!$F$6:$G$25,2,0)),0,VLOOKUP(K87,Fahrer!$F$6:$G$25,2,0))</f>
        <v>0</v>
      </c>
      <c r="M87" s="663">
        <f t="shared" si="45"/>
        <v>0</v>
      </c>
      <c r="N87" s="189"/>
      <c r="O87" s="190"/>
      <c r="P87" s="190"/>
      <c r="Q87" s="732">
        <f>IF(ISNA(VLOOKUP(P87,Fahrer!$F$6:$G$25,2,0)),0,VLOOKUP(P87,Fahrer!$F$6:$G$25,2,0))</f>
        <v>0</v>
      </c>
      <c r="R87" s="663">
        <f t="shared" si="46"/>
        <v>0</v>
      </c>
      <c r="S87" s="189"/>
      <c r="T87" s="190"/>
      <c r="U87" s="191"/>
      <c r="V87" s="732">
        <f>IF(ISNA(VLOOKUP(U87,Fahrer!$F$6:$G$25,2,0)),0,VLOOKUP(U87,Fahrer!$F$6:$G$25,2,0))</f>
        <v>0</v>
      </c>
      <c r="W87" s="663">
        <f t="shared" si="47"/>
        <v>0</v>
      </c>
      <c r="X87" s="666">
        <f t="shared" si="48"/>
        <v>0</v>
      </c>
      <c r="Y87" s="190">
        <f t="shared" si="49"/>
        <v>0</v>
      </c>
      <c r="Z87" s="191">
        <f t="shared" si="50"/>
        <v>0</v>
      </c>
      <c r="AA87" s="188">
        <f t="shared" si="51"/>
        <v>0</v>
      </c>
      <c r="AB87" s="666"/>
      <c r="AC87" s="733">
        <f t="shared" si="52"/>
        <v>0</v>
      </c>
      <c r="AD87" s="190">
        <f t="shared" si="53"/>
        <v>0</v>
      </c>
      <c r="AE87" s="190">
        <f t="shared" si="54"/>
        <v>0</v>
      </c>
    </row>
    <row r="88" spans="1:31" hidden="1" x14ac:dyDescent="0.3">
      <c r="A88" s="121">
        <v>25</v>
      </c>
      <c r="B88" s="724" t="e">
        <f>VLOOKUP(C88,Fahrer!$B$5:$C$164,2,0)</f>
        <v>#N/A</v>
      </c>
      <c r="C88" s="670"/>
      <c r="D88" s="185"/>
      <c r="E88" s="186"/>
      <c r="F88" s="186"/>
      <c r="G88" s="725">
        <f>IF(ISNA(VLOOKUP(F88,Fahrer!$F$6:$G$25,2,0)),0,VLOOKUP(F88,Fahrer!$F$6:$G$25,2,0))</f>
        <v>0</v>
      </c>
      <c r="H88" s="726">
        <f t="shared" si="44"/>
        <v>0</v>
      </c>
      <c r="I88" s="185"/>
      <c r="J88" s="186"/>
      <c r="K88" s="186"/>
      <c r="L88" s="725">
        <f>IF(ISNA(VLOOKUP(K88,Fahrer!$F$6:$G$25,2,0)),0,VLOOKUP(K88,Fahrer!$F$6:$G$25,2,0))</f>
        <v>0</v>
      </c>
      <c r="M88" s="656">
        <f t="shared" si="45"/>
        <v>0</v>
      </c>
      <c r="N88" s="185"/>
      <c r="O88" s="186"/>
      <c r="P88" s="186"/>
      <c r="Q88" s="725">
        <f>IF(ISNA(VLOOKUP(P88,Fahrer!$F$6:$G$25,2,0)),0,VLOOKUP(P88,Fahrer!$F$6:$G$25,2,0))</f>
        <v>0</v>
      </c>
      <c r="R88" s="656">
        <f t="shared" si="46"/>
        <v>0</v>
      </c>
      <c r="S88" s="185"/>
      <c r="T88" s="186"/>
      <c r="U88" s="187"/>
      <c r="V88" s="725">
        <f>IF(ISNA(VLOOKUP(U88,Fahrer!$F$6:$G$25,2,0)),0,VLOOKUP(U88,Fahrer!$F$6:$G$25,2,0))</f>
        <v>0</v>
      </c>
      <c r="W88" s="656">
        <f t="shared" si="47"/>
        <v>0</v>
      </c>
      <c r="X88" s="727">
        <f t="shared" si="48"/>
        <v>0</v>
      </c>
      <c r="Y88" s="728">
        <f t="shared" si="49"/>
        <v>0</v>
      </c>
      <c r="Z88" s="725">
        <f t="shared" si="50"/>
        <v>0</v>
      </c>
      <c r="AA88" s="729">
        <f t="shared" si="51"/>
        <v>0</v>
      </c>
      <c r="AB88" s="727"/>
      <c r="AC88" s="730">
        <f t="shared" si="52"/>
        <v>0</v>
      </c>
      <c r="AD88" s="186">
        <f t="shared" si="53"/>
        <v>0</v>
      </c>
      <c r="AE88" s="186">
        <f t="shared" si="54"/>
        <v>0</v>
      </c>
    </row>
    <row r="89" spans="1:31" hidden="1" x14ac:dyDescent="0.3">
      <c r="A89" s="61">
        <v>26</v>
      </c>
      <c r="B89" s="731" t="e">
        <f>VLOOKUP(C89,Fahrer!$B$5:$C$164,2,0)</f>
        <v>#N/A</v>
      </c>
      <c r="C89" s="669"/>
      <c r="D89" s="189"/>
      <c r="E89" s="190"/>
      <c r="F89" s="190"/>
      <c r="G89" s="732">
        <f>IF(ISNA(VLOOKUP(F89,Fahrer!$F$6:$G$25,2,0)),0,VLOOKUP(F89,Fahrer!$F$6:$G$25,2,0))</f>
        <v>0</v>
      </c>
      <c r="H89" s="663">
        <f t="shared" si="44"/>
        <v>0</v>
      </c>
      <c r="I89" s="189"/>
      <c r="J89" s="190"/>
      <c r="K89" s="190"/>
      <c r="L89" s="732">
        <f>IF(ISNA(VLOOKUP(K89,Fahrer!$F$6:$G$25,2,0)),0,VLOOKUP(K89,Fahrer!$F$6:$G$25,2,0))</f>
        <v>0</v>
      </c>
      <c r="M89" s="663">
        <f t="shared" si="45"/>
        <v>0</v>
      </c>
      <c r="N89" s="189"/>
      <c r="O89" s="190"/>
      <c r="P89" s="190"/>
      <c r="Q89" s="732">
        <f>IF(ISNA(VLOOKUP(P89,Fahrer!$F$6:$G$25,2,0)),0,VLOOKUP(P89,Fahrer!$F$6:$G$25,2,0))</f>
        <v>0</v>
      </c>
      <c r="R89" s="663">
        <f t="shared" si="46"/>
        <v>0</v>
      </c>
      <c r="S89" s="189"/>
      <c r="T89" s="190"/>
      <c r="U89" s="191"/>
      <c r="V89" s="732">
        <f>IF(ISNA(VLOOKUP(U89,Fahrer!$F$6:$G$25,2,0)),0,VLOOKUP(U89,Fahrer!$F$6:$G$25,2,0))</f>
        <v>0</v>
      </c>
      <c r="W89" s="663">
        <f t="shared" si="47"/>
        <v>0</v>
      </c>
      <c r="X89" s="666">
        <f t="shared" si="48"/>
        <v>0</v>
      </c>
      <c r="Y89" s="190">
        <f t="shared" si="49"/>
        <v>0</v>
      </c>
      <c r="Z89" s="191">
        <f t="shared" si="50"/>
        <v>0</v>
      </c>
      <c r="AA89" s="188">
        <f t="shared" si="51"/>
        <v>0</v>
      </c>
      <c r="AB89" s="666"/>
      <c r="AC89" s="733">
        <f t="shared" si="52"/>
        <v>0</v>
      </c>
      <c r="AD89" s="190">
        <f t="shared" si="53"/>
        <v>0</v>
      </c>
      <c r="AE89" s="190">
        <f t="shared" si="54"/>
        <v>0</v>
      </c>
    </row>
    <row r="90" spans="1:31" hidden="1" x14ac:dyDescent="0.3">
      <c r="A90" s="121">
        <v>27</v>
      </c>
      <c r="B90" s="724" t="e">
        <f>VLOOKUP(C90,Fahrer!$B$5:$C$164,2,0)</f>
        <v>#N/A</v>
      </c>
      <c r="C90" s="670"/>
      <c r="D90" s="185"/>
      <c r="E90" s="186"/>
      <c r="F90" s="186"/>
      <c r="G90" s="725">
        <f>IF(ISNA(VLOOKUP(F90,Fahrer!$F$6:$G$25,2,0)),0,VLOOKUP(F90,Fahrer!$F$6:$G$25,2,0))</f>
        <v>0</v>
      </c>
      <c r="H90" s="726">
        <f t="shared" si="44"/>
        <v>0</v>
      </c>
      <c r="I90" s="185"/>
      <c r="J90" s="186"/>
      <c r="K90" s="186"/>
      <c r="L90" s="725">
        <f>IF(ISNA(VLOOKUP(K90,Fahrer!$F$6:$G$25,2,0)),0,VLOOKUP(K90,Fahrer!$F$6:$G$25,2,0))</f>
        <v>0</v>
      </c>
      <c r="M90" s="656">
        <f t="shared" si="45"/>
        <v>0</v>
      </c>
      <c r="N90" s="185"/>
      <c r="O90" s="186"/>
      <c r="P90" s="186"/>
      <c r="Q90" s="725">
        <f>IF(ISNA(VLOOKUP(P90,Fahrer!$F$6:$G$25,2,0)),0,VLOOKUP(P90,Fahrer!$F$6:$G$25,2,0))</f>
        <v>0</v>
      </c>
      <c r="R90" s="656">
        <f t="shared" si="46"/>
        <v>0</v>
      </c>
      <c r="S90" s="185"/>
      <c r="T90" s="186"/>
      <c r="U90" s="187"/>
      <c r="V90" s="725">
        <f>IF(ISNA(VLOOKUP(U90,Fahrer!$F$6:$G$25,2,0)),0,VLOOKUP(U90,Fahrer!$F$6:$G$25,2,0))</f>
        <v>0</v>
      </c>
      <c r="W90" s="656">
        <f t="shared" si="47"/>
        <v>0</v>
      </c>
      <c r="X90" s="727">
        <f t="shared" si="48"/>
        <v>0</v>
      </c>
      <c r="Y90" s="728">
        <f t="shared" si="49"/>
        <v>0</v>
      </c>
      <c r="Z90" s="725">
        <f t="shared" si="50"/>
        <v>0</v>
      </c>
      <c r="AA90" s="729">
        <f t="shared" si="51"/>
        <v>0</v>
      </c>
      <c r="AB90" s="727"/>
      <c r="AC90" s="730">
        <f t="shared" si="52"/>
        <v>0</v>
      </c>
      <c r="AD90" s="186">
        <f t="shared" si="53"/>
        <v>0</v>
      </c>
      <c r="AE90" s="186">
        <f t="shared" si="54"/>
        <v>0</v>
      </c>
    </row>
    <row r="91" spans="1:31" hidden="1" x14ac:dyDescent="0.3">
      <c r="A91" s="61">
        <v>28</v>
      </c>
      <c r="B91" s="731" t="e">
        <f>VLOOKUP(C91,Fahrer!$B$5:$C$164,2,0)</f>
        <v>#N/A</v>
      </c>
      <c r="C91" s="669"/>
      <c r="D91" s="189"/>
      <c r="E91" s="190"/>
      <c r="F91" s="190"/>
      <c r="G91" s="732">
        <f>IF(ISNA(VLOOKUP(F91,Fahrer!$F$6:$G$25,2,0)),0,VLOOKUP(F91,Fahrer!$F$6:$G$25,2,0))</f>
        <v>0</v>
      </c>
      <c r="H91" s="663">
        <f t="shared" si="44"/>
        <v>0</v>
      </c>
      <c r="I91" s="189"/>
      <c r="J91" s="190"/>
      <c r="K91" s="190"/>
      <c r="L91" s="732">
        <f>IF(ISNA(VLOOKUP(K91,Fahrer!$F$6:$G$25,2,0)),0,VLOOKUP(K91,Fahrer!$F$6:$G$25,2,0))</f>
        <v>0</v>
      </c>
      <c r="M91" s="663">
        <f t="shared" si="45"/>
        <v>0</v>
      </c>
      <c r="N91" s="189"/>
      <c r="O91" s="190"/>
      <c r="P91" s="190"/>
      <c r="Q91" s="732">
        <f>IF(ISNA(VLOOKUP(P91,Fahrer!$F$6:$G$25,2,0)),0,VLOOKUP(P91,Fahrer!$F$6:$G$25,2,0))</f>
        <v>0</v>
      </c>
      <c r="R91" s="663">
        <f t="shared" si="46"/>
        <v>0</v>
      </c>
      <c r="S91" s="189"/>
      <c r="T91" s="190"/>
      <c r="U91" s="191"/>
      <c r="V91" s="732">
        <f>IF(ISNA(VLOOKUP(U91,Fahrer!$F$6:$G$25,2,0)),0,VLOOKUP(U91,Fahrer!$F$6:$G$25,2,0))</f>
        <v>0</v>
      </c>
      <c r="W91" s="663">
        <f t="shared" si="47"/>
        <v>0</v>
      </c>
      <c r="X91" s="666">
        <f t="shared" si="48"/>
        <v>0</v>
      </c>
      <c r="Y91" s="190">
        <f t="shared" si="49"/>
        <v>0</v>
      </c>
      <c r="Z91" s="191">
        <f t="shared" si="50"/>
        <v>0</v>
      </c>
      <c r="AA91" s="188">
        <f t="shared" si="51"/>
        <v>0</v>
      </c>
      <c r="AB91" s="666"/>
      <c r="AC91" s="733">
        <f t="shared" si="52"/>
        <v>0</v>
      </c>
      <c r="AD91" s="190">
        <f t="shared" si="53"/>
        <v>0</v>
      </c>
      <c r="AE91" s="190">
        <f t="shared" si="54"/>
        <v>0</v>
      </c>
    </row>
    <row r="92" spans="1:31" hidden="1" x14ac:dyDescent="0.3">
      <c r="A92" s="121">
        <v>29</v>
      </c>
      <c r="B92" s="724" t="e">
        <f>VLOOKUP(C92,Fahrer!$B$5:$C$164,2,0)</f>
        <v>#N/A</v>
      </c>
      <c r="C92" s="670"/>
      <c r="D92" s="185"/>
      <c r="E92" s="186"/>
      <c r="F92" s="186"/>
      <c r="G92" s="725">
        <f>IF(ISNA(VLOOKUP(F92,Fahrer!$F$6:$G$25,2,0)),0,VLOOKUP(F92,Fahrer!$F$6:$G$25,2,0))</f>
        <v>0</v>
      </c>
      <c r="H92" s="726">
        <f t="shared" si="44"/>
        <v>0</v>
      </c>
      <c r="I92" s="185"/>
      <c r="J92" s="186"/>
      <c r="K92" s="186"/>
      <c r="L92" s="725">
        <f>IF(ISNA(VLOOKUP(K92,Fahrer!$F$6:$G$25,2,0)),0,VLOOKUP(K92,Fahrer!$F$6:$G$25,2,0))</f>
        <v>0</v>
      </c>
      <c r="M92" s="656">
        <f t="shared" si="45"/>
        <v>0</v>
      </c>
      <c r="N92" s="185"/>
      <c r="O92" s="186"/>
      <c r="P92" s="186"/>
      <c r="Q92" s="725">
        <f>IF(ISNA(VLOOKUP(P92,Fahrer!$F$6:$G$25,2,0)),0,VLOOKUP(P92,Fahrer!$F$6:$G$25,2,0))</f>
        <v>0</v>
      </c>
      <c r="R92" s="656">
        <f t="shared" si="46"/>
        <v>0</v>
      </c>
      <c r="S92" s="185"/>
      <c r="T92" s="186"/>
      <c r="U92" s="187"/>
      <c r="V92" s="725">
        <f>IF(ISNA(VLOOKUP(U92,Fahrer!$F$6:$G$25,2,0)),0,VLOOKUP(U92,Fahrer!$F$6:$G$25,2,0))</f>
        <v>0</v>
      </c>
      <c r="W92" s="656">
        <f t="shared" si="47"/>
        <v>0</v>
      </c>
      <c r="X92" s="727">
        <f t="shared" si="48"/>
        <v>0</v>
      </c>
      <c r="Y92" s="728">
        <f t="shared" si="49"/>
        <v>0</v>
      </c>
      <c r="Z92" s="725">
        <f t="shared" si="50"/>
        <v>0</v>
      </c>
      <c r="AA92" s="729">
        <f t="shared" si="51"/>
        <v>0</v>
      </c>
      <c r="AB92" s="727"/>
      <c r="AC92" s="730">
        <f t="shared" si="52"/>
        <v>0</v>
      </c>
      <c r="AD92" s="186">
        <f t="shared" si="53"/>
        <v>0</v>
      </c>
      <c r="AE92" s="186">
        <f t="shared" si="54"/>
        <v>0</v>
      </c>
    </row>
    <row r="93" spans="1:31" hidden="1" x14ac:dyDescent="0.3">
      <c r="A93" s="61">
        <v>30</v>
      </c>
      <c r="B93" s="731" t="e">
        <f>VLOOKUP(C93,Fahrer!$B$5:$C$144,2,0)</f>
        <v>#N/A</v>
      </c>
      <c r="C93" s="669"/>
      <c r="D93" s="189"/>
      <c r="E93" s="190"/>
      <c r="F93" s="190"/>
      <c r="G93" s="732">
        <f>IF(ISNA(VLOOKUP(F93,Fahrer!$F$6:$G$25,2,0)),0,VLOOKUP(F93,Fahrer!$F$6:$G$25,2,0))</f>
        <v>0</v>
      </c>
      <c r="H93" s="663">
        <f t="shared" si="44"/>
        <v>0</v>
      </c>
      <c r="I93" s="189"/>
      <c r="J93" s="190"/>
      <c r="K93" s="190"/>
      <c r="L93" s="732">
        <f>IF(ISNA(VLOOKUP(K93,Fahrer!$F$6:$G$25,2,0)),0,VLOOKUP(K93,Fahrer!$F$6:$G$25,2,0))</f>
        <v>0</v>
      </c>
      <c r="M93" s="663">
        <f t="shared" si="45"/>
        <v>0</v>
      </c>
      <c r="N93" s="189"/>
      <c r="O93" s="190"/>
      <c r="P93" s="190"/>
      <c r="Q93" s="732">
        <f>IF(ISNA(VLOOKUP(P93,Fahrer!$F$6:$G$25,2,0)),0,VLOOKUP(P93,Fahrer!$F$6:$G$25,2,0))</f>
        <v>0</v>
      </c>
      <c r="R93" s="663">
        <f t="shared" si="46"/>
        <v>0</v>
      </c>
      <c r="S93" s="189"/>
      <c r="T93" s="190"/>
      <c r="U93" s="191"/>
      <c r="V93" s="732">
        <f>IF(ISNA(VLOOKUP(U93,Fahrer!$F$6:$G$25,2,0)),0,VLOOKUP(U93,Fahrer!$F$6:$G$25,2,0))</f>
        <v>0</v>
      </c>
      <c r="W93" s="663">
        <f t="shared" si="47"/>
        <v>0</v>
      </c>
      <c r="X93" s="666">
        <f t="shared" si="48"/>
        <v>0</v>
      </c>
      <c r="Y93" s="190">
        <f t="shared" si="49"/>
        <v>0</v>
      </c>
      <c r="Z93" s="191">
        <f t="shared" si="50"/>
        <v>0</v>
      </c>
      <c r="AA93" s="188">
        <f t="shared" si="51"/>
        <v>0</v>
      </c>
      <c r="AB93" s="666"/>
      <c r="AC93" s="733">
        <f t="shared" si="52"/>
        <v>0</v>
      </c>
      <c r="AD93" s="190">
        <f t="shared" si="53"/>
        <v>0</v>
      </c>
      <c r="AE93" s="190">
        <f t="shared" si="54"/>
        <v>0</v>
      </c>
    </row>
    <row r="94" spans="1:31" ht="15.75" customHeight="1" x14ac:dyDescent="0.3">
      <c r="B94" s="779"/>
      <c r="C94" s="779"/>
      <c r="D94" s="779"/>
      <c r="E94" s="779"/>
      <c r="F94" s="779"/>
      <c r="G94" s="779"/>
      <c r="H94" s="779"/>
      <c r="I94" s="779"/>
      <c r="J94" s="779"/>
      <c r="K94" s="779"/>
      <c r="L94" s="779"/>
      <c r="M94" s="779"/>
      <c r="N94" s="779"/>
      <c r="O94" s="779"/>
      <c r="P94" s="779"/>
      <c r="Q94" s="779"/>
      <c r="R94" s="779"/>
      <c r="S94" s="779"/>
      <c r="T94" s="779"/>
      <c r="U94" s="779"/>
      <c r="V94" s="779"/>
      <c r="W94" s="779"/>
      <c r="X94" s="779"/>
      <c r="Y94" s="779"/>
      <c r="Z94" s="779"/>
      <c r="AA94" s="779"/>
      <c r="AB94" s="779"/>
      <c r="AC94" s="779"/>
      <c r="AD94" s="779"/>
      <c r="AE94" s="779"/>
    </row>
  </sheetData>
  <sheetProtection selectLockedCells="1" selectUnlockedCells="1"/>
  <sortState xmlns:xlrd2="http://schemas.microsoft.com/office/spreadsheetml/2017/richdata2" ref="B64:AE75">
    <sortCondition descending="1" ref="AE64:AE75"/>
  </sortState>
  <mergeCells count="15">
    <mergeCell ref="B94:AE94"/>
    <mergeCell ref="D4:H4"/>
    <mergeCell ref="I4:M4"/>
    <mergeCell ref="N4:R4"/>
    <mergeCell ref="S4:W4"/>
    <mergeCell ref="B26:AE27"/>
    <mergeCell ref="D28:H28"/>
    <mergeCell ref="I28:M28"/>
    <mergeCell ref="N28:R28"/>
    <mergeCell ref="S28:W28"/>
    <mergeCell ref="B60:AE61"/>
    <mergeCell ref="D62:H62"/>
    <mergeCell ref="I62:M62"/>
    <mergeCell ref="N62:R62"/>
    <mergeCell ref="S62:W62"/>
  </mergeCells>
  <pageMargins left="0.39374999999999999" right="0.19652777777777777" top="0.39374999999999999" bottom="0.19652777777777777" header="0.51180555555555551" footer="0.51180555555555551"/>
  <pageSetup paperSize="9" scale="75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95"/>
  <sheetViews>
    <sheetView topLeftCell="A26" workbookViewId="0">
      <selection activeCell="AH36" sqref="AH36"/>
    </sheetView>
  </sheetViews>
  <sheetFormatPr baseColWidth="10" defaultRowHeight="15.6" x14ac:dyDescent="0.3"/>
  <cols>
    <col min="1" max="1" width="6.5546875" style="58" customWidth="1"/>
    <col min="2" max="2" width="21.88671875" customWidth="1"/>
    <col min="3" max="3" width="5.5546875" style="2" hidden="1" customWidth="1"/>
    <col min="4" max="5" width="6.44140625" customWidth="1"/>
    <col min="6" max="6" width="8.44140625" customWidth="1"/>
    <col min="7" max="7" width="0" hidden="1" customWidth="1"/>
    <col min="8" max="8" width="8.44140625" customWidth="1"/>
    <col min="9" max="10" width="6.5546875" customWidth="1"/>
    <col min="11" max="11" width="8.44140625" customWidth="1"/>
    <col min="12" max="12" width="0" hidden="1" customWidth="1"/>
    <col min="13" max="13" width="8.33203125" customWidth="1"/>
    <col min="14" max="15" width="6.5546875" customWidth="1"/>
    <col min="16" max="16" width="8.44140625" customWidth="1"/>
    <col min="17" max="17" width="0" hidden="1" customWidth="1"/>
    <col min="18" max="18" width="8.44140625" customWidth="1"/>
    <col min="19" max="20" width="6.5546875" customWidth="1"/>
    <col min="21" max="21" width="8.44140625" customWidth="1"/>
    <col min="22" max="22" width="0" hidden="1" customWidth="1"/>
    <col min="24" max="27" width="0" hidden="1" customWidth="1"/>
    <col min="28" max="28" width="0" style="2" hidden="1" customWidth="1"/>
    <col min="29" max="29" width="0" hidden="1" customWidth="1"/>
    <col min="30" max="30" width="7.5546875" style="2" customWidth="1"/>
  </cols>
  <sheetData>
    <row r="1" spans="1:33" s="146" customFormat="1" x14ac:dyDescent="0.3">
      <c r="A1" s="61"/>
      <c r="B1" s="144" t="s">
        <v>147</v>
      </c>
      <c r="C1" s="145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s="146" customFormat="1" x14ac:dyDescent="0.3">
      <c r="A2" s="61"/>
      <c r="B2" s="144" t="s">
        <v>148</v>
      </c>
      <c r="C2" s="145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1:33" x14ac:dyDescent="0.3">
      <c r="A3" s="61"/>
      <c r="B3" s="26"/>
      <c r="C3" s="14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147"/>
      <c r="AC3" s="26"/>
      <c r="AD3" s="147"/>
      <c r="AE3" s="26"/>
      <c r="AF3" s="26"/>
      <c r="AG3" s="26"/>
    </row>
    <row r="4" spans="1:33" ht="15.75" hidden="1" customHeight="1" x14ac:dyDescent="0.3">
      <c r="A4" s="61"/>
      <c r="B4" s="63" t="s">
        <v>1</v>
      </c>
      <c r="C4" s="64"/>
      <c r="D4" s="775" t="s">
        <v>149</v>
      </c>
      <c r="E4" s="775"/>
      <c r="F4" s="775"/>
      <c r="G4" s="775"/>
      <c r="H4" s="775"/>
      <c r="I4" s="775" t="s">
        <v>150</v>
      </c>
      <c r="J4" s="775"/>
      <c r="K4" s="775"/>
      <c r="L4" s="775"/>
      <c r="M4" s="775"/>
      <c r="N4" s="775" t="s">
        <v>151</v>
      </c>
      <c r="O4" s="775"/>
      <c r="P4" s="775"/>
      <c r="Q4" s="775"/>
      <c r="R4" s="775"/>
      <c r="S4" s="775" t="s">
        <v>152</v>
      </c>
      <c r="T4" s="775"/>
      <c r="U4" s="775"/>
      <c r="V4" s="775"/>
      <c r="W4" s="775"/>
      <c r="X4" s="65" t="s">
        <v>0</v>
      </c>
      <c r="Y4" s="66" t="s">
        <v>0</v>
      </c>
      <c r="Z4" s="67" t="s">
        <v>0</v>
      </c>
      <c r="AA4" s="68" t="s">
        <v>0</v>
      </c>
      <c r="AB4" s="69"/>
      <c r="AC4" s="70" t="s">
        <v>153</v>
      </c>
      <c r="AD4" s="71" t="s">
        <v>51</v>
      </c>
      <c r="AE4" s="71" t="s">
        <v>154</v>
      </c>
      <c r="AF4" s="158"/>
      <c r="AG4" s="26"/>
    </row>
    <row r="5" spans="1:33" hidden="1" x14ac:dyDescent="0.3">
      <c r="A5" s="61"/>
      <c r="B5" s="63" t="s">
        <v>155</v>
      </c>
      <c r="C5" s="72" t="s">
        <v>156</v>
      </c>
      <c r="D5" s="73" t="s">
        <v>157</v>
      </c>
      <c r="E5" s="71" t="s">
        <v>158</v>
      </c>
      <c r="F5" s="71" t="s">
        <v>159</v>
      </c>
      <c r="G5" s="63"/>
      <c r="H5" s="74" t="s">
        <v>20</v>
      </c>
      <c r="I5" s="73" t="s">
        <v>157</v>
      </c>
      <c r="J5" s="71" t="s">
        <v>158</v>
      </c>
      <c r="K5" s="71" t="s">
        <v>159</v>
      </c>
      <c r="L5" s="63"/>
      <c r="M5" s="74" t="s">
        <v>20</v>
      </c>
      <c r="N5" s="73" t="s">
        <v>157</v>
      </c>
      <c r="O5" s="71" t="s">
        <v>158</v>
      </c>
      <c r="P5" s="71" t="s">
        <v>159</v>
      </c>
      <c r="Q5" s="63"/>
      <c r="R5" s="74" t="s">
        <v>20</v>
      </c>
      <c r="S5" s="73" t="s">
        <v>157</v>
      </c>
      <c r="T5" s="71" t="s">
        <v>158</v>
      </c>
      <c r="U5" s="63" t="s">
        <v>159</v>
      </c>
      <c r="V5" s="63"/>
      <c r="W5" s="74" t="s">
        <v>20</v>
      </c>
      <c r="X5" s="69" t="s">
        <v>160</v>
      </c>
      <c r="Y5" s="71" t="s">
        <v>161</v>
      </c>
      <c r="Z5" s="63" t="s">
        <v>162</v>
      </c>
      <c r="AA5" s="75" t="s">
        <v>163</v>
      </c>
      <c r="AB5" s="69"/>
      <c r="AC5" s="70"/>
      <c r="AD5" s="71"/>
      <c r="AE5" s="71"/>
      <c r="AF5" s="158"/>
      <c r="AG5" s="26"/>
    </row>
    <row r="6" spans="1:33" hidden="1" x14ac:dyDescent="0.3">
      <c r="A6" s="61">
        <v>1</v>
      </c>
      <c r="B6" s="76" t="e">
        <f>VLOOKUP(C6,Fahrer!$B$5:$C$134,2,0)</f>
        <v>#N/A</v>
      </c>
      <c r="C6" s="159"/>
      <c r="D6" s="112"/>
      <c r="E6" s="113"/>
      <c r="F6" s="113"/>
      <c r="G6" s="160">
        <f>IF(ISNA(VLOOKUP(F6,Fahrer!$F$6:$G$25,2,0)),0,VLOOKUP(F6,Fahrer!$F$6:$G$25,2,0))</f>
        <v>0</v>
      </c>
      <c r="H6" s="115">
        <f>SUM(E6+G6)</f>
        <v>0</v>
      </c>
      <c r="I6" s="112"/>
      <c r="J6" s="113"/>
      <c r="K6" s="113"/>
      <c r="L6" s="114">
        <f>IF(ISNA(VLOOKUP(K6,Fahrer!$F$6:$G$25,2,0)),0,VLOOKUP(K6,Fahrer!$F$6:$G$25,2,0))</f>
        <v>0</v>
      </c>
      <c r="M6" s="115">
        <f>SUM(J6+L6)</f>
        <v>0</v>
      </c>
      <c r="N6" s="112"/>
      <c r="O6" s="113"/>
      <c r="P6" s="113"/>
      <c r="Q6" s="114">
        <f>IF(ISNA(VLOOKUP(P6,Fahrer!$F$6:$G$25,2,0)),0,VLOOKUP(P6,Fahrer!$F$6:$G$25,2,0))</f>
        <v>0</v>
      </c>
      <c r="R6" s="115">
        <f>SUM(O6+Q6)</f>
        <v>0</v>
      </c>
      <c r="S6" s="112"/>
      <c r="T6" s="113"/>
      <c r="U6" s="114"/>
      <c r="V6" s="82">
        <f>IF(ISNA(VLOOKUP(U6,Fahrer!$F$6:$G$25,2,0)),0,VLOOKUP(U6,Fahrer!$F$6:$G$25,2,0))</f>
        <v>0</v>
      </c>
      <c r="W6" s="81">
        <f>SUM(T6+V6)</f>
        <v>0</v>
      </c>
      <c r="X6" s="83">
        <f>H6</f>
        <v>0</v>
      </c>
      <c r="Y6" s="79">
        <f>M6</f>
        <v>0</v>
      </c>
      <c r="Z6" s="82">
        <f>R6</f>
        <v>0</v>
      </c>
      <c r="AA6" s="77">
        <f>W6</f>
        <v>0</v>
      </c>
      <c r="AB6" s="83"/>
      <c r="AC6" s="84">
        <f>(E6+J6+O6+T6)</f>
        <v>0</v>
      </c>
      <c r="AD6" s="79">
        <f>SUM(H6+M6+R6+W6)</f>
        <v>0</v>
      </c>
      <c r="AE6" s="79">
        <f>LARGE(X6:AA6,1)+LARGE(X6:AA6,2)+LARGE(X6:AA6,3)</f>
        <v>0</v>
      </c>
      <c r="AF6" s="118"/>
      <c r="AG6" s="26"/>
    </row>
    <row r="7" spans="1:33" hidden="1" x14ac:dyDescent="0.3">
      <c r="A7" s="61">
        <v>2</v>
      </c>
      <c r="B7" s="96" t="e">
        <f>VLOOKUP(C7,Fahrer!$B$5:$C$134,2,0)</f>
        <v>#N/A</v>
      </c>
      <c r="C7" s="104"/>
      <c r="D7" s="98"/>
      <c r="E7" s="99"/>
      <c r="F7" s="99"/>
      <c r="G7" s="100">
        <f>IF(ISNA(VLOOKUP(F7,Fahrer!$F$6:$G$25,2,0)),0,VLOOKUP(F7,Fahrer!$F$6:$G$25,2,0))</f>
        <v>0</v>
      </c>
      <c r="H7" s="101">
        <f>SUM(E7+G7)</f>
        <v>0</v>
      </c>
      <c r="I7" s="98"/>
      <c r="J7" s="99"/>
      <c r="K7" s="99"/>
      <c r="L7" s="102">
        <f>IF(ISNA(VLOOKUP(K7,Fahrer!$F$6:$G$25,2,0)),0,VLOOKUP(K7,Fahrer!$F$6:$G$25,2,0))</f>
        <v>0</v>
      </c>
      <c r="M7" s="101">
        <f>SUM(J7+L7)</f>
        <v>0</v>
      </c>
      <c r="N7" s="98"/>
      <c r="O7" s="99"/>
      <c r="P7" s="99"/>
      <c r="Q7" s="102">
        <f>IF(ISNA(VLOOKUP(P7,Fahrer!$F$6:$G$25,2,0)),0,VLOOKUP(P7,Fahrer!$F$6:$G$25,2,0))</f>
        <v>0</v>
      </c>
      <c r="R7" s="101">
        <f>SUM(O7+Q7)</f>
        <v>0</v>
      </c>
      <c r="S7" s="98"/>
      <c r="T7" s="99"/>
      <c r="U7" s="102"/>
      <c r="V7" s="102">
        <f>IF(ISNA(VLOOKUP(U7,Fahrer!$F$6:$G$25,2,0)),0,VLOOKUP(U7,Fahrer!$F$6:$G$25,2,0))</f>
        <v>0</v>
      </c>
      <c r="W7" s="101">
        <f>SUM(T7+V7)</f>
        <v>0</v>
      </c>
      <c r="X7" s="103">
        <f>H7</f>
        <v>0</v>
      </c>
      <c r="Y7" s="99">
        <f>M7</f>
        <v>0</v>
      </c>
      <c r="Z7" s="102">
        <f>R7</f>
        <v>0</v>
      </c>
      <c r="AA7" s="104">
        <f>W7</f>
        <v>0</v>
      </c>
      <c r="AB7" s="103"/>
      <c r="AC7" s="105">
        <f>(E7+J7+O7+T7)</f>
        <v>0</v>
      </c>
      <c r="AD7" s="99">
        <f>SUM(H7+M7+R7+W7)</f>
        <v>0</v>
      </c>
      <c r="AE7" s="99">
        <f>LARGE(X7:AA7,1)+LARGE(X7:AA7,2)+LARGE(X7:AA7,3)</f>
        <v>0</v>
      </c>
      <c r="AF7" s="118"/>
      <c r="AG7" s="26"/>
    </row>
    <row r="8" spans="1:33" hidden="1" x14ac:dyDescent="0.3">
      <c r="A8" s="61">
        <v>3</v>
      </c>
      <c r="B8" s="76" t="e">
        <f>VLOOKUP(C8,Fahrer!$B$5:$C$134,2,0)</f>
        <v>#N/A</v>
      </c>
      <c r="C8" s="161"/>
      <c r="D8" s="112"/>
      <c r="E8" s="113"/>
      <c r="F8" s="113"/>
      <c r="G8" s="160">
        <f>IF(ISNA(VLOOKUP(F8,Fahrer!$F$6:$G$25,2,0)),0,VLOOKUP(F8,Fahrer!$F$6:$G$25,2,0))</f>
        <v>0</v>
      </c>
      <c r="H8" s="115">
        <f t="shared" ref="H8:H25" si="0">SUM(E8+G8)</f>
        <v>0</v>
      </c>
      <c r="I8" s="112"/>
      <c r="J8" s="113"/>
      <c r="K8" s="113"/>
      <c r="L8" s="114">
        <f>IF(ISNA(VLOOKUP(K8,Fahrer!$F$6:$G$25,2,0)),0,VLOOKUP(K8,Fahrer!$F$6:$G$25,2,0))</f>
        <v>0</v>
      </c>
      <c r="M8" s="115">
        <f t="shared" ref="M8:M25" si="1">SUM(J8+L8)</f>
        <v>0</v>
      </c>
      <c r="N8" s="112"/>
      <c r="O8" s="113"/>
      <c r="P8" s="113"/>
      <c r="Q8" s="114">
        <f>IF(ISNA(VLOOKUP(P8,Fahrer!$F$6:$G$25,2,0)),0,VLOOKUP(P8,Fahrer!$F$6:$G$25,2,0))</f>
        <v>0</v>
      </c>
      <c r="R8" s="115">
        <f t="shared" ref="R8:R25" si="2">SUM(O8+Q8)</f>
        <v>0</v>
      </c>
      <c r="S8" s="112"/>
      <c r="T8" s="113"/>
      <c r="U8" s="114"/>
      <c r="V8" s="82">
        <f>IF(ISNA(VLOOKUP(U8,Fahrer!$F$6:$G$25,2,0)),0,VLOOKUP(U8,Fahrer!$F$6:$G$25,2,0))</f>
        <v>0</v>
      </c>
      <c r="W8" s="81">
        <f t="shared" ref="W8:W25" si="3">SUM(T8+V8)</f>
        <v>0</v>
      </c>
      <c r="X8" s="83">
        <f t="shared" ref="X8:X25" si="4">H8</f>
        <v>0</v>
      </c>
      <c r="Y8" s="79">
        <f t="shared" ref="Y8:Y25" si="5">M8</f>
        <v>0</v>
      </c>
      <c r="Z8" s="82">
        <f t="shared" ref="Z8:Z25" si="6">R8</f>
        <v>0</v>
      </c>
      <c r="AA8" s="77">
        <f t="shared" ref="AA8:AA25" si="7">W8</f>
        <v>0</v>
      </c>
      <c r="AB8" s="83"/>
      <c r="AC8" s="84">
        <f t="shared" ref="AC8:AC25" si="8">(E8+J8+O8+T8)</f>
        <v>0</v>
      </c>
      <c r="AD8" s="79">
        <f t="shared" ref="AD8:AD25" si="9">SUM(H8+M8+R8+W8)</f>
        <v>0</v>
      </c>
      <c r="AE8" s="79">
        <f t="shared" ref="AE8:AE25" si="10">LARGE(X8:AA8,1)+LARGE(X8:AA8,2)+LARGE(X8:AA8,3)</f>
        <v>0</v>
      </c>
      <c r="AF8" s="118"/>
      <c r="AG8" s="26"/>
    </row>
    <row r="9" spans="1:33" ht="15.75" hidden="1" customHeight="1" x14ac:dyDescent="0.3">
      <c r="A9" s="61">
        <v>4</v>
      </c>
      <c r="B9" s="96" t="e">
        <f>VLOOKUP(C9,Fahrer!$B$5:$C$134,2,0)</f>
        <v>#N/A</v>
      </c>
      <c r="C9" s="97"/>
      <c r="D9" s="98"/>
      <c r="E9" s="99"/>
      <c r="F9" s="99"/>
      <c r="G9" s="100">
        <f>IF(ISNA(VLOOKUP(F9,Fahrer!$F$6:$G$25,2,0)),0,VLOOKUP(F9,Fahrer!$F$6:$G$25,2,0))</f>
        <v>0</v>
      </c>
      <c r="H9" s="101">
        <f t="shared" si="0"/>
        <v>0</v>
      </c>
      <c r="I9" s="98"/>
      <c r="J9" s="99"/>
      <c r="K9" s="99"/>
      <c r="L9" s="102">
        <f>IF(ISNA(VLOOKUP(K9,Fahrer!$F$6:$G$25,2,0)),0,VLOOKUP(K9,Fahrer!$F$6:$G$25,2,0))</f>
        <v>0</v>
      </c>
      <c r="M9" s="101">
        <f t="shared" si="1"/>
        <v>0</v>
      </c>
      <c r="N9" s="98"/>
      <c r="O9" s="99"/>
      <c r="P9" s="99"/>
      <c r="Q9" s="102">
        <f>IF(ISNA(VLOOKUP(P9,Fahrer!$F$6:$G$25,2,0)),0,VLOOKUP(P9,Fahrer!$F$6:$G$25,2,0))</f>
        <v>0</v>
      </c>
      <c r="R9" s="101">
        <f t="shared" si="2"/>
        <v>0</v>
      </c>
      <c r="S9" s="98"/>
      <c r="T9" s="99"/>
      <c r="U9" s="102"/>
      <c r="V9" s="102">
        <f>IF(ISNA(VLOOKUP(U9,Fahrer!$F$6:$G$25,2,0)),0,VLOOKUP(U9,Fahrer!$F$6:$G$25,2,0))</f>
        <v>0</v>
      </c>
      <c r="W9" s="101">
        <f t="shared" si="3"/>
        <v>0</v>
      </c>
      <c r="X9" s="103">
        <f t="shared" si="4"/>
        <v>0</v>
      </c>
      <c r="Y9" s="99">
        <f t="shared" si="5"/>
        <v>0</v>
      </c>
      <c r="Z9" s="102">
        <f t="shared" si="6"/>
        <v>0</v>
      </c>
      <c r="AA9" s="104">
        <f t="shared" si="7"/>
        <v>0</v>
      </c>
      <c r="AB9" s="103"/>
      <c r="AC9" s="105">
        <f t="shared" si="8"/>
        <v>0</v>
      </c>
      <c r="AD9" s="99">
        <f t="shared" si="9"/>
        <v>0</v>
      </c>
      <c r="AE9" s="99">
        <f t="shared" si="10"/>
        <v>0</v>
      </c>
      <c r="AF9" s="118"/>
      <c r="AG9" s="26"/>
    </row>
    <row r="10" spans="1:33" ht="15.75" hidden="1" customHeight="1" x14ac:dyDescent="0.3">
      <c r="A10" s="61">
        <v>5</v>
      </c>
      <c r="B10" s="76" t="e">
        <f>VLOOKUP(C10,Fahrer!$B$5:$C$134,2,0)</f>
        <v>#N/A</v>
      </c>
      <c r="C10" s="132"/>
      <c r="D10" s="112"/>
      <c r="E10" s="113"/>
      <c r="F10" s="113"/>
      <c r="G10" s="160">
        <f>IF(ISNA(VLOOKUP(F10,Fahrer!$F$6:$G$25,2,0)),0,VLOOKUP(F10,Fahrer!$F$6:$G$25,2,0))</f>
        <v>0</v>
      </c>
      <c r="H10" s="115">
        <f t="shared" si="0"/>
        <v>0</v>
      </c>
      <c r="I10" s="112"/>
      <c r="J10" s="113"/>
      <c r="K10" s="113"/>
      <c r="L10" s="114">
        <f>IF(ISNA(VLOOKUP(K10,Fahrer!$F$6:$G$25,2,0)),0,VLOOKUP(K10,Fahrer!$F$6:$G$25,2,0))</f>
        <v>0</v>
      </c>
      <c r="M10" s="115">
        <f t="shared" si="1"/>
        <v>0</v>
      </c>
      <c r="N10" s="112"/>
      <c r="O10" s="113"/>
      <c r="P10" s="113"/>
      <c r="Q10" s="114">
        <f>IF(ISNA(VLOOKUP(P10,Fahrer!$F$6:$G$25,2,0)),0,VLOOKUP(P10,Fahrer!$F$6:$G$25,2,0))</f>
        <v>0</v>
      </c>
      <c r="R10" s="115">
        <f t="shared" si="2"/>
        <v>0</v>
      </c>
      <c r="S10" s="112"/>
      <c r="T10" s="113"/>
      <c r="U10" s="114"/>
      <c r="V10" s="82">
        <f>IF(ISNA(VLOOKUP(U10,Fahrer!$F$6:$G$25,2,0)),0,VLOOKUP(U10,Fahrer!$F$6:$G$25,2,0))</f>
        <v>0</v>
      </c>
      <c r="W10" s="81">
        <f t="shared" si="3"/>
        <v>0</v>
      </c>
      <c r="X10" s="83">
        <f t="shared" si="4"/>
        <v>0</v>
      </c>
      <c r="Y10" s="79">
        <f t="shared" si="5"/>
        <v>0</v>
      </c>
      <c r="Z10" s="82">
        <f t="shared" si="6"/>
        <v>0</v>
      </c>
      <c r="AA10" s="77">
        <f t="shared" si="7"/>
        <v>0</v>
      </c>
      <c r="AB10" s="83"/>
      <c r="AC10" s="84">
        <f t="shared" si="8"/>
        <v>0</v>
      </c>
      <c r="AD10" s="79">
        <f t="shared" si="9"/>
        <v>0</v>
      </c>
      <c r="AE10" s="79">
        <f t="shared" si="10"/>
        <v>0</v>
      </c>
      <c r="AF10" s="118"/>
      <c r="AG10" s="26"/>
    </row>
    <row r="11" spans="1:33" ht="15.75" hidden="1" customHeight="1" x14ac:dyDescent="0.3">
      <c r="A11" s="61">
        <v>6</v>
      </c>
      <c r="B11" s="96" t="e">
        <f>VLOOKUP(C11,Fahrer!$B$5:$C$134,2,0)</f>
        <v>#N/A</v>
      </c>
      <c r="C11" s="107"/>
      <c r="D11" s="98"/>
      <c r="E11" s="99"/>
      <c r="F11" s="99"/>
      <c r="G11" s="100">
        <f>IF(ISNA(VLOOKUP(F11,Fahrer!$F$6:$G$25,2,0)),0,VLOOKUP(F11,Fahrer!$F$6:$G$25,2,0))</f>
        <v>0</v>
      </c>
      <c r="H11" s="101">
        <f t="shared" si="0"/>
        <v>0</v>
      </c>
      <c r="I11" s="98"/>
      <c r="J11" s="99"/>
      <c r="K11" s="99"/>
      <c r="L11" s="102">
        <f>IF(ISNA(VLOOKUP(K11,Fahrer!$F$6:$G$25,2,0)),0,VLOOKUP(K11,Fahrer!$F$6:$G$25,2,0))</f>
        <v>0</v>
      </c>
      <c r="M11" s="101">
        <f t="shared" si="1"/>
        <v>0</v>
      </c>
      <c r="N11" s="98"/>
      <c r="O11" s="99"/>
      <c r="P11" s="99"/>
      <c r="Q11" s="102">
        <f>IF(ISNA(VLOOKUP(P11,Fahrer!$F$6:$G$25,2,0)),0,VLOOKUP(P11,Fahrer!$F$6:$G$25,2,0))</f>
        <v>0</v>
      </c>
      <c r="R11" s="101">
        <f t="shared" si="2"/>
        <v>0</v>
      </c>
      <c r="S11" s="98"/>
      <c r="T11" s="99"/>
      <c r="U11" s="102"/>
      <c r="V11" s="102">
        <f>IF(ISNA(VLOOKUP(U11,Fahrer!$F$6:$G$25,2,0)),0,VLOOKUP(U11,Fahrer!$F$6:$G$25,2,0))</f>
        <v>0</v>
      </c>
      <c r="W11" s="101">
        <f t="shared" si="3"/>
        <v>0</v>
      </c>
      <c r="X11" s="103">
        <f t="shared" si="4"/>
        <v>0</v>
      </c>
      <c r="Y11" s="99">
        <f t="shared" si="5"/>
        <v>0</v>
      </c>
      <c r="Z11" s="102">
        <f t="shared" si="6"/>
        <v>0</v>
      </c>
      <c r="AA11" s="104">
        <f t="shared" si="7"/>
        <v>0</v>
      </c>
      <c r="AB11" s="103"/>
      <c r="AC11" s="105">
        <f t="shared" si="8"/>
        <v>0</v>
      </c>
      <c r="AD11" s="99">
        <f t="shared" si="9"/>
        <v>0</v>
      </c>
      <c r="AE11" s="99">
        <f t="shared" si="10"/>
        <v>0</v>
      </c>
      <c r="AF11" s="118"/>
      <c r="AG11" s="26"/>
    </row>
    <row r="12" spans="1:33" ht="15.75" hidden="1" customHeight="1" x14ac:dyDescent="0.3">
      <c r="A12" s="61">
        <v>7</v>
      </c>
      <c r="B12" s="76" t="e">
        <f>VLOOKUP(C12,Fahrer!$B$5:$C$134,2,0)</f>
        <v>#N/A</v>
      </c>
      <c r="C12" s="106"/>
      <c r="D12" s="78"/>
      <c r="E12" s="79"/>
      <c r="F12" s="79"/>
      <c r="G12" s="80">
        <f>IF(ISNA(VLOOKUP(F12,Fahrer!$F$6:$G$25,2,0)),0,VLOOKUP(F12,Fahrer!$F$6:$G$25,2,0))</f>
        <v>0</v>
      </c>
      <c r="H12" s="81">
        <f t="shared" si="0"/>
        <v>0</v>
      </c>
      <c r="I12" s="78"/>
      <c r="J12" s="79"/>
      <c r="K12" s="79"/>
      <c r="L12" s="82">
        <f>IF(ISNA(VLOOKUP(K12,Fahrer!$F$6:$G$25,2,0)),0,VLOOKUP(K12,Fahrer!$F$6:$G$25,2,0))</f>
        <v>0</v>
      </c>
      <c r="M12" s="81">
        <f t="shared" si="1"/>
        <v>0</v>
      </c>
      <c r="N12" s="78"/>
      <c r="O12" s="79"/>
      <c r="P12" s="79"/>
      <c r="Q12" s="82">
        <f>IF(ISNA(VLOOKUP(P12,Fahrer!$F$6:$G$25,2,0)),0,VLOOKUP(P12,Fahrer!$F$6:$G$25,2,0))</f>
        <v>0</v>
      </c>
      <c r="R12" s="81">
        <f t="shared" si="2"/>
        <v>0</v>
      </c>
      <c r="S12" s="78"/>
      <c r="T12" s="79"/>
      <c r="U12" s="82"/>
      <c r="V12" s="82">
        <f>IF(ISNA(VLOOKUP(U12,Fahrer!$F$6:$G$25,2,0)),0,VLOOKUP(U12,Fahrer!$F$6:$G$25,2,0))</f>
        <v>0</v>
      </c>
      <c r="W12" s="81">
        <f t="shared" si="3"/>
        <v>0</v>
      </c>
      <c r="X12" s="83">
        <f t="shared" si="4"/>
        <v>0</v>
      </c>
      <c r="Y12" s="79">
        <f t="shared" si="5"/>
        <v>0</v>
      </c>
      <c r="Z12" s="82">
        <f t="shared" si="6"/>
        <v>0</v>
      </c>
      <c r="AA12" s="77">
        <f t="shared" si="7"/>
        <v>0</v>
      </c>
      <c r="AB12" s="83"/>
      <c r="AC12" s="84">
        <f t="shared" si="8"/>
        <v>0</v>
      </c>
      <c r="AD12" s="79">
        <f t="shared" si="9"/>
        <v>0</v>
      </c>
      <c r="AE12" s="79">
        <f t="shared" si="10"/>
        <v>0</v>
      </c>
      <c r="AF12" s="118"/>
      <c r="AG12" s="26"/>
    </row>
    <row r="13" spans="1:33" ht="15.75" hidden="1" customHeight="1" x14ac:dyDescent="0.3">
      <c r="A13" s="61">
        <v>8</v>
      </c>
      <c r="B13" s="96" t="e">
        <f>VLOOKUP(C13,Fahrer!$B$5:$C$134,2,0)</f>
        <v>#N/A</v>
      </c>
      <c r="C13" s="107"/>
      <c r="D13" s="98"/>
      <c r="E13" s="99"/>
      <c r="F13" s="99"/>
      <c r="G13" s="100">
        <f>IF(ISNA(VLOOKUP(F13,Fahrer!$F$6:$G$25,2,0)),0,VLOOKUP(F13,Fahrer!$F$6:$G$25,2,0))</f>
        <v>0</v>
      </c>
      <c r="H13" s="101">
        <f t="shared" si="0"/>
        <v>0</v>
      </c>
      <c r="I13" s="98"/>
      <c r="J13" s="99"/>
      <c r="K13" s="99"/>
      <c r="L13" s="102">
        <f>IF(ISNA(VLOOKUP(K13,Fahrer!$F$6:$G$25,2,0)),0,VLOOKUP(K13,Fahrer!$F$6:$G$25,2,0))</f>
        <v>0</v>
      </c>
      <c r="M13" s="101">
        <f t="shared" si="1"/>
        <v>0</v>
      </c>
      <c r="N13" s="98"/>
      <c r="O13" s="99"/>
      <c r="P13" s="99"/>
      <c r="Q13" s="102">
        <f>IF(ISNA(VLOOKUP(P13,Fahrer!$F$6:$G$25,2,0)),0,VLOOKUP(P13,Fahrer!$F$6:$G$25,2,0))</f>
        <v>0</v>
      </c>
      <c r="R13" s="101">
        <f t="shared" si="2"/>
        <v>0</v>
      </c>
      <c r="S13" s="98"/>
      <c r="T13" s="99"/>
      <c r="U13" s="102"/>
      <c r="V13" s="102">
        <f>IF(ISNA(VLOOKUP(U13,Fahrer!$F$6:$G$25,2,0)),0,VLOOKUP(U13,Fahrer!$F$6:$G$25,2,0))</f>
        <v>0</v>
      </c>
      <c r="W13" s="101">
        <f t="shared" si="3"/>
        <v>0</v>
      </c>
      <c r="X13" s="103">
        <f t="shared" si="4"/>
        <v>0</v>
      </c>
      <c r="Y13" s="99">
        <f t="shared" si="5"/>
        <v>0</v>
      </c>
      <c r="Z13" s="102">
        <f t="shared" si="6"/>
        <v>0</v>
      </c>
      <c r="AA13" s="104">
        <f t="shared" si="7"/>
        <v>0</v>
      </c>
      <c r="AB13" s="103"/>
      <c r="AC13" s="105">
        <f t="shared" si="8"/>
        <v>0</v>
      </c>
      <c r="AD13" s="99">
        <f t="shared" si="9"/>
        <v>0</v>
      </c>
      <c r="AE13" s="99">
        <f t="shared" si="10"/>
        <v>0</v>
      </c>
      <c r="AF13" s="118"/>
      <c r="AG13" s="26"/>
    </row>
    <row r="14" spans="1:33" ht="15.75" hidden="1" customHeight="1" x14ac:dyDescent="0.3">
      <c r="A14" s="61">
        <v>9</v>
      </c>
      <c r="B14" s="76" t="e">
        <f>VLOOKUP(C14,Fahrer!$B$5:$C$134,2,0)</f>
        <v>#N/A</v>
      </c>
      <c r="C14" s="106"/>
      <c r="D14" s="78"/>
      <c r="E14" s="79"/>
      <c r="F14" s="79"/>
      <c r="G14" s="80">
        <f>IF(ISNA(VLOOKUP(F14,Fahrer!$F$6:$G$25,2,0)),0,VLOOKUP(F14,Fahrer!$F$6:$G$25,2,0))</f>
        <v>0</v>
      </c>
      <c r="H14" s="81">
        <f t="shared" si="0"/>
        <v>0</v>
      </c>
      <c r="I14" s="78"/>
      <c r="J14" s="79"/>
      <c r="K14" s="79"/>
      <c r="L14" s="82">
        <f>IF(ISNA(VLOOKUP(K14,Fahrer!$F$6:$G$25,2,0)),0,VLOOKUP(K14,Fahrer!$F$6:$G$25,2,0))</f>
        <v>0</v>
      </c>
      <c r="M14" s="81">
        <f t="shared" si="1"/>
        <v>0</v>
      </c>
      <c r="N14" s="78"/>
      <c r="O14" s="79"/>
      <c r="P14" s="79"/>
      <c r="Q14" s="82">
        <f>IF(ISNA(VLOOKUP(P14,Fahrer!$F$6:$G$25,2,0)),0,VLOOKUP(P14,Fahrer!$F$6:$G$25,2,0))</f>
        <v>0</v>
      </c>
      <c r="R14" s="81">
        <f t="shared" si="2"/>
        <v>0</v>
      </c>
      <c r="S14" s="78"/>
      <c r="T14" s="79"/>
      <c r="U14" s="82"/>
      <c r="V14" s="82">
        <f>IF(ISNA(VLOOKUP(U14,Fahrer!$F$6:$G$25,2,0)),0,VLOOKUP(U14,Fahrer!$F$6:$G$25,2,0))</f>
        <v>0</v>
      </c>
      <c r="W14" s="81">
        <f t="shared" si="3"/>
        <v>0</v>
      </c>
      <c r="X14" s="83">
        <f t="shared" si="4"/>
        <v>0</v>
      </c>
      <c r="Y14" s="79">
        <f t="shared" si="5"/>
        <v>0</v>
      </c>
      <c r="Z14" s="82">
        <f t="shared" si="6"/>
        <v>0</v>
      </c>
      <c r="AA14" s="77">
        <f t="shared" si="7"/>
        <v>0</v>
      </c>
      <c r="AB14" s="83"/>
      <c r="AC14" s="84">
        <f t="shared" si="8"/>
        <v>0</v>
      </c>
      <c r="AD14" s="79">
        <f t="shared" si="9"/>
        <v>0</v>
      </c>
      <c r="AE14" s="79">
        <f t="shared" si="10"/>
        <v>0</v>
      </c>
      <c r="AF14" s="118"/>
      <c r="AG14" s="26"/>
    </row>
    <row r="15" spans="1:33" ht="15.75" hidden="1" customHeight="1" x14ac:dyDescent="0.3">
      <c r="A15" s="61">
        <v>10</v>
      </c>
      <c r="B15" s="96" t="e">
        <f>VLOOKUP(C15,Fahrer!$B$5:$C$134,2,0)</f>
        <v>#N/A</v>
      </c>
      <c r="C15" s="107"/>
      <c r="D15" s="98"/>
      <c r="E15" s="99"/>
      <c r="F15" s="99"/>
      <c r="G15" s="100">
        <f>IF(ISNA(VLOOKUP(F15,Fahrer!$F$6:$G$25,2,0)),0,VLOOKUP(F15,Fahrer!$F$6:$G$25,2,0))</f>
        <v>0</v>
      </c>
      <c r="H15" s="101">
        <f t="shared" si="0"/>
        <v>0</v>
      </c>
      <c r="I15" s="98"/>
      <c r="J15" s="99"/>
      <c r="K15" s="99"/>
      <c r="L15" s="102">
        <f>IF(ISNA(VLOOKUP(K15,Fahrer!$F$6:$G$25,2,0)),0,VLOOKUP(K15,Fahrer!$F$6:$G$25,2,0))</f>
        <v>0</v>
      </c>
      <c r="M15" s="101">
        <f t="shared" si="1"/>
        <v>0</v>
      </c>
      <c r="N15" s="98"/>
      <c r="O15" s="99"/>
      <c r="P15" s="99"/>
      <c r="Q15" s="102">
        <f>IF(ISNA(VLOOKUP(P15,Fahrer!$F$6:$G$25,2,0)),0,VLOOKUP(P15,Fahrer!$F$6:$G$25,2,0))</f>
        <v>0</v>
      </c>
      <c r="R15" s="101">
        <f t="shared" si="2"/>
        <v>0</v>
      </c>
      <c r="S15" s="98"/>
      <c r="T15" s="99"/>
      <c r="U15" s="102"/>
      <c r="V15" s="102">
        <f>IF(ISNA(VLOOKUP(U15,Fahrer!$F$6:$G$25,2,0)),0,VLOOKUP(U15,Fahrer!$F$6:$G$25,2,0))</f>
        <v>0</v>
      </c>
      <c r="W15" s="101">
        <f t="shared" si="3"/>
        <v>0</v>
      </c>
      <c r="X15" s="103">
        <f t="shared" si="4"/>
        <v>0</v>
      </c>
      <c r="Y15" s="99">
        <f t="shared" si="5"/>
        <v>0</v>
      </c>
      <c r="Z15" s="102">
        <f t="shared" si="6"/>
        <v>0</v>
      </c>
      <c r="AA15" s="104">
        <f t="shared" si="7"/>
        <v>0</v>
      </c>
      <c r="AB15" s="103"/>
      <c r="AC15" s="105">
        <f t="shared" si="8"/>
        <v>0</v>
      </c>
      <c r="AD15" s="99">
        <f t="shared" si="9"/>
        <v>0</v>
      </c>
      <c r="AE15" s="99">
        <f t="shared" si="10"/>
        <v>0</v>
      </c>
      <c r="AF15" s="118"/>
      <c r="AG15" s="26"/>
    </row>
    <row r="16" spans="1:33" ht="15.75" hidden="1" customHeight="1" x14ac:dyDescent="0.3">
      <c r="A16" s="61">
        <v>11</v>
      </c>
      <c r="B16" s="76" t="e">
        <f>VLOOKUP(C16,Fahrer!$B$5:$C$134,2,0)</f>
        <v>#N/A</v>
      </c>
      <c r="C16" s="106"/>
      <c r="D16" s="78"/>
      <c r="E16" s="79"/>
      <c r="F16" s="79"/>
      <c r="G16" s="80">
        <f>IF(ISNA(VLOOKUP(F16,Fahrer!$F$6:$G$25,2,0)),0,VLOOKUP(F16,Fahrer!$F$6:$G$25,2,0))</f>
        <v>0</v>
      </c>
      <c r="H16" s="81">
        <f t="shared" si="0"/>
        <v>0</v>
      </c>
      <c r="I16" s="78"/>
      <c r="J16" s="79"/>
      <c r="K16" s="79"/>
      <c r="L16" s="82">
        <f>IF(ISNA(VLOOKUP(K16,Fahrer!$F$6:$G$25,2,0)),0,VLOOKUP(K16,Fahrer!$F$6:$G$25,2,0))</f>
        <v>0</v>
      </c>
      <c r="M16" s="81">
        <f t="shared" si="1"/>
        <v>0</v>
      </c>
      <c r="N16" s="78"/>
      <c r="O16" s="79"/>
      <c r="P16" s="79"/>
      <c r="Q16" s="82">
        <f>IF(ISNA(VLOOKUP(P16,Fahrer!$F$6:$G$25,2,0)),0,VLOOKUP(P16,Fahrer!$F$6:$G$25,2,0))</f>
        <v>0</v>
      </c>
      <c r="R16" s="81">
        <f t="shared" si="2"/>
        <v>0</v>
      </c>
      <c r="S16" s="78"/>
      <c r="T16" s="79"/>
      <c r="U16" s="82"/>
      <c r="V16" s="82">
        <f>IF(ISNA(VLOOKUP(U16,Fahrer!$F$6:$G$25,2,0)),0,VLOOKUP(U16,Fahrer!$F$6:$G$25,2,0))</f>
        <v>0</v>
      </c>
      <c r="W16" s="81">
        <f t="shared" si="3"/>
        <v>0</v>
      </c>
      <c r="X16" s="83">
        <f t="shared" si="4"/>
        <v>0</v>
      </c>
      <c r="Y16" s="79">
        <f t="shared" si="5"/>
        <v>0</v>
      </c>
      <c r="Z16" s="82">
        <f t="shared" si="6"/>
        <v>0</v>
      </c>
      <c r="AA16" s="77">
        <f t="shared" si="7"/>
        <v>0</v>
      </c>
      <c r="AB16" s="83"/>
      <c r="AC16" s="84">
        <f t="shared" si="8"/>
        <v>0</v>
      </c>
      <c r="AD16" s="79">
        <f t="shared" si="9"/>
        <v>0</v>
      </c>
      <c r="AE16" s="79">
        <f t="shared" si="10"/>
        <v>0</v>
      </c>
      <c r="AF16" s="118"/>
      <c r="AG16" s="26"/>
    </row>
    <row r="17" spans="1:33" ht="15.75" hidden="1" customHeight="1" x14ac:dyDescent="0.3">
      <c r="A17" s="61">
        <v>12</v>
      </c>
      <c r="B17" s="96" t="e">
        <f>VLOOKUP(C17,Fahrer!$B$5:$C$134,2,0)</f>
        <v>#N/A</v>
      </c>
      <c r="C17" s="107"/>
      <c r="D17" s="98"/>
      <c r="E17" s="99"/>
      <c r="F17" s="99"/>
      <c r="G17" s="100">
        <f>IF(ISNA(VLOOKUP(F17,Fahrer!$F$6:$G$25,2,0)),0,VLOOKUP(F17,Fahrer!$F$6:$G$25,2,0))</f>
        <v>0</v>
      </c>
      <c r="H17" s="101">
        <f t="shared" si="0"/>
        <v>0</v>
      </c>
      <c r="I17" s="98"/>
      <c r="J17" s="99"/>
      <c r="K17" s="99"/>
      <c r="L17" s="102">
        <f>IF(ISNA(VLOOKUP(K17,Fahrer!$F$6:$G$25,2,0)),0,VLOOKUP(K17,Fahrer!$F$6:$G$25,2,0))</f>
        <v>0</v>
      </c>
      <c r="M17" s="101">
        <f t="shared" si="1"/>
        <v>0</v>
      </c>
      <c r="N17" s="98"/>
      <c r="O17" s="99"/>
      <c r="P17" s="99"/>
      <c r="Q17" s="102">
        <f>IF(ISNA(VLOOKUP(P17,Fahrer!$F$6:$G$25,2,0)),0,VLOOKUP(P17,Fahrer!$F$6:$G$25,2,0))</f>
        <v>0</v>
      </c>
      <c r="R17" s="101">
        <f t="shared" si="2"/>
        <v>0</v>
      </c>
      <c r="S17" s="98"/>
      <c r="T17" s="99"/>
      <c r="U17" s="102"/>
      <c r="V17" s="102">
        <f>IF(ISNA(VLOOKUP(U17,Fahrer!$F$6:$G$25,2,0)),0,VLOOKUP(U17,Fahrer!$F$6:$G$25,2,0))</f>
        <v>0</v>
      </c>
      <c r="W17" s="101">
        <f t="shared" si="3"/>
        <v>0</v>
      </c>
      <c r="X17" s="103">
        <f t="shared" si="4"/>
        <v>0</v>
      </c>
      <c r="Y17" s="99">
        <f t="shared" si="5"/>
        <v>0</v>
      </c>
      <c r="Z17" s="102">
        <f t="shared" si="6"/>
        <v>0</v>
      </c>
      <c r="AA17" s="104">
        <f t="shared" si="7"/>
        <v>0</v>
      </c>
      <c r="AB17" s="103"/>
      <c r="AC17" s="105">
        <f t="shared" si="8"/>
        <v>0</v>
      </c>
      <c r="AD17" s="99">
        <f t="shared" si="9"/>
        <v>0</v>
      </c>
      <c r="AE17" s="99">
        <f t="shared" si="10"/>
        <v>0</v>
      </c>
      <c r="AF17" s="118"/>
      <c r="AG17" s="26"/>
    </row>
    <row r="18" spans="1:33" ht="15.75" hidden="1" customHeight="1" x14ac:dyDescent="0.3">
      <c r="A18" s="61">
        <v>13</v>
      </c>
      <c r="B18" s="76" t="e">
        <f>VLOOKUP(C18,Fahrer!$B$5:$C$134,2,0)</f>
        <v>#N/A</v>
      </c>
      <c r="C18" s="106"/>
      <c r="D18" s="78"/>
      <c r="E18" s="79"/>
      <c r="F18" s="79"/>
      <c r="G18" s="80">
        <f>IF(ISNA(VLOOKUP(F18,Fahrer!$F$6:$G$25,2,0)),0,VLOOKUP(F18,Fahrer!$F$6:$G$25,2,0))</f>
        <v>0</v>
      </c>
      <c r="H18" s="81">
        <f t="shared" si="0"/>
        <v>0</v>
      </c>
      <c r="I18" s="78"/>
      <c r="J18" s="79"/>
      <c r="K18" s="79"/>
      <c r="L18" s="82">
        <f>IF(ISNA(VLOOKUP(K18,Fahrer!$F$6:$G$25,2,0)),0,VLOOKUP(K18,Fahrer!$F$6:$G$25,2,0))</f>
        <v>0</v>
      </c>
      <c r="M18" s="81">
        <f t="shared" si="1"/>
        <v>0</v>
      </c>
      <c r="N18" s="78"/>
      <c r="O18" s="79"/>
      <c r="P18" s="79"/>
      <c r="Q18" s="82">
        <f>IF(ISNA(VLOOKUP(P18,Fahrer!$F$6:$G$25,2,0)),0,VLOOKUP(P18,Fahrer!$F$6:$G$25,2,0))</f>
        <v>0</v>
      </c>
      <c r="R18" s="81">
        <f t="shared" si="2"/>
        <v>0</v>
      </c>
      <c r="S18" s="78"/>
      <c r="T18" s="79"/>
      <c r="U18" s="82"/>
      <c r="V18" s="82">
        <f>IF(ISNA(VLOOKUP(U18,Fahrer!$F$6:$G$25,2,0)),0,VLOOKUP(U18,Fahrer!$F$6:$G$25,2,0))</f>
        <v>0</v>
      </c>
      <c r="W18" s="81">
        <f t="shared" si="3"/>
        <v>0</v>
      </c>
      <c r="X18" s="83">
        <f t="shared" si="4"/>
        <v>0</v>
      </c>
      <c r="Y18" s="79">
        <f t="shared" si="5"/>
        <v>0</v>
      </c>
      <c r="Z18" s="82">
        <f t="shared" si="6"/>
        <v>0</v>
      </c>
      <c r="AA18" s="77">
        <f t="shared" si="7"/>
        <v>0</v>
      </c>
      <c r="AB18" s="83"/>
      <c r="AC18" s="84">
        <f t="shared" si="8"/>
        <v>0</v>
      </c>
      <c r="AD18" s="79">
        <f t="shared" si="9"/>
        <v>0</v>
      </c>
      <c r="AE18" s="79">
        <f t="shared" si="10"/>
        <v>0</v>
      </c>
      <c r="AF18" s="118"/>
      <c r="AG18" s="26"/>
    </row>
    <row r="19" spans="1:33" ht="15.75" hidden="1" customHeight="1" x14ac:dyDescent="0.3">
      <c r="A19" s="61">
        <v>14</v>
      </c>
      <c r="B19" s="96" t="e">
        <f>VLOOKUP(C19,Fahrer!$B$5:$C$134,2,0)</f>
        <v>#N/A</v>
      </c>
      <c r="C19" s="107"/>
      <c r="D19" s="98"/>
      <c r="E19" s="99"/>
      <c r="F19" s="99"/>
      <c r="G19" s="100">
        <f>IF(ISNA(VLOOKUP(F19,Fahrer!$F$6:$G$25,2,0)),0,VLOOKUP(F19,Fahrer!$F$6:$G$25,2,0))</f>
        <v>0</v>
      </c>
      <c r="H19" s="101">
        <f t="shared" si="0"/>
        <v>0</v>
      </c>
      <c r="I19" s="98"/>
      <c r="J19" s="99"/>
      <c r="K19" s="99"/>
      <c r="L19" s="102">
        <f>IF(ISNA(VLOOKUP(K19,Fahrer!$F$6:$G$25,2,0)),0,VLOOKUP(K19,Fahrer!$F$6:$G$25,2,0))</f>
        <v>0</v>
      </c>
      <c r="M19" s="101">
        <f t="shared" si="1"/>
        <v>0</v>
      </c>
      <c r="N19" s="98"/>
      <c r="O19" s="99"/>
      <c r="P19" s="99"/>
      <c r="Q19" s="102">
        <f>IF(ISNA(VLOOKUP(P19,Fahrer!$F$6:$G$25,2,0)),0,VLOOKUP(P19,Fahrer!$F$6:$G$25,2,0))</f>
        <v>0</v>
      </c>
      <c r="R19" s="101">
        <f t="shared" si="2"/>
        <v>0</v>
      </c>
      <c r="S19" s="98"/>
      <c r="T19" s="99"/>
      <c r="U19" s="102"/>
      <c r="V19" s="102">
        <f>IF(ISNA(VLOOKUP(U19,Fahrer!$F$6:$G$25,2,0)),0,VLOOKUP(U19,Fahrer!$F$6:$G$25,2,0))</f>
        <v>0</v>
      </c>
      <c r="W19" s="101">
        <f t="shared" si="3"/>
        <v>0</v>
      </c>
      <c r="X19" s="103">
        <f t="shared" si="4"/>
        <v>0</v>
      </c>
      <c r="Y19" s="99">
        <f t="shared" si="5"/>
        <v>0</v>
      </c>
      <c r="Z19" s="102">
        <f t="shared" si="6"/>
        <v>0</v>
      </c>
      <c r="AA19" s="104">
        <f t="shared" si="7"/>
        <v>0</v>
      </c>
      <c r="AB19" s="103"/>
      <c r="AC19" s="105">
        <f t="shared" si="8"/>
        <v>0</v>
      </c>
      <c r="AD19" s="99">
        <f t="shared" si="9"/>
        <v>0</v>
      </c>
      <c r="AE19" s="99">
        <f t="shared" si="10"/>
        <v>0</v>
      </c>
      <c r="AF19" s="118"/>
      <c r="AG19" s="26"/>
    </row>
    <row r="20" spans="1:33" ht="15.75" hidden="1" customHeight="1" x14ac:dyDescent="0.3">
      <c r="A20" s="61">
        <v>15</v>
      </c>
      <c r="B20" s="76" t="e">
        <f>VLOOKUP(C20,Fahrer!$B$5:$C$134,2,0)</f>
        <v>#N/A</v>
      </c>
      <c r="C20" s="106"/>
      <c r="D20" s="78"/>
      <c r="E20" s="79"/>
      <c r="F20" s="79"/>
      <c r="G20" s="80">
        <f>IF(ISNA(VLOOKUP(F20,Fahrer!$F$6:$G$25,2,0)),0,VLOOKUP(F20,Fahrer!$F$6:$G$25,2,0))</f>
        <v>0</v>
      </c>
      <c r="H20" s="81">
        <f t="shared" si="0"/>
        <v>0</v>
      </c>
      <c r="I20" s="78"/>
      <c r="J20" s="79"/>
      <c r="K20" s="79"/>
      <c r="L20" s="82">
        <f>IF(ISNA(VLOOKUP(K20,Fahrer!$F$6:$G$25,2,0)),0,VLOOKUP(K20,Fahrer!$F$6:$G$25,2,0))</f>
        <v>0</v>
      </c>
      <c r="M20" s="81">
        <f t="shared" si="1"/>
        <v>0</v>
      </c>
      <c r="N20" s="78"/>
      <c r="O20" s="79"/>
      <c r="P20" s="79"/>
      <c r="Q20" s="82">
        <f>IF(ISNA(VLOOKUP(P20,Fahrer!$F$6:$G$25,2,0)),0,VLOOKUP(P20,Fahrer!$F$6:$G$25,2,0))</f>
        <v>0</v>
      </c>
      <c r="R20" s="81">
        <f t="shared" si="2"/>
        <v>0</v>
      </c>
      <c r="S20" s="78"/>
      <c r="T20" s="79"/>
      <c r="U20" s="82"/>
      <c r="V20" s="82">
        <f>IF(ISNA(VLOOKUP(U20,Fahrer!$F$6:$G$25,2,0)),0,VLOOKUP(U20,Fahrer!$F$6:$G$25,2,0))</f>
        <v>0</v>
      </c>
      <c r="W20" s="81">
        <f t="shared" si="3"/>
        <v>0</v>
      </c>
      <c r="X20" s="83">
        <f t="shared" si="4"/>
        <v>0</v>
      </c>
      <c r="Y20" s="79">
        <f t="shared" si="5"/>
        <v>0</v>
      </c>
      <c r="Z20" s="82">
        <f t="shared" si="6"/>
        <v>0</v>
      </c>
      <c r="AA20" s="77">
        <f t="shared" si="7"/>
        <v>0</v>
      </c>
      <c r="AB20" s="83"/>
      <c r="AC20" s="84">
        <f t="shared" si="8"/>
        <v>0</v>
      </c>
      <c r="AD20" s="79">
        <f t="shared" si="9"/>
        <v>0</v>
      </c>
      <c r="AE20" s="79">
        <f t="shared" si="10"/>
        <v>0</v>
      </c>
      <c r="AF20" s="118"/>
      <c r="AG20" s="26"/>
    </row>
    <row r="21" spans="1:33" ht="15.75" hidden="1" customHeight="1" x14ac:dyDescent="0.3">
      <c r="A21" s="61">
        <v>16</v>
      </c>
      <c r="B21" s="96" t="e">
        <f>VLOOKUP(C21,Fahrer!$B$5:$C$134,2,0)</f>
        <v>#N/A</v>
      </c>
      <c r="C21" s="107"/>
      <c r="D21" s="98"/>
      <c r="E21" s="99"/>
      <c r="F21" s="99"/>
      <c r="G21" s="100">
        <f>IF(ISNA(VLOOKUP(F21,Fahrer!$F$6:$G$25,2,0)),0,VLOOKUP(F21,Fahrer!$F$6:$G$25,2,0))</f>
        <v>0</v>
      </c>
      <c r="H21" s="101">
        <f t="shared" si="0"/>
        <v>0</v>
      </c>
      <c r="I21" s="98"/>
      <c r="J21" s="99"/>
      <c r="K21" s="99"/>
      <c r="L21" s="102">
        <f>IF(ISNA(VLOOKUP(K21,Fahrer!$F$6:$G$25,2,0)),0,VLOOKUP(K21,Fahrer!$F$6:$G$25,2,0))</f>
        <v>0</v>
      </c>
      <c r="M21" s="101">
        <f t="shared" si="1"/>
        <v>0</v>
      </c>
      <c r="N21" s="98"/>
      <c r="O21" s="99"/>
      <c r="P21" s="99"/>
      <c r="Q21" s="102">
        <f>IF(ISNA(VLOOKUP(P21,Fahrer!$F$6:$G$25,2,0)),0,VLOOKUP(P21,Fahrer!$F$6:$G$25,2,0))</f>
        <v>0</v>
      </c>
      <c r="R21" s="101">
        <f t="shared" si="2"/>
        <v>0</v>
      </c>
      <c r="S21" s="98"/>
      <c r="T21" s="99"/>
      <c r="U21" s="102"/>
      <c r="V21" s="102">
        <f>IF(ISNA(VLOOKUP(U21,Fahrer!$F$6:$G$25,2,0)),0,VLOOKUP(U21,Fahrer!$F$6:$G$25,2,0))</f>
        <v>0</v>
      </c>
      <c r="W21" s="101">
        <f t="shared" si="3"/>
        <v>0</v>
      </c>
      <c r="X21" s="103">
        <f t="shared" si="4"/>
        <v>0</v>
      </c>
      <c r="Y21" s="99">
        <f t="shared" si="5"/>
        <v>0</v>
      </c>
      <c r="Z21" s="102">
        <f t="shared" si="6"/>
        <v>0</v>
      </c>
      <c r="AA21" s="104">
        <f t="shared" si="7"/>
        <v>0</v>
      </c>
      <c r="AB21" s="103"/>
      <c r="AC21" s="105">
        <f t="shared" si="8"/>
        <v>0</v>
      </c>
      <c r="AD21" s="99">
        <f t="shared" si="9"/>
        <v>0</v>
      </c>
      <c r="AE21" s="99">
        <f t="shared" si="10"/>
        <v>0</v>
      </c>
      <c r="AF21" s="118"/>
      <c r="AG21" s="26"/>
    </row>
    <row r="22" spans="1:33" ht="15.75" hidden="1" customHeight="1" x14ac:dyDescent="0.3">
      <c r="A22" s="61">
        <v>17</v>
      </c>
      <c r="B22" s="76" t="e">
        <f>VLOOKUP(C22,Fahrer!$B$5:$C$134,2,0)</f>
        <v>#N/A</v>
      </c>
      <c r="C22" s="106"/>
      <c r="D22" s="78"/>
      <c r="E22" s="79"/>
      <c r="F22" s="79"/>
      <c r="G22" s="80">
        <f>IF(ISNA(VLOOKUP(F22,Fahrer!$F$6:$G$25,2,0)),0,VLOOKUP(F22,Fahrer!$F$6:$G$25,2,0))</f>
        <v>0</v>
      </c>
      <c r="H22" s="81">
        <f t="shared" si="0"/>
        <v>0</v>
      </c>
      <c r="I22" s="78"/>
      <c r="J22" s="79"/>
      <c r="K22" s="79"/>
      <c r="L22" s="82">
        <f>IF(ISNA(VLOOKUP(K22,Fahrer!$F$6:$G$25,2,0)),0,VLOOKUP(K22,Fahrer!$F$6:$G$25,2,0))</f>
        <v>0</v>
      </c>
      <c r="M22" s="81">
        <f t="shared" si="1"/>
        <v>0</v>
      </c>
      <c r="N22" s="78"/>
      <c r="O22" s="79"/>
      <c r="P22" s="79"/>
      <c r="Q22" s="82">
        <f>IF(ISNA(VLOOKUP(P22,Fahrer!$F$6:$G$25,2,0)),0,VLOOKUP(P22,Fahrer!$F$6:$G$25,2,0))</f>
        <v>0</v>
      </c>
      <c r="R22" s="81">
        <f t="shared" si="2"/>
        <v>0</v>
      </c>
      <c r="S22" s="78"/>
      <c r="T22" s="79"/>
      <c r="U22" s="82"/>
      <c r="V22" s="82">
        <f>IF(ISNA(VLOOKUP(U22,Fahrer!$F$6:$G$25,2,0)),0,VLOOKUP(U22,Fahrer!$F$6:$G$25,2,0))</f>
        <v>0</v>
      </c>
      <c r="W22" s="81">
        <f t="shared" si="3"/>
        <v>0</v>
      </c>
      <c r="X22" s="83">
        <f t="shared" si="4"/>
        <v>0</v>
      </c>
      <c r="Y22" s="79">
        <f t="shared" si="5"/>
        <v>0</v>
      </c>
      <c r="Z22" s="82">
        <f t="shared" si="6"/>
        <v>0</v>
      </c>
      <c r="AA22" s="77">
        <f t="shared" si="7"/>
        <v>0</v>
      </c>
      <c r="AB22" s="83"/>
      <c r="AC22" s="84">
        <f t="shared" si="8"/>
        <v>0</v>
      </c>
      <c r="AD22" s="79">
        <f t="shared" si="9"/>
        <v>0</v>
      </c>
      <c r="AE22" s="79">
        <f t="shared" si="10"/>
        <v>0</v>
      </c>
      <c r="AF22" s="118"/>
      <c r="AG22" s="26"/>
    </row>
    <row r="23" spans="1:33" ht="15.75" hidden="1" customHeight="1" x14ac:dyDescent="0.3">
      <c r="A23" s="61">
        <v>18</v>
      </c>
      <c r="B23" s="96" t="e">
        <f>VLOOKUP(C23,Fahrer!$B$5:$C$134,2,0)</f>
        <v>#N/A</v>
      </c>
      <c r="C23" s="107"/>
      <c r="D23" s="98"/>
      <c r="E23" s="99"/>
      <c r="F23" s="99"/>
      <c r="G23" s="100">
        <f>IF(ISNA(VLOOKUP(F23,Fahrer!$F$6:$G$25,2,0)),0,VLOOKUP(F23,Fahrer!$F$6:$G$25,2,0))</f>
        <v>0</v>
      </c>
      <c r="H23" s="101">
        <f t="shared" si="0"/>
        <v>0</v>
      </c>
      <c r="I23" s="98"/>
      <c r="J23" s="99"/>
      <c r="K23" s="99"/>
      <c r="L23" s="102">
        <f>IF(ISNA(VLOOKUP(K23,Fahrer!$F$6:$G$25,2,0)),0,VLOOKUP(K23,Fahrer!$F$6:$G$25,2,0))</f>
        <v>0</v>
      </c>
      <c r="M23" s="101">
        <f t="shared" si="1"/>
        <v>0</v>
      </c>
      <c r="N23" s="98"/>
      <c r="O23" s="99"/>
      <c r="P23" s="99"/>
      <c r="Q23" s="102">
        <f>IF(ISNA(VLOOKUP(P23,Fahrer!$F$6:$G$25,2,0)),0,VLOOKUP(P23,Fahrer!$F$6:$G$25,2,0))</f>
        <v>0</v>
      </c>
      <c r="R23" s="101">
        <f t="shared" si="2"/>
        <v>0</v>
      </c>
      <c r="S23" s="98"/>
      <c r="T23" s="99"/>
      <c r="U23" s="102"/>
      <c r="V23" s="102">
        <f>IF(ISNA(VLOOKUP(U23,Fahrer!$F$6:$G$25,2,0)),0,VLOOKUP(U23,Fahrer!$F$6:$G$25,2,0))</f>
        <v>0</v>
      </c>
      <c r="W23" s="101">
        <f t="shared" si="3"/>
        <v>0</v>
      </c>
      <c r="X23" s="103">
        <f t="shared" si="4"/>
        <v>0</v>
      </c>
      <c r="Y23" s="99">
        <f t="shared" si="5"/>
        <v>0</v>
      </c>
      <c r="Z23" s="102">
        <f t="shared" si="6"/>
        <v>0</v>
      </c>
      <c r="AA23" s="104">
        <f t="shared" si="7"/>
        <v>0</v>
      </c>
      <c r="AB23" s="103"/>
      <c r="AC23" s="105">
        <f t="shared" si="8"/>
        <v>0</v>
      </c>
      <c r="AD23" s="99">
        <f t="shared" si="9"/>
        <v>0</v>
      </c>
      <c r="AE23" s="99">
        <f t="shared" si="10"/>
        <v>0</v>
      </c>
      <c r="AF23" s="118"/>
      <c r="AG23" s="26"/>
    </row>
    <row r="24" spans="1:33" ht="15.75" hidden="1" customHeight="1" x14ac:dyDescent="0.3">
      <c r="A24" s="61">
        <v>19</v>
      </c>
      <c r="B24" s="76" t="e">
        <f>VLOOKUP(C24,Fahrer!$B$5:$C$134,2,0)</f>
        <v>#N/A</v>
      </c>
      <c r="C24" s="106"/>
      <c r="D24" s="78"/>
      <c r="E24" s="79"/>
      <c r="F24" s="79"/>
      <c r="G24" s="80">
        <f>IF(ISNA(VLOOKUP(F24,Fahrer!$F$6:$G$25,2,0)),0,VLOOKUP(F24,Fahrer!$F$6:$G$25,2,0))</f>
        <v>0</v>
      </c>
      <c r="H24" s="81">
        <f t="shared" si="0"/>
        <v>0</v>
      </c>
      <c r="I24" s="78"/>
      <c r="J24" s="79"/>
      <c r="K24" s="79"/>
      <c r="L24" s="82">
        <f>IF(ISNA(VLOOKUP(K24,Fahrer!$F$6:$G$25,2,0)),0,VLOOKUP(K24,Fahrer!$F$6:$G$25,2,0))</f>
        <v>0</v>
      </c>
      <c r="M24" s="81">
        <f t="shared" si="1"/>
        <v>0</v>
      </c>
      <c r="N24" s="78"/>
      <c r="O24" s="79"/>
      <c r="P24" s="79"/>
      <c r="Q24" s="82">
        <f>IF(ISNA(VLOOKUP(P24,Fahrer!$F$6:$G$25,2,0)),0,VLOOKUP(P24,Fahrer!$F$6:$G$25,2,0))</f>
        <v>0</v>
      </c>
      <c r="R24" s="81">
        <f t="shared" si="2"/>
        <v>0</v>
      </c>
      <c r="S24" s="78"/>
      <c r="T24" s="79"/>
      <c r="U24" s="82"/>
      <c r="V24" s="82">
        <f>IF(ISNA(VLOOKUP(U24,Fahrer!$F$6:$G$25,2,0)),0,VLOOKUP(U24,Fahrer!$F$6:$G$25,2,0))</f>
        <v>0</v>
      </c>
      <c r="W24" s="81">
        <f t="shared" si="3"/>
        <v>0</v>
      </c>
      <c r="X24" s="83">
        <f t="shared" si="4"/>
        <v>0</v>
      </c>
      <c r="Y24" s="79">
        <f t="shared" si="5"/>
        <v>0</v>
      </c>
      <c r="Z24" s="82">
        <f t="shared" si="6"/>
        <v>0</v>
      </c>
      <c r="AA24" s="77">
        <f t="shared" si="7"/>
        <v>0</v>
      </c>
      <c r="AB24" s="83"/>
      <c r="AC24" s="84">
        <f t="shared" si="8"/>
        <v>0</v>
      </c>
      <c r="AD24" s="79">
        <f t="shared" si="9"/>
        <v>0</v>
      </c>
      <c r="AE24" s="79">
        <f t="shared" si="10"/>
        <v>0</v>
      </c>
      <c r="AF24" s="118"/>
      <c r="AG24" s="26"/>
    </row>
    <row r="25" spans="1:33" ht="15.75" hidden="1" customHeight="1" x14ac:dyDescent="0.3">
      <c r="A25" s="61">
        <v>20</v>
      </c>
      <c r="B25" s="96" t="e">
        <f>VLOOKUP(C25,Fahrer!$B$5:$C$134,2,0)</f>
        <v>#N/A</v>
      </c>
      <c r="C25" s="107"/>
      <c r="D25" s="98"/>
      <c r="E25" s="99"/>
      <c r="F25" s="99"/>
      <c r="G25" s="100">
        <f>IF(ISNA(VLOOKUP(F25,Fahrer!$F$6:$G$25,2,0)),0,VLOOKUP(F25,Fahrer!$F$6:$G$25,2,0))</f>
        <v>0</v>
      </c>
      <c r="H25" s="101">
        <f t="shared" si="0"/>
        <v>0</v>
      </c>
      <c r="I25" s="98"/>
      <c r="J25" s="99"/>
      <c r="K25" s="99"/>
      <c r="L25" s="102">
        <f>IF(ISNA(VLOOKUP(K25,Fahrer!$F$6:$G$25,2,0)),0,VLOOKUP(K25,Fahrer!$F$6:$G$25,2,0))</f>
        <v>0</v>
      </c>
      <c r="M25" s="101">
        <f t="shared" si="1"/>
        <v>0</v>
      </c>
      <c r="N25" s="98"/>
      <c r="O25" s="99"/>
      <c r="P25" s="99"/>
      <c r="Q25" s="102">
        <f>IF(ISNA(VLOOKUP(P25,Fahrer!$F$6:$G$25,2,0)),0,VLOOKUP(P25,Fahrer!$F$6:$G$25,2,0))</f>
        <v>0</v>
      </c>
      <c r="R25" s="101">
        <f t="shared" si="2"/>
        <v>0</v>
      </c>
      <c r="S25" s="98"/>
      <c r="T25" s="99"/>
      <c r="U25" s="102"/>
      <c r="V25" s="102">
        <f>IF(ISNA(VLOOKUP(U25,Fahrer!$F$6:$G$25,2,0)),0,VLOOKUP(U25,Fahrer!$F$6:$G$25,2,0))</f>
        <v>0</v>
      </c>
      <c r="W25" s="101">
        <f t="shared" si="3"/>
        <v>0</v>
      </c>
      <c r="X25" s="103">
        <f t="shared" si="4"/>
        <v>0</v>
      </c>
      <c r="Y25" s="99">
        <f t="shared" si="5"/>
        <v>0</v>
      </c>
      <c r="Z25" s="102">
        <f t="shared" si="6"/>
        <v>0</v>
      </c>
      <c r="AA25" s="104">
        <f t="shared" si="7"/>
        <v>0</v>
      </c>
      <c r="AB25" s="103"/>
      <c r="AC25" s="105">
        <f t="shared" si="8"/>
        <v>0</v>
      </c>
      <c r="AD25" s="99">
        <f t="shared" si="9"/>
        <v>0</v>
      </c>
      <c r="AE25" s="99">
        <f t="shared" si="10"/>
        <v>0</v>
      </c>
      <c r="AF25" s="118"/>
      <c r="AG25" s="26"/>
    </row>
    <row r="26" spans="1:33" x14ac:dyDescent="0.3">
      <c r="A26" s="61"/>
      <c r="B26" s="776"/>
      <c r="C26" s="776"/>
      <c r="D26" s="776"/>
      <c r="E26" s="776"/>
      <c r="F26" s="776"/>
      <c r="G26" s="776"/>
      <c r="H26" s="776"/>
      <c r="I26" s="776"/>
      <c r="J26" s="776"/>
      <c r="K26" s="776"/>
      <c r="L26" s="776"/>
      <c r="M26" s="776"/>
      <c r="N26" s="776"/>
      <c r="O26" s="776"/>
      <c r="P26" s="776"/>
      <c r="Q26" s="776"/>
      <c r="R26" s="776"/>
      <c r="S26" s="776"/>
      <c r="T26" s="776"/>
      <c r="U26" s="776"/>
      <c r="V26" s="776"/>
      <c r="W26" s="776"/>
      <c r="X26" s="776"/>
      <c r="Y26" s="776"/>
      <c r="Z26" s="776"/>
      <c r="AA26" s="776"/>
      <c r="AB26" s="776"/>
      <c r="AC26" s="776"/>
      <c r="AD26" s="776"/>
      <c r="AE26" s="776"/>
      <c r="AF26" s="118"/>
      <c r="AG26" s="26"/>
    </row>
    <row r="27" spans="1:33" x14ac:dyDescent="0.3">
      <c r="A27" s="61"/>
      <c r="B27" s="776"/>
      <c r="C27" s="776"/>
      <c r="D27" s="776"/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776"/>
      <c r="R27" s="776"/>
      <c r="S27" s="776"/>
      <c r="T27" s="776"/>
      <c r="U27" s="776"/>
      <c r="V27" s="776"/>
      <c r="W27" s="776"/>
      <c r="X27" s="776"/>
      <c r="Y27" s="776"/>
      <c r="Z27" s="776"/>
      <c r="AA27" s="776"/>
      <c r="AB27" s="776"/>
      <c r="AC27" s="776"/>
      <c r="AD27" s="776"/>
      <c r="AE27" s="776"/>
      <c r="AF27" s="118"/>
      <c r="AG27" s="26"/>
    </row>
    <row r="28" spans="1:33" ht="15.75" customHeight="1" x14ac:dyDescent="0.3">
      <c r="A28" s="61"/>
      <c r="B28" s="63" t="s">
        <v>46</v>
      </c>
      <c r="C28" s="64"/>
      <c r="D28" s="775" t="s">
        <v>149</v>
      </c>
      <c r="E28" s="775"/>
      <c r="F28" s="775"/>
      <c r="G28" s="775"/>
      <c r="H28" s="775"/>
      <c r="I28" s="775" t="s">
        <v>150</v>
      </c>
      <c r="J28" s="775"/>
      <c r="K28" s="775"/>
      <c r="L28" s="775"/>
      <c r="M28" s="775"/>
      <c r="N28" s="775" t="s">
        <v>151</v>
      </c>
      <c r="O28" s="775"/>
      <c r="P28" s="775"/>
      <c r="Q28" s="775"/>
      <c r="R28" s="775"/>
      <c r="S28" s="775" t="s">
        <v>152</v>
      </c>
      <c r="T28" s="775"/>
      <c r="U28" s="775"/>
      <c r="V28" s="775"/>
      <c r="W28" s="775"/>
      <c r="X28" s="65" t="s">
        <v>0</v>
      </c>
      <c r="Y28" s="66" t="s">
        <v>0</v>
      </c>
      <c r="Z28" s="67" t="s">
        <v>0</v>
      </c>
      <c r="AA28" s="68" t="s">
        <v>0</v>
      </c>
      <c r="AB28" s="69"/>
      <c r="AC28" s="70" t="s">
        <v>153</v>
      </c>
      <c r="AD28" s="71" t="s">
        <v>51</v>
      </c>
      <c r="AE28" s="71" t="s">
        <v>154</v>
      </c>
      <c r="AF28" s="158"/>
      <c r="AG28" s="26"/>
    </row>
    <row r="29" spans="1:33" x14ac:dyDescent="0.3">
      <c r="A29" s="61"/>
      <c r="B29" s="63" t="s">
        <v>155</v>
      </c>
      <c r="C29" s="72"/>
      <c r="D29" s="73" t="s">
        <v>157</v>
      </c>
      <c r="E29" s="71" t="s">
        <v>158</v>
      </c>
      <c r="F29" s="71" t="s">
        <v>159</v>
      </c>
      <c r="G29" s="63"/>
      <c r="H29" s="74" t="s">
        <v>20</v>
      </c>
      <c r="I29" s="73" t="s">
        <v>157</v>
      </c>
      <c r="J29" s="71" t="s">
        <v>158</v>
      </c>
      <c r="K29" s="71" t="s">
        <v>159</v>
      </c>
      <c r="L29" s="63"/>
      <c r="M29" s="74" t="s">
        <v>20</v>
      </c>
      <c r="N29" s="73" t="s">
        <v>157</v>
      </c>
      <c r="O29" s="71" t="s">
        <v>158</v>
      </c>
      <c r="P29" s="71" t="s">
        <v>159</v>
      </c>
      <c r="Q29" s="63"/>
      <c r="R29" s="74" t="s">
        <v>20</v>
      </c>
      <c r="S29" s="73" t="s">
        <v>157</v>
      </c>
      <c r="T29" s="71" t="s">
        <v>158</v>
      </c>
      <c r="U29" s="63" t="s">
        <v>159</v>
      </c>
      <c r="V29" s="63"/>
      <c r="W29" s="74" t="s">
        <v>20</v>
      </c>
      <c r="X29" s="69" t="s">
        <v>160</v>
      </c>
      <c r="Y29" s="71" t="s">
        <v>161</v>
      </c>
      <c r="Z29" s="63" t="s">
        <v>162</v>
      </c>
      <c r="AA29" s="75" t="s">
        <v>163</v>
      </c>
      <c r="AB29" s="69"/>
      <c r="AC29" s="70"/>
      <c r="AD29" s="71"/>
      <c r="AE29" s="71"/>
      <c r="AF29" s="158"/>
      <c r="AG29" s="26"/>
    </row>
    <row r="30" spans="1:33" ht="15" customHeight="1" x14ac:dyDescent="0.3">
      <c r="A30" s="61">
        <v>1</v>
      </c>
      <c r="B30" s="272" t="str">
        <f>VLOOKUP(C30,Fahrer!$B$5:$C$144,2,0)</f>
        <v>Zcernikow,Maurice</v>
      </c>
      <c r="C30" s="509">
        <v>33</v>
      </c>
      <c r="D30" s="273"/>
      <c r="E30" s="510">
        <v>2</v>
      </c>
      <c r="F30" s="510">
        <v>1</v>
      </c>
      <c r="G30" s="362">
        <f>IF(ISNA(VLOOKUP(F30,Fahrer!$F$6:$G$25,2,0)),0,VLOOKUP(F30,Fahrer!$F$6:$G$25,2,0))</f>
        <v>50</v>
      </c>
      <c r="H30" s="276">
        <f t="shared" ref="H30:H39" si="11">SUM(E30+G30)</f>
        <v>52</v>
      </c>
      <c r="I30" s="273"/>
      <c r="J30" s="510">
        <v>2</v>
      </c>
      <c r="K30" s="510">
        <v>1</v>
      </c>
      <c r="L30" s="362">
        <f>IF(ISNA(VLOOKUP(K30,Fahrer!$F$6:$G$25,2,0)),0,VLOOKUP(K30,Fahrer!$F$6:$G$25,2,0))</f>
        <v>50</v>
      </c>
      <c r="M30" s="276">
        <f t="shared" ref="M30:M39" si="12">SUM(J30+L30)</f>
        <v>52</v>
      </c>
      <c r="N30" s="273"/>
      <c r="O30" s="510">
        <v>2</v>
      </c>
      <c r="P30" s="510">
        <v>1</v>
      </c>
      <c r="Q30" s="362">
        <f>IF(ISNA(VLOOKUP(P30,Fahrer!$F$6:$G$25,2,0)),0,VLOOKUP(P30,Fahrer!$F$6:$G$25,2,0))</f>
        <v>50</v>
      </c>
      <c r="R30" s="276">
        <f t="shared" ref="R30:R39" si="13">SUM(O30+Q30)</f>
        <v>52</v>
      </c>
      <c r="S30" s="273"/>
      <c r="T30" s="510">
        <v>2</v>
      </c>
      <c r="U30" s="511">
        <v>1</v>
      </c>
      <c r="V30" s="362">
        <f>IF(ISNA(VLOOKUP(U30,Fahrer!$F$6:$G$25,2,0)),0,VLOOKUP(U30,Fahrer!$F$6:$G$25,2,0))</f>
        <v>50</v>
      </c>
      <c r="W30" s="276">
        <f t="shared" ref="W30:W39" si="14">SUM(T30+V30)</f>
        <v>52</v>
      </c>
      <c r="X30" s="278">
        <f t="shared" ref="X30:X39" si="15">H30</f>
        <v>52</v>
      </c>
      <c r="Y30" s="425">
        <f t="shared" ref="Y30:Y39" si="16">M30</f>
        <v>52</v>
      </c>
      <c r="Z30" s="362">
        <f t="shared" ref="Z30:Z39" si="17">R30</f>
        <v>52</v>
      </c>
      <c r="AA30" s="280">
        <f t="shared" ref="AA30:AA39" si="18">W30</f>
        <v>52</v>
      </c>
      <c r="AB30" s="278"/>
      <c r="AC30" s="281">
        <f t="shared" ref="AC30:AC39" si="19">(E30+J30+O30+T30)</f>
        <v>8</v>
      </c>
      <c r="AD30" s="425">
        <f t="shared" ref="AD30:AD39" si="20">SUM(H30+M30+R30+W30)</f>
        <v>208</v>
      </c>
      <c r="AE30" s="425">
        <f t="shared" ref="AE30:AE39" si="21">LARGE(X30:AA30,1)+LARGE(X30:AA30,2)+LARGE(X30:AA30,3)</f>
        <v>156</v>
      </c>
      <c r="AF30" s="118"/>
      <c r="AG30" s="26"/>
    </row>
    <row r="31" spans="1:33" ht="15" customHeight="1" x14ac:dyDescent="0.3">
      <c r="A31" s="61">
        <v>2</v>
      </c>
      <c r="B31" s="315" t="str">
        <f>VLOOKUP(C31,Fahrer!$B$5:$C$164,2,0)</f>
        <v>Deggim, Simon</v>
      </c>
      <c r="C31" s="513">
        <v>74</v>
      </c>
      <c r="D31" s="512"/>
      <c r="E31" s="514"/>
      <c r="F31" s="514">
        <v>2</v>
      </c>
      <c r="G31" s="429">
        <f>IF(ISNA(VLOOKUP(F31,Fahrer!$F$6:$G$25,2,0)),0,VLOOKUP(F31,Fahrer!$F$6:$G$25,2,0))</f>
        <v>46</v>
      </c>
      <c r="H31" s="301">
        <f t="shared" si="11"/>
        <v>46</v>
      </c>
      <c r="I31" s="512"/>
      <c r="J31" s="514"/>
      <c r="K31" s="514">
        <v>3</v>
      </c>
      <c r="L31" s="429">
        <f>IF(ISNA(VLOOKUP(K31,Fahrer!$F$6:$G$25,2,0)),0,VLOOKUP(K31,Fahrer!$F$6:$G$25,2,0))</f>
        <v>43</v>
      </c>
      <c r="M31" s="301">
        <f t="shared" si="12"/>
        <v>43</v>
      </c>
      <c r="N31" s="512"/>
      <c r="O31" s="514"/>
      <c r="P31" s="514">
        <v>3</v>
      </c>
      <c r="Q31" s="429">
        <f>IF(ISNA(VLOOKUP(P31,Fahrer!$F$6:$G$25,2,0)),0,VLOOKUP(P31,Fahrer!$F$6:$G$25,2,0))</f>
        <v>43</v>
      </c>
      <c r="R31" s="301">
        <f t="shared" si="13"/>
        <v>43</v>
      </c>
      <c r="S31" s="512"/>
      <c r="T31" s="514"/>
      <c r="U31" s="515">
        <v>2</v>
      </c>
      <c r="V31" s="429">
        <f>IF(ISNA(VLOOKUP(U31,Fahrer!$F$6:$G$25,2,0)),0,VLOOKUP(U31,Fahrer!$F$6:$G$25,2,0))</f>
        <v>46</v>
      </c>
      <c r="W31" s="301">
        <f t="shared" si="14"/>
        <v>46</v>
      </c>
      <c r="X31" s="303">
        <f t="shared" si="15"/>
        <v>46</v>
      </c>
      <c r="Y31" s="428">
        <f t="shared" si="16"/>
        <v>43</v>
      </c>
      <c r="Z31" s="429">
        <f t="shared" si="17"/>
        <v>43</v>
      </c>
      <c r="AA31" s="297">
        <f t="shared" si="18"/>
        <v>46</v>
      </c>
      <c r="AB31" s="303"/>
      <c r="AC31" s="304">
        <f t="shared" si="19"/>
        <v>0</v>
      </c>
      <c r="AD31" s="428">
        <f t="shared" si="20"/>
        <v>178</v>
      </c>
      <c r="AE31" s="428">
        <f t="shared" si="21"/>
        <v>135</v>
      </c>
      <c r="AF31" s="118"/>
      <c r="AG31" s="26"/>
    </row>
    <row r="32" spans="1:33" ht="15" customHeight="1" x14ac:dyDescent="0.3">
      <c r="A32" s="61">
        <v>3</v>
      </c>
      <c r="B32" s="308" t="str">
        <f>VLOOKUP(C32,Fahrer!$B$5:$C$164,2,0)</f>
        <v>Helpap, Jean-Pierre</v>
      </c>
      <c r="C32" s="606">
        <v>21</v>
      </c>
      <c r="D32" s="287"/>
      <c r="E32" s="607"/>
      <c r="F32" s="607">
        <v>7</v>
      </c>
      <c r="G32" s="359">
        <f>IF(ISNA(VLOOKUP(F32,Fahrer!$F$6:$G$25,2,0)),0,VLOOKUP(F32,Fahrer!$F$6:$G$25,2,0))</f>
        <v>35</v>
      </c>
      <c r="H32" s="311">
        <f t="shared" si="11"/>
        <v>35</v>
      </c>
      <c r="I32" s="287"/>
      <c r="J32" s="607">
        <v>1</v>
      </c>
      <c r="K32" s="607">
        <v>2</v>
      </c>
      <c r="L32" s="359">
        <f>IF(ISNA(VLOOKUP(K32,Fahrer!$F$6:$G$25,2,0)),0,VLOOKUP(K32,Fahrer!$F$6:$G$25,2,0))</f>
        <v>46</v>
      </c>
      <c r="M32" s="311">
        <f t="shared" si="12"/>
        <v>47</v>
      </c>
      <c r="N32" s="287"/>
      <c r="O32" s="607"/>
      <c r="P32" s="607">
        <v>4</v>
      </c>
      <c r="Q32" s="359">
        <f>IF(ISNA(VLOOKUP(P32,Fahrer!$F$6:$G$25,2,0)),0,VLOOKUP(P32,Fahrer!$F$6:$G$25,2,0))</f>
        <v>41</v>
      </c>
      <c r="R32" s="311">
        <f t="shared" si="13"/>
        <v>41</v>
      </c>
      <c r="S32" s="287"/>
      <c r="T32" s="607">
        <v>1</v>
      </c>
      <c r="U32" s="608">
        <v>3</v>
      </c>
      <c r="V32" s="359">
        <f>IF(ISNA(VLOOKUP(U32,Fahrer!$F$6:$G$25,2,0)),0,VLOOKUP(U32,Fahrer!$F$6:$G$25,2,0))</f>
        <v>43</v>
      </c>
      <c r="W32" s="311">
        <f t="shared" si="14"/>
        <v>44</v>
      </c>
      <c r="X32" s="312">
        <f t="shared" si="15"/>
        <v>35</v>
      </c>
      <c r="Y32" s="358">
        <f t="shared" si="16"/>
        <v>47</v>
      </c>
      <c r="Z32" s="359">
        <f t="shared" si="17"/>
        <v>41</v>
      </c>
      <c r="AA32" s="313">
        <f t="shared" si="18"/>
        <v>44</v>
      </c>
      <c r="AB32" s="312"/>
      <c r="AC32" s="314">
        <f t="shared" si="19"/>
        <v>2</v>
      </c>
      <c r="AD32" s="358">
        <f t="shared" si="20"/>
        <v>167</v>
      </c>
      <c r="AE32" s="358">
        <f t="shared" si="21"/>
        <v>132</v>
      </c>
      <c r="AF32" s="118"/>
      <c r="AG32" s="26"/>
    </row>
    <row r="33" spans="1:33" ht="15" customHeight="1" x14ac:dyDescent="0.3">
      <c r="A33" s="61">
        <v>4</v>
      </c>
      <c r="B33" s="315" t="str">
        <f>VLOOKUP(C33,Fahrer!$B$5:$C$144,2,0)</f>
        <v>Albers, Louis</v>
      </c>
      <c r="C33" s="513">
        <v>70</v>
      </c>
      <c r="D33" s="512"/>
      <c r="E33" s="514"/>
      <c r="F33" s="514">
        <v>4</v>
      </c>
      <c r="G33" s="429">
        <f>IF(ISNA(VLOOKUP(F33,Fahrer!$F$6:$G$25,2,0)),0,VLOOKUP(F33,Fahrer!$F$6:$G$25,2,0))</f>
        <v>41</v>
      </c>
      <c r="H33" s="301">
        <f t="shared" si="11"/>
        <v>41</v>
      </c>
      <c r="I33" s="512"/>
      <c r="J33" s="514"/>
      <c r="K33" s="514">
        <v>9</v>
      </c>
      <c r="L33" s="429">
        <f>IF(ISNA(VLOOKUP(K33,Fahrer!$F$6:$G$25,2,0)),0,VLOOKUP(K33,Fahrer!$F$6:$G$25,2,0))</f>
        <v>31</v>
      </c>
      <c r="M33" s="301">
        <f t="shared" si="12"/>
        <v>31</v>
      </c>
      <c r="N33" s="512"/>
      <c r="O33" s="514">
        <v>1</v>
      </c>
      <c r="P33" s="514">
        <v>2</v>
      </c>
      <c r="Q33" s="429">
        <f>IF(ISNA(VLOOKUP(P33,Fahrer!$F$6:$G$25,2,0)),0,VLOOKUP(P33,Fahrer!$F$6:$G$25,2,0))</f>
        <v>46</v>
      </c>
      <c r="R33" s="301">
        <f t="shared" si="13"/>
        <v>47</v>
      </c>
      <c r="S33" s="512"/>
      <c r="T33" s="514"/>
      <c r="U33" s="515">
        <v>4</v>
      </c>
      <c r="V33" s="429">
        <f>IF(ISNA(VLOOKUP(U33,Fahrer!$F$6:$G$25,2,0)),0,VLOOKUP(U33,Fahrer!$F$6:$G$25,2,0))</f>
        <v>41</v>
      </c>
      <c r="W33" s="301">
        <f t="shared" si="14"/>
        <v>41</v>
      </c>
      <c r="X33" s="303">
        <f t="shared" si="15"/>
        <v>41</v>
      </c>
      <c r="Y33" s="428">
        <f t="shared" si="16"/>
        <v>31</v>
      </c>
      <c r="Z33" s="429">
        <f t="shared" si="17"/>
        <v>47</v>
      </c>
      <c r="AA33" s="297">
        <f t="shared" si="18"/>
        <v>41</v>
      </c>
      <c r="AB33" s="303"/>
      <c r="AC33" s="304">
        <f t="shared" si="19"/>
        <v>1</v>
      </c>
      <c r="AD33" s="428">
        <f t="shared" si="20"/>
        <v>160</v>
      </c>
      <c r="AE33" s="428">
        <f t="shared" si="21"/>
        <v>129</v>
      </c>
      <c r="AF33" s="118"/>
      <c r="AG33" s="26"/>
    </row>
    <row r="34" spans="1:33" ht="15" customHeight="1" x14ac:dyDescent="0.3">
      <c r="A34" s="61">
        <v>5</v>
      </c>
      <c r="B34" s="308" t="str">
        <f>VLOOKUP(C34,Fahrer!$B$5:$C$144,2,0)</f>
        <v>Henke, Till</v>
      </c>
      <c r="C34" s="603">
        <v>66</v>
      </c>
      <c r="D34" s="287"/>
      <c r="E34" s="604">
        <v>1</v>
      </c>
      <c r="F34" s="604">
        <v>3</v>
      </c>
      <c r="G34" s="359">
        <f>IF(ISNA(VLOOKUP(F34,Fahrer!$F$6:$G$25,2,0)),0,VLOOKUP(F34,Fahrer!$F$6:$G$25,2,0))</f>
        <v>43</v>
      </c>
      <c r="H34" s="311">
        <f t="shared" si="11"/>
        <v>44</v>
      </c>
      <c r="I34" s="287"/>
      <c r="J34" s="604"/>
      <c r="K34" s="604">
        <v>5</v>
      </c>
      <c r="L34" s="359">
        <f>IF(ISNA(VLOOKUP(K34,Fahrer!$F$6:$G$25,2,0)),0,VLOOKUP(K34,Fahrer!$F$6:$G$25,2,0))</f>
        <v>39</v>
      </c>
      <c r="M34" s="311">
        <f t="shared" si="12"/>
        <v>39</v>
      </c>
      <c r="N34" s="287"/>
      <c r="O34" s="604"/>
      <c r="P34" s="604">
        <v>6</v>
      </c>
      <c r="Q34" s="359">
        <f>IF(ISNA(VLOOKUP(P34,Fahrer!$F$6:$G$25,2,0)),0,VLOOKUP(P34,Fahrer!$F$6:$G$25,2,0))</f>
        <v>37</v>
      </c>
      <c r="R34" s="311">
        <f t="shared" si="13"/>
        <v>37</v>
      </c>
      <c r="S34" s="287"/>
      <c r="T34" s="604"/>
      <c r="U34" s="605">
        <v>5</v>
      </c>
      <c r="V34" s="359">
        <f>IF(ISNA(VLOOKUP(U34,Fahrer!$F$6:$G$25,2,0)),0,VLOOKUP(U34,Fahrer!$F$6:$G$25,2,0))</f>
        <v>39</v>
      </c>
      <c r="W34" s="311">
        <f t="shared" si="14"/>
        <v>39</v>
      </c>
      <c r="X34" s="312">
        <f t="shared" si="15"/>
        <v>44</v>
      </c>
      <c r="Y34" s="358">
        <f t="shared" si="16"/>
        <v>39</v>
      </c>
      <c r="Z34" s="359">
        <f t="shared" si="17"/>
        <v>37</v>
      </c>
      <c r="AA34" s="313">
        <f t="shared" si="18"/>
        <v>39</v>
      </c>
      <c r="AB34" s="312"/>
      <c r="AC34" s="314">
        <f t="shared" si="19"/>
        <v>1</v>
      </c>
      <c r="AD34" s="358">
        <f t="shared" si="20"/>
        <v>159</v>
      </c>
      <c r="AE34" s="358">
        <f t="shared" si="21"/>
        <v>122</v>
      </c>
      <c r="AF34" s="118"/>
      <c r="AG34" s="26"/>
    </row>
    <row r="35" spans="1:33" ht="15" customHeight="1" x14ac:dyDescent="0.3">
      <c r="A35" s="61">
        <v>6</v>
      </c>
      <c r="B35" s="315" t="str">
        <f>VLOOKUP(C35,Fahrer!$B$5:$C$144,2,0)</f>
        <v>Deggim, Philip</v>
      </c>
      <c r="C35" s="612">
        <v>75</v>
      </c>
      <c r="D35" s="512"/>
      <c r="E35" s="613"/>
      <c r="F35" s="613">
        <v>5</v>
      </c>
      <c r="G35" s="429">
        <f>IF(ISNA(VLOOKUP(F35,Fahrer!$F$6:$G$25,2,0)),0,VLOOKUP(F35,Fahrer!$F$6:$G$25,2,0))</f>
        <v>39</v>
      </c>
      <c r="H35" s="301">
        <f t="shared" si="11"/>
        <v>39</v>
      </c>
      <c r="I35" s="512"/>
      <c r="J35" s="613"/>
      <c r="K35" s="613">
        <v>7</v>
      </c>
      <c r="L35" s="429">
        <f>IF(ISNA(VLOOKUP(K35,Fahrer!$F$6:$G$25,2,0)),0,VLOOKUP(K35,Fahrer!$F$6:$G$25,2,0))</f>
        <v>35</v>
      </c>
      <c r="M35" s="301">
        <f t="shared" si="12"/>
        <v>35</v>
      </c>
      <c r="N35" s="512"/>
      <c r="O35" s="613"/>
      <c r="P35" s="613">
        <v>5</v>
      </c>
      <c r="Q35" s="429">
        <f>IF(ISNA(VLOOKUP(P35,Fahrer!$F$6:$G$25,2,0)),0,VLOOKUP(P35,Fahrer!$F$6:$G$25,2,0))</f>
        <v>39</v>
      </c>
      <c r="R35" s="301">
        <f t="shared" si="13"/>
        <v>39</v>
      </c>
      <c r="S35" s="512"/>
      <c r="T35" s="613"/>
      <c r="U35" s="614">
        <v>9</v>
      </c>
      <c r="V35" s="429">
        <f>IF(ISNA(VLOOKUP(U35,Fahrer!$F$6:$G$25,2,0)),0,VLOOKUP(U35,Fahrer!$F$6:$G$25,2,0))</f>
        <v>31</v>
      </c>
      <c r="W35" s="301">
        <f t="shared" si="14"/>
        <v>31</v>
      </c>
      <c r="X35" s="303">
        <f t="shared" si="15"/>
        <v>39</v>
      </c>
      <c r="Y35" s="428">
        <f t="shared" si="16"/>
        <v>35</v>
      </c>
      <c r="Z35" s="429">
        <f t="shared" si="17"/>
        <v>39</v>
      </c>
      <c r="AA35" s="297">
        <f t="shared" si="18"/>
        <v>31</v>
      </c>
      <c r="AB35" s="303"/>
      <c r="AC35" s="304">
        <f t="shared" si="19"/>
        <v>0</v>
      </c>
      <c r="AD35" s="428">
        <f t="shared" si="20"/>
        <v>144</v>
      </c>
      <c r="AE35" s="428">
        <f t="shared" si="21"/>
        <v>113</v>
      </c>
      <c r="AF35" s="118"/>
      <c r="AG35" s="26"/>
    </row>
    <row r="36" spans="1:33" ht="15" customHeight="1" x14ac:dyDescent="0.3">
      <c r="A36" s="61">
        <v>7</v>
      </c>
      <c r="B36" s="308" t="str">
        <f>VLOOKUP(C36,Fahrer!$B$5:$C$144,2,0)</f>
        <v>Patzwaldt, Jonathan</v>
      </c>
      <c r="C36" s="509">
        <v>93</v>
      </c>
      <c r="D36" s="287"/>
      <c r="E36" s="510"/>
      <c r="F36" s="510">
        <v>10</v>
      </c>
      <c r="G36" s="359">
        <f>IF(ISNA(VLOOKUP(F36,Fahrer!$F$6:$G$25,2,0)),0,VLOOKUP(F36,Fahrer!$F$6:$G$25,2,0))</f>
        <v>29</v>
      </c>
      <c r="H36" s="311">
        <f t="shared" si="11"/>
        <v>29</v>
      </c>
      <c r="I36" s="287"/>
      <c r="J36" s="510"/>
      <c r="K36" s="510">
        <v>4</v>
      </c>
      <c r="L36" s="359">
        <f>IF(ISNA(VLOOKUP(K36,Fahrer!$F$6:$G$25,2,0)),0,VLOOKUP(K36,Fahrer!$F$6:$G$25,2,0))</f>
        <v>41</v>
      </c>
      <c r="M36" s="311">
        <f t="shared" si="12"/>
        <v>41</v>
      </c>
      <c r="N36" s="287"/>
      <c r="O36" s="510"/>
      <c r="P36" s="510">
        <v>7</v>
      </c>
      <c r="Q36" s="359">
        <f>IF(ISNA(VLOOKUP(P36,Fahrer!$F$6:$G$25,2,0)),0,VLOOKUP(P36,Fahrer!$F$6:$G$25,2,0))</f>
        <v>35</v>
      </c>
      <c r="R36" s="311">
        <f t="shared" si="13"/>
        <v>35</v>
      </c>
      <c r="S36" s="287"/>
      <c r="T36" s="510"/>
      <c r="U36" s="511">
        <v>8</v>
      </c>
      <c r="V36" s="359">
        <f>IF(ISNA(VLOOKUP(U36,Fahrer!$F$6:$G$25,2,0)),0,VLOOKUP(U36,Fahrer!$F$6:$G$25,2,0))</f>
        <v>33</v>
      </c>
      <c r="W36" s="311">
        <f t="shared" si="14"/>
        <v>33</v>
      </c>
      <c r="X36" s="312">
        <f t="shared" si="15"/>
        <v>29</v>
      </c>
      <c r="Y36" s="358">
        <f t="shared" si="16"/>
        <v>41</v>
      </c>
      <c r="Z36" s="359">
        <f t="shared" si="17"/>
        <v>35</v>
      </c>
      <c r="AA36" s="313">
        <f t="shared" si="18"/>
        <v>33</v>
      </c>
      <c r="AB36" s="312"/>
      <c r="AC36" s="314">
        <f t="shared" si="19"/>
        <v>0</v>
      </c>
      <c r="AD36" s="358">
        <f t="shared" si="20"/>
        <v>138</v>
      </c>
      <c r="AE36" s="358">
        <f t="shared" si="21"/>
        <v>109</v>
      </c>
      <c r="AF36" s="118"/>
      <c r="AG36" s="26"/>
    </row>
    <row r="37" spans="1:33" ht="15" customHeight="1" x14ac:dyDescent="0.3">
      <c r="A37" s="61">
        <v>8</v>
      </c>
      <c r="B37" s="315" t="str">
        <f>VLOOKUP(C37,Fahrer!$B$5:$C$164,2,0)</f>
        <v>Götz, Olaf</v>
      </c>
      <c r="C37" s="615">
        <v>99</v>
      </c>
      <c r="D37" s="512"/>
      <c r="E37" s="616"/>
      <c r="F37" s="616">
        <v>9</v>
      </c>
      <c r="G37" s="429">
        <f>IF(ISNA(VLOOKUP(F37,Fahrer!$F$6:$G$25,2,0)),0,VLOOKUP(F37,Fahrer!$F$6:$G$25,2,0))</f>
        <v>31</v>
      </c>
      <c r="H37" s="301">
        <f t="shared" si="11"/>
        <v>31</v>
      </c>
      <c r="I37" s="512"/>
      <c r="J37" s="616"/>
      <c r="K37" s="616">
        <v>6</v>
      </c>
      <c r="L37" s="429">
        <f>IF(ISNA(VLOOKUP(K37,Fahrer!$F$6:$G$25,2,0)),0,VLOOKUP(K37,Fahrer!$F$6:$G$25,2,0))</f>
        <v>37</v>
      </c>
      <c r="M37" s="301">
        <f t="shared" si="12"/>
        <v>37</v>
      </c>
      <c r="N37" s="512"/>
      <c r="O37" s="616"/>
      <c r="P37" s="616">
        <v>8</v>
      </c>
      <c r="Q37" s="429">
        <f>IF(ISNA(VLOOKUP(P37,Fahrer!$F$6:$G$25,2,0)),0,VLOOKUP(P37,Fahrer!$F$6:$G$25,2,0))</f>
        <v>33</v>
      </c>
      <c r="R37" s="301">
        <f t="shared" si="13"/>
        <v>33</v>
      </c>
      <c r="S37" s="512"/>
      <c r="T37" s="616"/>
      <c r="U37" s="617">
        <v>7</v>
      </c>
      <c r="V37" s="429">
        <f>IF(ISNA(VLOOKUP(U37,Fahrer!$F$6:$G$25,2,0)),0,VLOOKUP(U37,Fahrer!$F$6:$G$25,2,0))</f>
        <v>35</v>
      </c>
      <c r="W37" s="301">
        <f t="shared" si="14"/>
        <v>35</v>
      </c>
      <c r="X37" s="303">
        <f t="shared" si="15"/>
        <v>31</v>
      </c>
      <c r="Y37" s="428">
        <f t="shared" si="16"/>
        <v>37</v>
      </c>
      <c r="Z37" s="429">
        <f t="shared" si="17"/>
        <v>33</v>
      </c>
      <c r="AA37" s="297">
        <f t="shared" si="18"/>
        <v>35</v>
      </c>
      <c r="AB37" s="303"/>
      <c r="AC37" s="304">
        <f t="shared" si="19"/>
        <v>0</v>
      </c>
      <c r="AD37" s="428">
        <f t="shared" si="20"/>
        <v>136</v>
      </c>
      <c r="AE37" s="428">
        <f t="shared" si="21"/>
        <v>105</v>
      </c>
      <c r="AF37" s="118"/>
      <c r="AG37" s="26"/>
    </row>
    <row r="38" spans="1:33" ht="15" customHeight="1" x14ac:dyDescent="0.3">
      <c r="A38" s="61">
        <v>9</v>
      </c>
      <c r="B38" s="308" t="str">
        <f>VLOOKUP(C38,Fahrer!$B$5:$C$144,2,0)</f>
        <v>Plummer, Nick</v>
      </c>
      <c r="C38" s="611">
        <v>89</v>
      </c>
      <c r="D38" s="287"/>
      <c r="E38" s="288"/>
      <c r="F38" s="288">
        <v>6</v>
      </c>
      <c r="G38" s="359">
        <f>IF(ISNA(VLOOKUP(F38,Fahrer!$F$6:$G$25,2,0)),0,VLOOKUP(F38,Fahrer!$F$6:$G$25,2,0))</f>
        <v>37</v>
      </c>
      <c r="H38" s="311">
        <f t="shared" si="11"/>
        <v>37</v>
      </c>
      <c r="I38" s="287"/>
      <c r="J38" s="288"/>
      <c r="K38" s="288">
        <v>8</v>
      </c>
      <c r="L38" s="359">
        <f>IF(ISNA(VLOOKUP(K38,Fahrer!$F$6:$G$25,2,0)),0,VLOOKUP(K38,Fahrer!$F$6:$G$25,2,0))</f>
        <v>33</v>
      </c>
      <c r="M38" s="311">
        <f t="shared" si="12"/>
        <v>33</v>
      </c>
      <c r="N38" s="287"/>
      <c r="O38" s="288"/>
      <c r="P38" s="288">
        <v>9</v>
      </c>
      <c r="Q38" s="359">
        <f>IF(ISNA(VLOOKUP(P38,Fahrer!$F$6:$G$25,2,0)),0,VLOOKUP(P38,Fahrer!$F$6:$G$25,2,0))</f>
        <v>31</v>
      </c>
      <c r="R38" s="311">
        <f t="shared" si="13"/>
        <v>31</v>
      </c>
      <c r="S38" s="287"/>
      <c r="T38" s="288"/>
      <c r="U38" s="292">
        <v>10</v>
      </c>
      <c r="V38" s="359">
        <f>IF(ISNA(VLOOKUP(U38,Fahrer!$F$6:$G$25,2,0)),0,VLOOKUP(U38,Fahrer!$F$6:$G$25,2,0))</f>
        <v>29</v>
      </c>
      <c r="W38" s="311">
        <f t="shared" si="14"/>
        <v>29</v>
      </c>
      <c r="X38" s="312">
        <f t="shared" si="15"/>
        <v>37</v>
      </c>
      <c r="Y38" s="358">
        <f t="shared" si="16"/>
        <v>33</v>
      </c>
      <c r="Z38" s="359">
        <f t="shared" si="17"/>
        <v>31</v>
      </c>
      <c r="AA38" s="313">
        <f t="shared" si="18"/>
        <v>29</v>
      </c>
      <c r="AB38" s="312"/>
      <c r="AC38" s="314">
        <f t="shared" si="19"/>
        <v>0</v>
      </c>
      <c r="AD38" s="358">
        <f t="shared" si="20"/>
        <v>130</v>
      </c>
      <c r="AE38" s="358">
        <f t="shared" si="21"/>
        <v>101</v>
      </c>
      <c r="AF38" s="118"/>
      <c r="AG38" s="26"/>
    </row>
    <row r="39" spans="1:33" ht="15" customHeight="1" x14ac:dyDescent="0.3">
      <c r="A39" s="61">
        <v>10</v>
      </c>
      <c r="B39" s="315" t="str">
        <f>VLOOKUP(C39,Fahrer!$B$5:$C$144,2,0)</f>
        <v>Zuber, John</v>
      </c>
      <c r="C39" s="618">
        <v>35</v>
      </c>
      <c r="D39" s="512"/>
      <c r="E39" s="516"/>
      <c r="F39" s="516">
        <v>8</v>
      </c>
      <c r="G39" s="429">
        <f>IF(ISNA(VLOOKUP(F39,Fahrer!$F$6:$G$25,2,0)),0,VLOOKUP(F39,Fahrer!$F$6:$G$25,2,0))</f>
        <v>33</v>
      </c>
      <c r="H39" s="301">
        <f t="shared" si="11"/>
        <v>33</v>
      </c>
      <c r="I39" s="512"/>
      <c r="J39" s="516"/>
      <c r="K39" s="516">
        <v>10</v>
      </c>
      <c r="L39" s="429">
        <f>IF(ISNA(VLOOKUP(K39,Fahrer!$F$6:$G$25,2,0)),0,VLOOKUP(K39,Fahrer!$F$6:$G$25,2,0))</f>
        <v>29</v>
      </c>
      <c r="M39" s="301">
        <f t="shared" si="12"/>
        <v>29</v>
      </c>
      <c r="N39" s="512"/>
      <c r="O39" s="516"/>
      <c r="P39" s="516">
        <v>10</v>
      </c>
      <c r="Q39" s="429">
        <f>IF(ISNA(VLOOKUP(P39,Fahrer!$F$6:$G$25,2,0)),0,VLOOKUP(P39,Fahrer!$F$6:$G$25,2,0))</f>
        <v>29</v>
      </c>
      <c r="R39" s="301">
        <f t="shared" si="13"/>
        <v>29</v>
      </c>
      <c r="S39" s="512"/>
      <c r="T39" s="516"/>
      <c r="U39" s="619">
        <v>6</v>
      </c>
      <c r="V39" s="429">
        <f>IF(ISNA(VLOOKUP(U39,Fahrer!$F$6:$G$25,2,0)),0,VLOOKUP(U39,Fahrer!$F$6:$G$25,2,0))</f>
        <v>37</v>
      </c>
      <c r="W39" s="301">
        <f t="shared" si="14"/>
        <v>37</v>
      </c>
      <c r="X39" s="303">
        <f t="shared" si="15"/>
        <v>33</v>
      </c>
      <c r="Y39" s="428">
        <f t="shared" si="16"/>
        <v>29</v>
      </c>
      <c r="Z39" s="429">
        <f t="shared" si="17"/>
        <v>29</v>
      </c>
      <c r="AA39" s="297">
        <f t="shared" si="18"/>
        <v>37</v>
      </c>
      <c r="AB39" s="303"/>
      <c r="AC39" s="304">
        <f t="shared" si="19"/>
        <v>0</v>
      </c>
      <c r="AD39" s="428">
        <f t="shared" si="20"/>
        <v>128</v>
      </c>
      <c r="AE39" s="428">
        <f t="shared" si="21"/>
        <v>99</v>
      </c>
      <c r="AF39" s="118"/>
      <c r="AG39" s="26"/>
    </row>
    <row r="40" spans="1:33" ht="15" hidden="1" customHeight="1" x14ac:dyDescent="0.3">
      <c r="A40" s="61">
        <v>11</v>
      </c>
      <c r="B40" s="108" t="e">
        <f>VLOOKUP(C40,Fahrer!$B$5:$C$144,2,0)</f>
        <v>#N/A</v>
      </c>
      <c r="C40" s="162"/>
      <c r="D40" s="163"/>
      <c r="E40" s="164"/>
      <c r="F40" s="164"/>
      <c r="G40" s="114">
        <f>IF(ISNA(VLOOKUP(F40,Fahrer!$F$6:$G$25,2,0)),0,VLOOKUP(F40,Fahrer!$F$6:$G$25,2,0))</f>
        <v>0</v>
      </c>
      <c r="H40" s="115">
        <f t="shared" ref="H40:H59" si="22">SUM(E40+G40)</f>
        <v>0</v>
      </c>
      <c r="I40" s="163"/>
      <c r="J40" s="164"/>
      <c r="K40" s="164"/>
      <c r="L40" s="114">
        <f>IF(ISNA(VLOOKUP(K40,Fahrer!$F$6:$G$25,2,0)),0,VLOOKUP(K40,Fahrer!$F$6:$G$25,2,0))</f>
        <v>0</v>
      </c>
      <c r="M40" s="115">
        <f t="shared" ref="M40:M59" si="23">SUM(J40+L40)</f>
        <v>0</v>
      </c>
      <c r="N40" s="163"/>
      <c r="O40" s="164"/>
      <c r="P40" s="164"/>
      <c r="Q40" s="114">
        <f>IF(ISNA(VLOOKUP(P40,Fahrer!$F$6:$G$25,2,0)),0,VLOOKUP(P40,Fahrer!$F$6:$G$25,2,0))</f>
        <v>0</v>
      </c>
      <c r="R40" s="115">
        <f t="shared" ref="R40:R59" si="24">SUM(O40+Q40)</f>
        <v>0</v>
      </c>
      <c r="S40" s="163"/>
      <c r="T40" s="164"/>
      <c r="U40" s="165"/>
      <c r="V40" s="82">
        <f>IF(ISNA(VLOOKUP(U40,Fahrer!$F$6:$G$25,2,0)),0,VLOOKUP(U40,Fahrer!$F$6:$G$25,2,0))</f>
        <v>0</v>
      </c>
      <c r="W40" s="81">
        <f t="shared" ref="W40:W59" si="25">SUM(T40+V40)</f>
        <v>0</v>
      </c>
      <c r="X40" s="83">
        <f t="shared" ref="X40:X59" si="26">H40</f>
        <v>0</v>
      </c>
      <c r="Y40" s="79">
        <f t="shared" ref="Y40:Y59" si="27">M40</f>
        <v>0</v>
      </c>
      <c r="Z40" s="82">
        <f t="shared" ref="Z40:Z59" si="28">R40</f>
        <v>0</v>
      </c>
      <c r="AA40" s="77">
        <f t="shared" ref="AA40:AA59" si="29">W40</f>
        <v>0</v>
      </c>
      <c r="AB40" s="83"/>
      <c r="AC40" s="84">
        <f t="shared" ref="AC40:AC59" si="30">(E40+J40+O40+T40)</f>
        <v>0</v>
      </c>
      <c r="AD40" s="79">
        <f t="shared" ref="AD40:AD59" si="31">SUM(H40+M40+R40+W40)</f>
        <v>0</v>
      </c>
      <c r="AE40" s="79">
        <f t="shared" ref="AE40:AE59" si="32">LARGE(X40:AA40,1)+LARGE(X40:AA40,2)+LARGE(X40:AA40,3)</f>
        <v>0</v>
      </c>
      <c r="AF40" s="118"/>
      <c r="AG40" s="26"/>
    </row>
    <row r="41" spans="1:33" ht="15" hidden="1" customHeight="1" x14ac:dyDescent="0.3">
      <c r="A41" s="61">
        <v>12</v>
      </c>
      <c r="B41" s="109" t="e">
        <f>VLOOKUP(C41,Fahrer!$B$5:$C$144,2,0)</f>
        <v>#N/A</v>
      </c>
      <c r="C41" s="151"/>
      <c r="D41" s="152"/>
      <c r="E41" s="153"/>
      <c r="F41" s="153"/>
      <c r="G41" s="102">
        <f>IF(ISNA(VLOOKUP(F41,Fahrer!$F$6:$G$25,2,0)),0,VLOOKUP(F41,Fahrer!$F$6:$G$25,2,0))</f>
        <v>0</v>
      </c>
      <c r="H41" s="101">
        <f t="shared" si="22"/>
        <v>0</v>
      </c>
      <c r="I41" s="152"/>
      <c r="J41" s="153"/>
      <c r="K41" s="153"/>
      <c r="L41" s="102">
        <f>IF(ISNA(VLOOKUP(K41,Fahrer!$F$6:$G$25,2,0)),0,VLOOKUP(K41,Fahrer!$F$6:$G$25,2,0))</f>
        <v>0</v>
      </c>
      <c r="M41" s="101">
        <f t="shared" si="23"/>
        <v>0</v>
      </c>
      <c r="N41" s="152"/>
      <c r="O41" s="153"/>
      <c r="P41" s="153"/>
      <c r="Q41" s="102">
        <f>IF(ISNA(VLOOKUP(P41,Fahrer!$F$6:$G$25,2,0)),0,VLOOKUP(P41,Fahrer!$F$6:$G$25,2,0))</f>
        <v>0</v>
      </c>
      <c r="R41" s="101">
        <f t="shared" si="24"/>
        <v>0</v>
      </c>
      <c r="S41" s="152"/>
      <c r="T41" s="153"/>
      <c r="U41" s="154"/>
      <c r="V41" s="102">
        <f>IF(ISNA(VLOOKUP(U41,Fahrer!$F$6:$G$25,2,0)),0,VLOOKUP(U41,Fahrer!$F$6:$G$25,2,0))</f>
        <v>0</v>
      </c>
      <c r="W41" s="101">
        <f t="shared" si="25"/>
        <v>0</v>
      </c>
      <c r="X41" s="103">
        <f t="shared" si="26"/>
        <v>0</v>
      </c>
      <c r="Y41" s="99">
        <f t="shared" si="27"/>
        <v>0</v>
      </c>
      <c r="Z41" s="102">
        <f t="shared" si="28"/>
        <v>0</v>
      </c>
      <c r="AA41" s="104">
        <f t="shared" si="29"/>
        <v>0</v>
      </c>
      <c r="AB41" s="103"/>
      <c r="AC41" s="105">
        <f t="shared" si="30"/>
        <v>0</v>
      </c>
      <c r="AD41" s="99">
        <f t="shared" si="31"/>
        <v>0</v>
      </c>
      <c r="AE41" s="99">
        <f t="shared" si="32"/>
        <v>0</v>
      </c>
      <c r="AF41" s="118"/>
      <c r="AG41" s="26"/>
    </row>
    <row r="42" spans="1:33" ht="15" hidden="1" customHeight="1" x14ac:dyDescent="0.3">
      <c r="A42" s="61">
        <v>13</v>
      </c>
      <c r="B42" s="108" t="e">
        <f>VLOOKUP(C42,Fahrer!$B$5:$C$144,2,0)</f>
        <v>#N/A</v>
      </c>
      <c r="C42" s="162"/>
      <c r="D42" s="163"/>
      <c r="E42" s="164"/>
      <c r="F42" s="164"/>
      <c r="G42" s="114">
        <f>IF(ISNA(VLOOKUP(F42,Fahrer!$F$6:$G$25,2,0)),0,VLOOKUP(F42,Fahrer!$F$6:$G$25,2,0))</f>
        <v>0</v>
      </c>
      <c r="H42" s="115">
        <f t="shared" si="22"/>
        <v>0</v>
      </c>
      <c r="I42" s="163"/>
      <c r="J42" s="164"/>
      <c r="K42" s="164"/>
      <c r="L42" s="114">
        <f>IF(ISNA(VLOOKUP(K42,Fahrer!$F$6:$G$25,2,0)),0,VLOOKUP(K42,Fahrer!$F$6:$G$25,2,0))</f>
        <v>0</v>
      </c>
      <c r="M42" s="115">
        <f t="shared" si="23"/>
        <v>0</v>
      </c>
      <c r="N42" s="163"/>
      <c r="O42" s="164"/>
      <c r="P42" s="164"/>
      <c r="Q42" s="114">
        <f>IF(ISNA(VLOOKUP(P42,Fahrer!$F$6:$G$25,2,0)),0,VLOOKUP(P42,Fahrer!$F$6:$G$25,2,0))</f>
        <v>0</v>
      </c>
      <c r="R42" s="115">
        <f t="shared" si="24"/>
        <v>0</v>
      </c>
      <c r="S42" s="163"/>
      <c r="T42" s="164"/>
      <c r="U42" s="165"/>
      <c r="V42" s="82">
        <f>IF(ISNA(VLOOKUP(U42,Fahrer!$F$6:$G$25,2,0)),0,VLOOKUP(U42,Fahrer!$F$6:$G$25,2,0))</f>
        <v>0</v>
      </c>
      <c r="W42" s="81">
        <f t="shared" si="25"/>
        <v>0</v>
      </c>
      <c r="X42" s="83">
        <f t="shared" si="26"/>
        <v>0</v>
      </c>
      <c r="Y42" s="79">
        <f t="shared" si="27"/>
        <v>0</v>
      </c>
      <c r="Z42" s="82">
        <f t="shared" si="28"/>
        <v>0</v>
      </c>
      <c r="AA42" s="77">
        <f t="shared" si="29"/>
        <v>0</v>
      </c>
      <c r="AB42" s="83"/>
      <c r="AC42" s="84">
        <f t="shared" si="30"/>
        <v>0</v>
      </c>
      <c r="AD42" s="79">
        <f t="shared" si="31"/>
        <v>0</v>
      </c>
      <c r="AE42" s="79">
        <f t="shared" si="32"/>
        <v>0</v>
      </c>
      <c r="AF42" s="118"/>
      <c r="AG42" s="26"/>
    </row>
    <row r="43" spans="1:33" ht="15" hidden="1" customHeight="1" x14ac:dyDescent="0.3">
      <c r="A43" s="61">
        <v>14</v>
      </c>
      <c r="B43" s="109" t="e">
        <f>VLOOKUP(C43,Fahrer!$B$5:$C$144,2,0)</f>
        <v>#N/A</v>
      </c>
      <c r="C43" s="151"/>
      <c r="D43" s="152"/>
      <c r="E43" s="153"/>
      <c r="F43" s="153"/>
      <c r="G43" s="102">
        <f>IF(ISNA(VLOOKUP(F43,Fahrer!$F$6:$G$25,2,0)),0,VLOOKUP(F43,Fahrer!$F$6:$G$25,2,0))</f>
        <v>0</v>
      </c>
      <c r="H43" s="101">
        <f t="shared" si="22"/>
        <v>0</v>
      </c>
      <c r="I43" s="152"/>
      <c r="J43" s="153"/>
      <c r="K43" s="153"/>
      <c r="L43" s="102">
        <f>IF(ISNA(VLOOKUP(K43,Fahrer!$F$6:$G$25,2,0)),0,VLOOKUP(K43,Fahrer!$F$6:$G$25,2,0))</f>
        <v>0</v>
      </c>
      <c r="M43" s="101">
        <f t="shared" si="23"/>
        <v>0</v>
      </c>
      <c r="N43" s="152"/>
      <c r="O43" s="153"/>
      <c r="P43" s="153"/>
      <c r="Q43" s="102">
        <f>IF(ISNA(VLOOKUP(P43,Fahrer!$F$6:$G$25,2,0)),0,VLOOKUP(P43,Fahrer!$F$6:$G$25,2,0))</f>
        <v>0</v>
      </c>
      <c r="R43" s="101">
        <f t="shared" si="24"/>
        <v>0</v>
      </c>
      <c r="S43" s="152"/>
      <c r="T43" s="153"/>
      <c r="U43" s="154"/>
      <c r="V43" s="102">
        <f>IF(ISNA(VLOOKUP(U43,Fahrer!$F$6:$G$25,2,0)),0,VLOOKUP(U43,Fahrer!$F$6:$G$25,2,0))</f>
        <v>0</v>
      </c>
      <c r="W43" s="101">
        <f t="shared" si="25"/>
        <v>0</v>
      </c>
      <c r="X43" s="103">
        <f t="shared" si="26"/>
        <v>0</v>
      </c>
      <c r="Y43" s="99">
        <f t="shared" si="27"/>
        <v>0</v>
      </c>
      <c r="Z43" s="102">
        <f t="shared" si="28"/>
        <v>0</v>
      </c>
      <c r="AA43" s="104">
        <f t="shared" si="29"/>
        <v>0</v>
      </c>
      <c r="AB43" s="103"/>
      <c r="AC43" s="105">
        <f t="shared" si="30"/>
        <v>0</v>
      </c>
      <c r="AD43" s="99">
        <f t="shared" si="31"/>
        <v>0</v>
      </c>
      <c r="AE43" s="99">
        <f t="shared" si="32"/>
        <v>0</v>
      </c>
      <c r="AF43" s="118"/>
      <c r="AG43" s="26"/>
    </row>
    <row r="44" spans="1:33" ht="15" hidden="1" customHeight="1" x14ac:dyDescent="0.3">
      <c r="A44" s="61">
        <v>15</v>
      </c>
      <c r="B44" s="108" t="e">
        <f>VLOOKUP(C44,Fahrer!$B$5:$C$144,2,0)</f>
        <v>#N/A</v>
      </c>
      <c r="C44" s="162"/>
      <c r="D44" s="163"/>
      <c r="E44" s="164"/>
      <c r="F44" s="164"/>
      <c r="G44" s="114">
        <f>IF(ISNA(VLOOKUP(F44,Fahrer!$F$6:$G$25,2,0)),0,VLOOKUP(F44,Fahrer!$F$6:$G$25,2,0))</f>
        <v>0</v>
      </c>
      <c r="H44" s="115">
        <f t="shared" si="22"/>
        <v>0</v>
      </c>
      <c r="I44" s="163"/>
      <c r="J44" s="164"/>
      <c r="K44" s="164"/>
      <c r="L44" s="114">
        <f>IF(ISNA(VLOOKUP(K44,Fahrer!$F$6:$G$25,2,0)),0,VLOOKUP(K44,Fahrer!$F$6:$G$25,2,0))</f>
        <v>0</v>
      </c>
      <c r="M44" s="115">
        <f t="shared" si="23"/>
        <v>0</v>
      </c>
      <c r="N44" s="163"/>
      <c r="O44" s="164"/>
      <c r="P44" s="164"/>
      <c r="Q44" s="114">
        <f>IF(ISNA(VLOOKUP(P44,Fahrer!$F$6:$G$25,2,0)),0,VLOOKUP(P44,Fahrer!$F$6:$G$25,2,0))</f>
        <v>0</v>
      </c>
      <c r="R44" s="115">
        <f t="shared" si="24"/>
        <v>0</v>
      </c>
      <c r="S44" s="163"/>
      <c r="T44" s="164"/>
      <c r="U44" s="165"/>
      <c r="V44" s="82">
        <f>IF(ISNA(VLOOKUP(U44,Fahrer!$F$6:$G$25,2,0)),0,VLOOKUP(U44,Fahrer!$F$6:$G$25,2,0))</f>
        <v>0</v>
      </c>
      <c r="W44" s="81">
        <f t="shared" si="25"/>
        <v>0</v>
      </c>
      <c r="X44" s="83">
        <f t="shared" si="26"/>
        <v>0</v>
      </c>
      <c r="Y44" s="79">
        <f t="shared" si="27"/>
        <v>0</v>
      </c>
      <c r="Z44" s="82">
        <f t="shared" si="28"/>
        <v>0</v>
      </c>
      <c r="AA44" s="77">
        <f t="shared" si="29"/>
        <v>0</v>
      </c>
      <c r="AB44" s="83"/>
      <c r="AC44" s="84">
        <f t="shared" si="30"/>
        <v>0</v>
      </c>
      <c r="AD44" s="79">
        <f t="shared" si="31"/>
        <v>0</v>
      </c>
      <c r="AE44" s="79">
        <f t="shared" si="32"/>
        <v>0</v>
      </c>
      <c r="AF44" s="118"/>
      <c r="AG44" s="26"/>
    </row>
    <row r="45" spans="1:33" ht="15" hidden="1" customHeight="1" x14ac:dyDescent="0.3">
      <c r="A45" s="61">
        <v>16</v>
      </c>
      <c r="B45" s="109" t="e">
        <f>VLOOKUP(C45,Fahrer!$B$5:$C$144,2,0)</f>
        <v>#N/A</v>
      </c>
      <c r="C45" s="151"/>
      <c r="D45" s="152"/>
      <c r="E45" s="153"/>
      <c r="F45" s="153"/>
      <c r="G45" s="102">
        <f>IF(ISNA(VLOOKUP(F45,Fahrer!$F$6:$G$25,2,0)),0,VLOOKUP(F45,Fahrer!$F$6:$G$25,2,0))</f>
        <v>0</v>
      </c>
      <c r="H45" s="101">
        <f t="shared" si="22"/>
        <v>0</v>
      </c>
      <c r="I45" s="152"/>
      <c r="J45" s="153"/>
      <c r="K45" s="153"/>
      <c r="L45" s="102">
        <f>IF(ISNA(VLOOKUP(K45,Fahrer!$F$6:$G$25,2,0)),0,VLOOKUP(K45,Fahrer!$F$6:$G$25,2,0))</f>
        <v>0</v>
      </c>
      <c r="M45" s="101">
        <f t="shared" si="23"/>
        <v>0</v>
      </c>
      <c r="N45" s="152"/>
      <c r="O45" s="153"/>
      <c r="P45" s="153"/>
      <c r="Q45" s="102">
        <f>IF(ISNA(VLOOKUP(P45,Fahrer!$F$6:$G$25,2,0)),0,VLOOKUP(P45,Fahrer!$F$6:$G$25,2,0))</f>
        <v>0</v>
      </c>
      <c r="R45" s="101">
        <f t="shared" si="24"/>
        <v>0</v>
      </c>
      <c r="S45" s="152"/>
      <c r="T45" s="153"/>
      <c r="U45" s="154"/>
      <c r="V45" s="102">
        <f>IF(ISNA(VLOOKUP(U45,Fahrer!$F$6:$G$25,2,0)),0,VLOOKUP(U45,Fahrer!$F$6:$G$25,2,0))</f>
        <v>0</v>
      </c>
      <c r="W45" s="101">
        <f t="shared" si="25"/>
        <v>0</v>
      </c>
      <c r="X45" s="103">
        <f t="shared" si="26"/>
        <v>0</v>
      </c>
      <c r="Y45" s="99">
        <f t="shared" si="27"/>
        <v>0</v>
      </c>
      <c r="Z45" s="102">
        <f t="shared" si="28"/>
        <v>0</v>
      </c>
      <c r="AA45" s="104">
        <f t="shared" si="29"/>
        <v>0</v>
      </c>
      <c r="AB45" s="103"/>
      <c r="AC45" s="105">
        <f t="shared" si="30"/>
        <v>0</v>
      </c>
      <c r="AD45" s="99">
        <f t="shared" si="31"/>
        <v>0</v>
      </c>
      <c r="AE45" s="99">
        <f t="shared" si="32"/>
        <v>0</v>
      </c>
      <c r="AF45" s="118"/>
      <c r="AG45" s="26"/>
    </row>
    <row r="46" spans="1:33" ht="15" hidden="1" customHeight="1" x14ac:dyDescent="0.3">
      <c r="A46" s="61">
        <v>17</v>
      </c>
      <c r="B46" s="108" t="e">
        <f>VLOOKUP(C46,Fahrer!$B$5:$C$144,2,0)</f>
        <v>#N/A</v>
      </c>
      <c r="C46" s="162"/>
      <c r="D46" s="163"/>
      <c r="E46" s="164"/>
      <c r="F46" s="164"/>
      <c r="G46" s="114">
        <f>IF(ISNA(VLOOKUP(F46,Fahrer!$F$6:$G$25,2,0)),0,VLOOKUP(F46,Fahrer!$F$6:$G$25,2,0))</f>
        <v>0</v>
      </c>
      <c r="H46" s="115">
        <f t="shared" si="22"/>
        <v>0</v>
      </c>
      <c r="I46" s="163"/>
      <c r="J46" s="164"/>
      <c r="K46" s="164"/>
      <c r="L46" s="114">
        <f>IF(ISNA(VLOOKUP(K46,Fahrer!$F$6:$G$25,2,0)),0,VLOOKUP(K46,Fahrer!$F$6:$G$25,2,0))</f>
        <v>0</v>
      </c>
      <c r="M46" s="115">
        <f t="shared" si="23"/>
        <v>0</v>
      </c>
      <c r="N46" s="163"/>
      <c r="O46" s="164"/>
      <c r="P46" s="164"/>
      <c r="Q46" s="114">
        <f>IF(ISNA(VLOOKUP(P46,Fahrer!$F$6:$G$25,2,0)),0,VLOOKUP(P46,Fahrer!$F$6:$G$25,2,0))</f>
        <v>0</v>
      </c>
      <c r="R46" s="115">
        <f t="shared" si="24"/>
        <v>0</v>
      </c>
      <c r="S46" s="163"/>
      <c r="T46" s="164"/>
      <c r="U46" s="165"/>
      <c r="V46" s="82">
        <f>IF(ISNA(VLOOKUP(U46,Fahrer!$F$6:$G$25,2,0)),0,VLOOKUP(U46,Fahrer!$F$6:$G$25,2,0))</f>
        <v>0</v>
      </c>
      <c r="W46" s="81">
        <f t="shared" si="25"/>
        <v>0</v>
      </c>
      <c r="X46" s="83">
        <f t="shared" si="26"/>
        <v>0</v>
      </c>
      <c r="Y46" s="79">
        <f t="shared" si="27"/>
        <v>0</v>
      </c>
      <c r="Z46" s="82">
        <f t="shared" si="28"/>
        <v>0</v>
      </c>
      <c r="AA46" s="77">
        <f t="shared" si="29"/>
        <v>0</v>
      </c>
      <c r="AB46" s="83"/>
      <c r="AC46" s="84">
        <f t="shared" si="30"/>
        <v>0</v>
      </c>
      <c r="AD46" s="79">
        <f t="shared" si="31"/>
        <v>0</v>
      </c>
      <c r="AE46" s="79">
        <f t="shared" si="32"/>
        <v>0</v>
      </c>
      <c r="AF46" s="118"/>
      <c r="AG46" s="26"/>
    </row>
    <row r="47" spans="1:33" ht="15" hidden="1" customHeight="1" x14ac:dyDescent="0.3">
      <c r="A47" s="61">
        <v>18</v>
      </c>
      <c r="B47" s="109" t="e">
        <f>VLOOKUP(C47,Fahrer!$B$5:$C$144,2,0)</f>
        <v>#N/A</v>
      </c>
      <c r="C47" s="151"/>
      <c r="D47" s="152"/>
      <c r="E47" s="153"/>
      <c r="F47" s="153"/>
      <c r="G47" s="102">
        <f>IF(ISNA(VLOOKUP(F47,Fahrer!$F$6:$G$25,2,0)),0,VLOOKUP(F47,Fahrer!$F$6:$G$25,2,0))</f>
        <v>0</v>
      </c>
      <c r="H47" s="101">
        <f t="shared" si="22"/>
        <v>0</v>
      </c>
      <c r="I47" s="152"/>
      <c r="J47" s="153"/>
      <c r="K47" s="153"/>
      <c r="L47" s="102">
        <f>IF(ISNA(VLOOKUP(K47,Fahrer!$F$6:$G$25,2,0)),0,VLOOKUP(K47,Fahrer!$F$6:$G$25,2,0))</f>
        <v>0</v>
      </c>
      <c r="M47" s="101">
        <f t="shared" si="23"/>
        <v>0</v>
      </c>
      <c r="N47" s="152"/>
      <c r="O47" s="153"/>
      <c r="P47" s="153"/>
      <c r="Q47" s="102">
        <f>IF(ISNA(VLOOKUP(P47,Fahrer!$F$6:$G$25,2,0)),0,VLOOKUP(P47,Fahrer!$F$6:$G$25,2,0))</f>
        <v>0</v>
      </c>
      <c r="R47" s="101">
        <f t="shared" si="24"/>
        <v>0</v>
      </c>
      <c r="S47" s="152"/>
      <c r="T47" s="153"/>
      <c r="U47" s="154"/>
      <c r="V47" s="102">
        <f>IF(ISNA(VLOOKUP(U47,Fahrer!$F$6:$G$25,2,0)),0,VLOOKUP(U47,Fahrer!$F$6:$G$25,2,0))</f>
        <v>0</v>
      </c>
      <c r="W47" s="101">
        <f t="shared" si="25"/>
        <v>0</v>
      </c>
      <c r="X47" s="103">
        <f t="shared" si="26"/>
        <v>0</v>
      </c>
      <c r="Y47" s="99">
        <f t="shared" si="27"/>
        <v>0</v>
      </c>
      <c r="Z47" s="102">
        <f t="shared" si="28"/>
        <v>0</v>
      </c>
      <c r="AA47" s="104">
        <f t="shared" si="29"/>
        <v>0</v>
      </c>
      <c r="AB47" s="103"/>
      <c r="AC47" s="105">
        <f t="shared" si="30"/>
        <v>0</v>
      </c>
      <c r="AD47" s="99">
        <f t="shared" si="31"/>
        <v>0</v>
      </c>
      <c r="AE47" s="99">
        <f t="shared" si="32"/>
        <v>0</v>
      </c>
      <c r="AF47" s="118"/>
      <c r="AG47" s="26"/>
    </row>
    <row r="48" spans="1:33" ht="15" hidden="1" customHeight="1" x14ac:dyDescent="0.3">
      <c r="A48" s="61">
        <v>19</v>
      </c>
      <c r="B48" s="108" t="e">
        <f>VLOOKUP(C48,Fahrer!$B$5:$C$144,2,0)</f>
        <v>#N/A</v>
      </c>
      <c r="C48" s="162"/>
      <c r="D48" s="163"/>
      <c r="E48" s="164"/>
      <c r="F48" s="164"/>
      <c r="G48" s="114">
        <f>IF(ISNA(VLOOKUP(F48,Fahrer!$F$6:$G$25,2,0)),0,VLOOKUP(F48,Fahrer!$F$6:$G$25,2,0))</f>
        <v>0</v>
      </c>
      <c r="H48" s="115">
        <f t="shared" si="22"/>
        <v>0</v>
      </c>
      <c r="I48" s="163"/>
      <c r="J48" s="164"/>
      <c r="K48" s="164"/>
      <c r="L48" s="114">
        <f>IF(ISNA(VLOOKUP(K48,Fahrer!$F$6:$G$25,2,0)),0,VLOOKUP(K48,Fahrer!$F$6:$G$25,2,0))</f>
        <v>0</v>
      </c>
      <c r="M48" s="115">
        <f t="shared" si="23"/>
        <v>0</v>
      </c>
      <c r="N48" s="163"/>
      <c r="O48" s="164"/>
      <c r="P48" s="164"/>
      <c r="Q48" s="114">
        <f>IF(ISNA(VLOOKUP(P48,Fahrer!$F$6:$G$25,2,0)),0,VLOOKUP(P48,Fahrer!$F$6:$G$25,2,0))</f>
        <v>0</v>
      </c>
      <c r="R48" s="115">
        <f t="shared" si="24"/>
        <v>0</v>
      </c>
      <c r="S48" s="163"/>
      <c r="T48" s="164"/>
      <c r="U48" s="165"/>
      <c r="V48" s="82">
        <f>IF(ISNA(VLOOKUP(U48,Fahrer!$F$6:$G$25,2,0)),0,VLOOKUP(U48,Fahrer!$F$6:$G$25,2,0))</f>
        <v>0</v>
      </c>
      <c r="W48" s="81">
        <f t="shared" si="25"/>
        <v>0</v>
      </c>
      <c r="X48" s="83">
        <f t="shared" si="26"/>
        <v>0</v>
      </c>
      <c r="Y48" s="79">
        <f t="shared" si="27"/>
        <v>0</v>
      </c>
      <c r="Z48" s="82">
        <f t="shared" si="28"/>
        <v>0</v>
      </c>
      <c r="AA48" s="77">
        <f t="shared" si="29"/>
        <v>0</v>
      </c>
      <c r="AB48" s="83"/>
      <c r="AC48" s="84">
        <f t="shared" si="30"/>
        <v>0</v>
      </c>
      <c r="AD48" s="79">
        <f t="shared" si="31"/>
        <v>0</v>
      </c>
      <c r="AE48" s="79">
        <f t="shared" si="32"/>
        <v>0</v>
      </c>
      <c r="AF48" s="118"/>
      <c r="AG48" s="26"/>
    </row>
    <row r="49" spans="1:33" ht="15" hidden="1" customHeight="1" x14ac:dyDescent="0.3">
      <c r="A49" s="61">
        <v>20</v>
      </c>
      <c r="B49" s="109" t="e">
        <f>VLOOKUP(C49,Fahrer!$B$5:$C$144,2,0)</f>
        <v>#N/A</v>
      </c>
      <c r="C49" s="107"/>
      <c r="D49" s="98"/>
      <c r="E49" s="99"/>
      <c r="F49" s="99"/>
      <c r="G49" s="102">
        <f>IF(ISNA(VLOOKUP(F49,Fahrer!$F$6:$G$25,2,0)),0,VLOOKUP(F49,Fahrer!$F$6:$G$25,2,0))</f>
        <v>0</v>
      </c>
      <c r="H49" s="101">
        <f t="shared" si="22"/>
        <v>0</v>
      </c>
      <c r="I49" s="98"/>
      <c r="J49" s="99"/>
      <c r="K49" s="99"/>
      <c r="L49" s="102">
        <f>IF(ISNA(VLOOKUP(K49,Fahrer!$F$6:$G$25,2,0)),0,VLOOKUP(K49,Fahrer!$F$6:$G$25,2,0))</f>
        <v>0</v>
      </c>
      <c r="M49" s="101">
        <f t="shared" si="23"/>
        <v>0</v>
      </c>
      <c r="N49" s="98"/>
      <c r="O49" s="99"/>
      <c r="P49" s="99"/>
      <c r="Q49" s="102">
        <f>IF(ISNA(VLOOKUP(P49,Fahrer!$F$6:$G$25,2,0)),0,VLOOKUP(P49,Fahrer!$F$6:$G$25,2,0))</f>
        <v>0</v>
      </c>
      <c r="R49" s="101">
        <f t="shared" si="24"/>
        <v>0</v>
      </c>
      <c r="S49" s="98"/>
      <c r="T49" s="99"/>
      <c r="U49" s="102"/>
      <c r="V49" s="102">
        <f>IF(ISNA(VLOOKUP(U49,Fahrer!$F$6:$G$25,2,0)),0,VLOOKUP(U49,Fahrer!$F$6:$G$25,2,0))</f>
        <v>0</v>
      </c>
      <c r="W49" s="101">
        <f t="shared" si="25"/>
        <v>0</v>
      </c>
      <c r="X49" s="103">
        <f t="shared" si="26"/>
        <v>0</v>
      </c>
      <c r="Y49" s="99">
        <f t="shared" si="27"/>
        <v>0</v>
      </c>
      <c r="Z49" s="102">
        <f t="shared" si="28"/>
        <v>0</v>
      </c>
      <c r="AA49" s="104">
        <f t="shared" si="29"/>
        <v>0</v>
      </c>
      <c r="AB49" s="103"/>
      <c r="AC49" s="105">
        <f t="shared" si="30"/>
        <v>0</v>
      </c>
      <c r="AD49" s="99">
        <f t="shared" si="31"/>
        <v>0</v>
      </c>
      <c r="AE49" s="99">
        <f t="shared" si="32"/>
        <v>0</v>
      </c>
      <c r="AF49" s="118"/>
      <c r="AG49" s="26"/>
    </row>
    <row r="50" spans="1:33" hidden="1" x14ac:dyDescent="0.3">
      <c r="A50" s="61">
        <v>21</v>
      </c>
      <c r="B50" s="108" t="e">
        <f>VLOOKUP(C50,Fahrer!$B$5:$C$144,2,0)</f>
        <v>#N/A</v>
      </c>
      <c r="C50" s="106"/>
      <c r="D50" s="78"/>
      <c r="E50" s="79"/>
      <c r="F50" s="79"/>
      <c r="G50" s="82">
        <f>IF(ISNA(VLOOKUP(F50,Fahrer!$F$6:$G$25,2,0)),0,VLOOKUP(F50,Fahrer!$F$6:$G$25,2,0))</f>
        <v>0</v>
      </c>
      <c r="H50" s="81">
        <f t="shared" si="22"/>
        <v>0</v>
      </c>
      <c r="I50" s="78"/>
      <c r="J50" s="79"/>
      <c r="K50" s="79"/>
      <c r="L50" s="82">
        <f>IF(ISNA(VLOOKUP(K50,Fahrer!$F$6:$G$25,2,0)),0,VLOOKUP(K50,Fahrer!$F$6:$G$25,2,0))</f>
        <v>0</v>
      </c>
      <c r="M50" s="81">
        <f t="shared" si="23"/>
        <v>0</v>
      </c>
      <c r="N50" s="78"/>
      <c r="O50" s="79"/>
      <c r="P50" s="79"/>
      <c r="Q50" s="82">
        <f>IF(ISNA(VLOOKUP(P50,Fahrer!$F$6:$G$25,2,0)),0,VLOOKUP(P50,Fahrer!$F$6:$G$25,2,0))</f>
        <v>0</v>
      </c>
      <c r="R50" s="81">
        <f t="shared" si="24"/>
        <v>0</v>
      </c>
      <c r="S50" s="78"/>
      <c r="T50" s="79"/>
      <c r="U50" s="82"/>
      <c r="V50" s="82">
        <f>IF(ISNA(VLOOKUP(U50,Fahrer!$F$6:$G$25,2,0)),0,VLOOKUP(U50,Fahrer!$F$6:$G$25,2,0))</f>
        <v>0</v>
      </c>
      <c r="W50" s="81">
        <f t="shared" si="25"/>
        <v>0</v>
      </c>
      <c r="X50" s="83">
        <f t="shared" si="26"/>
        <v>0</v>
      </c>
      <c r="Y50" s="79">
        <f t="shared" si="27"/>
        <v>0</v>
      </c>
      <c r="Z50" s="82">
        <f t="shared" si="28"/>
        <v>0</v>
      </c>
      <c r="AA50" s="77">
        <f t="shared" si="29"/>
        <v>0</v>
      </c>
      <c r="AB50" s="83"/>
      <c r="AC50" s="84">
        <f t="shared" si="30"/>
        <v>0</v>
      </c>
      <c r="AD50" s="79">
        <f t="shared" si="31"/>
        <v>0</v>
      </c>
      <c r="AE50" s="79">
        <f t="shared" si="32"/>
        <v>0</v>
      </c>
      <c r="AF50" s="118"/>
      <c r="AG50" s="26"/>
    </row>
    <row r="51" spans="1:33" hidden="1" x14ac:dyDescent="0.3">
      <c r="A51" s="61">
        <v>22</v>
      </c>
      <c r="B51" s="109" t="e">
        <f>VLOOKUP(C51,Fahrer!$B$5:$C$144,2,0)</f>
        <v>#N/A</v>
      </c>
      <c r="C51" s="107"/>
      <c r="D51" s="98"/>
      <c r="E51" s="99"/>
      <c r="F51" s="99"/>
      <c r="G51" s="102">
        <f>IF(ISNA(VLOOKUP(F51,Fahrer!$F$6:$G$25,2,0)),0,VLOOKUP(F51,Fahrer!$F$6:$G$25,2,0))</f>
        <v>0</v>
      </c>
      <c r="H51" s="101">
        <f t="shared" si="22"/>
        <v>0</v>
      </c>
      <c r="I51" s="98"/>
      <c r="J51" s="99"/>
      <c r="K51" s="99"/>
      <c r="L51" s="102">
        <f>IF(ISNA(VLOOKUP(K51,Fahrer!$F$6:$G$25,2,0)),0,VLOOKUP(K51,Fahrer!$F$6:$G$25,2,0))</f>
        <v>0</v>
      </c>
      <c r="M51" s="101">
        <f t="shared" si="23"/>
        <v>0</v>
      </c>
      <c r="N51" s="98"/>
      <c r="O51" s="99"/>
      <c r="P51" s="99"/>
      <c r="Q51" s="102">
        <f>IF(ISNA(VLOOKUP(P51,Fahrer!$F$6:$G$25,2,0)),0,VLOOKUP(P51,Fahrer!$F$6:$G$25,2,0))</f>
        <v>0</v>
      </c>
      <c r="R51" s="101">
        <f t="shared" si="24"/>
        <v>0</v>
      </c>
      <c r="S51" s="98"/>
      <c r="T51" s="99"/>
      <c r="U51" s="102"/>
      <c r="V51" s="102">
        <f>IF(ISNA(VLOOKUP(U51,Fahrer!$F$6:$G$25,2,0)),0,VLOOKUP(U51,Fahrer!$F$6:$G$25,2,0))</f>
        <v>0</v>
      </c>
      <c r="W51" s="101">
        <f t="shared" si="25"/>
        <v>0</v>
      </c>
      <c r="X51" s="103">
        <f t="shared" si="26"/>
        <v>0</v>
      </c>
      <c r="Y51" s="99">
        <f t="shared" si="27"/>
        <v>0</v>
      </c>
      <c r="Z51" s="102">
        <f t="shared" si="28"/>
        <v>0</v>
      </c>
      <c r="AA51" s="104">
        <f t="shared" si="29"/>
        <v>0</v>
      </c>
      <c r="AB51" s="103"/>
      <c r="AC51" s="105">
        <f t="shared" si="30"/>
        <v>0</v>
      </c>
      <c r="AD51" s="99">
        <f t="shared" si="31"/>
        <v>0</v>
      </c>
      <c r="AE51" s="99">
        <f t="shared" si="32"/>
        <v>0</v>
      </c>
      <c r="AF51" s="118"/>
      <c r="AG51" s="26"/>
    </row>
    <row r="52" spans="1:33" hidden="1" x14ac:dyDescent="0.3">
      <c r="A52" s="61">
        <v>23</v>
      </c>
      <c r="B52" s="108" t="e">
        <f>VLOOKUP(C52,Fahrer!$B$5:$C$144,2,0)</f>
        <v>#N/A</v>
      </c>
      <c r="C52" s="106"/>
      <c r="D52" s="78"/>
      <c r="E52" s="79"/>
      <c r="F52" s="79"/>
      <c r="G52" s="82">
        <f>IF(ISNA(VLOOKUP(F52,Fahrer!$F$6:$G$25,2,0)),0,VLOOKUP(F52,Fahrer!$F$6:$G$25,2,0))</f>
        <v>0</v>
      </c>
      <c r="H52" s="81">
        <f t="shared" si="22"/>
        <v>0</v>
      </c>
      <c r="I52" s="78"/>
      <c r="J52" s="79"/>
      <c r="K52" s="79"/>
      <c r="L52" s="82">
        <f>IF(ISNA(VLOOKUP(K52,Fahrer!$F$6:$G$25,2,0)),0,VLOOKUP(K52,Fahrer!$F$6:$G$25,2,0))</f>
        <v>0</v>
      </c>
      <c r="M52" s="81">
        <f t="shared" si="23"/>
        <v>0</v>
      </c>
      <c r="N52" s="78"/>
      <c r="O52" s="79"/>
      <c r="P52" s="79"/>
      <c r="Q52" s="82">
        <f>IF(ISNA(VLOOKUP(P52,Fahrer!$F$6:$G$25,2,0)),0,VLOOKUP(P52,Fahrer!$F$6:$G$25,2,0))</f>
        <v>0</v>
      </c>
      <c r="R52" s="81">
        <f t="shared" si="24"/>
        <v>0</v>
      </c>
      <c r="S52" s="78"/>
      <c r="T52" s="79"/>
      <c r="U52" s="82"/>
      <c r="V52" s="82">
        <f>IF(ISNA(VLOOKUP(U52,Fahrer!$F$6:$G$25,2,0)),0,VLOOKUP(U52,Fahrer!$F$6:$G$25,2,0))</f>
        <v>0</v>
      </c>
      <c r="W52" s="81">
        <f t="shared" si="25"/>
        <v>0</v>
      </c>
      <c r="X52" s="83">
        <f t="shared" si="26"/>
        <v>0</v>
      </c>
      <c r="Y52" s="79">
        <f t="shared" si="27"/>
        <v>0</v>
      </c>
      <c r="Z52" s="82">
        <f t="shared" si="28"/>
        <v>0</v>
      </c>
      <c r="AA52" s="77">
        <f t="shared" si="29"/>
        <v>0</v>
      </c>
      <c r="AB52" s="83"/>
      <c r="AC52" s="84">
        <f t="shared" si="30"/>
        <v>0</v>
      </c>
      <c r="AD52" s="79">
        <f t="shared" si="31"/>
        <v>0</v>
      </c>
      <c r="AE52" s="79">
        <f t="shared" si="32"/>
        <v>0</v>
      </c>
      <c r="AF52" s="158"/>
      <c r="AG52" s="26"/>
    </row>
    <row r="53" spans="1:33" hidden="1" x14ac:dyDescent="0.3">
      <c r="A53" s="61">
        <v>24</v>
      </c>
      <c r="B53" s="109" t="e">
        <f>VLOOKUP(C53,Fahrer!$B$5:$C$144,2,0)</f>
        <v>#N/A</v>
      </c>
      <c r="C53" s="107"/>
      <c r="D53" s="98"/>
      <c r="E53" s="99"/>
      <c r="F53" s="99"/>
      <c r="G53" s="102">
        <f>IF(ISNA(VLOOKUP(F53,Fahrer!$F$6:$G$25,2,0)),0,VLOOKUP(F53,Fahrer!$F$6:$G$25,2,0))</f>
        <v>0</v>
      </c>
      <c r="H53" s="101">
        <f t="shared" si="22"/>
        <v>0</v>
      </c>
      <c r="I53" s="98"/>
      <c r="J53" s="99"/>
      <c r="K53" s="99"/>
      <c r="L53" s="102">
        <f>IF(ISNA(VLOOKUP(K53,Fahrer!$F$6:$G$25,2,0)),0,VLOOKUP(K53,Fahrer!$F$6:$G$25,2,0))</f>
        <v>0</v>
      </c>
      <c r="M53" s="101">
        <f t="shared" si="23"/>
        <v>0</v>
      </c>
      <c r="N53" s="98"/>
      <c r="O53" s="99"/>
      <c r="P53" s="99"/>
      <c r="Q53" s="102">
        <f>IF(ISNA(VLOOKUP(P53,Fahrer!$F$6:$G$25,2,0)),0,VLOOKUP(P53,Fahrer!$F$6:$G$25,2,0))</f>
        <v>0</v>
      </c>
      <c r="R53" s="101">
        <f t="shared" si="24"/>
        <v>0</v>
      </c>
      <c r="S53" s="98"/>
      <c r="T53" s="99"/>
      <c r="U53" s="102"/>
      <c r="V53" s="102">
        <f>IF(ISNA(VLOOKUP(U53,Fahrer!$F$6:$G$25,2,0)),0,VLOOKUP(U53,Fahrer!$F$6:$G$25,2,0))</f>
        <v>0</v>
      </c>
      <c r="W53" s="101">
        <f t="shared" si="25"/>
        <v>0</v>
      </c>
      <c r="X53" s="103">
        <f t="shared" si="26"/>
        <v>0</v>
      </c>
      <c r="Y53" s="99">
        <f t="shared" si="27"/>
        <v>0</v>
      </c>
      <c r="Z53" s="102">
        <f t="shared" si="28"/>
        <v>0</v>
      </c>
      <c r="AA53" s="104">
        <f t="shared" si="29"/>
        <v>0</v>
      </c>
      <c r="AB53" s="103"/>
      <c r="AC53" s="105">
        <f t="shared" si="30"/>
        <v>0</v>
      </c>
      <c r="AD53" s="99">
        <f t="shared" si="31"/>
        <v>0</v>
      </c>
      <c r="AE53" s="99">
        <f t="shared" si="32"/>
        <v>0</v>
      </c>
      <c r="AF53" s="158"/>
      <c r="AG53" s="26"/>
    </row>
    <row r="54" spans="1:33" s="156" customFormat="1" ht="15" hidden="1" customHeight="1" x14ac:dyDescent="0.3">
      <c r="A54" s="61">
        <v>25</v>
      </c>
      <c r="B54" s="108" t="e">
        <f>VLOOKUP(C54,Fahrer!$B$5:$C$144,2,0)</f>
        <v>#N/A</v>
      </c>
      <c r="C54" s="106"/>
      <c r="D54" s="78"/>
      <c r="E54" s="79"/>
      <c r="F54" s="79"/>
      <c r="G54" s="82">
        <f>IF(ISNA(VLOOKUP(F54,Fahrer!$F$6:$G$25,2,0)),0,VLOOKUP(F54,Fahrer!$F$6:$G$25,2,0))</f>
        <v>0</v>
      </c>
      <c r="H54" s="81">
        <f t="shared" si="22"/>
        <v>0</v>
      </c>
      <c r="I54" s="78"/>
      <c r="J54" s="79"/>
      <c r="K54" s="79"/>
      <c r="L54" s="82">
        <f>IF(ISNA(VLOOKUP(K54,Fahrer!$F$6:$G$25,2,0)),0,VLOOKUP(K54,Fahrer!$F$6:$G$25,2,0))</f>
        <v>0</v>
      </c>
      <c r="M54" s="81">
        <f t="shared" si="23"/>
        <v>0</v>
      </c>
      <c r="N54" s="78"/>
      <c r="O54" s="79"/>
      <c r="P54" s="79"/>
      <c r="Q54" s="82">
        <f>IF(ISNA(VLOOKUP(P54,Fahrer!$F$6:$G$25,2,0)),0,VLOOKUP(P54,Fahrer!$F$6:$G$25,2,0))</f>
        <v>0</v>
      </c>
      <c r="R54" s="81">
        <f t="shared" si="24"/>
        <v>0</v>
      </c>
      <c r="S54" s="78"/>
      <c r="T54" s="79"/>
      <c r="U54" s="82"/>
      <c r="V54" s="82">
        <f>IF(ISNA(VLOOKUP(U54,Fahrer!$F$6:$G$25,2,0)),0,VLOOKUP(U54,Fahrer!$F$6:$G$25,2,0))</f>
        <v>0</v>
      </c>
      <c r="W54" s="81">
        <f t="shared" si="25"/>
        <v>0</v>
      </c>
      <c r="X54" s="83">
        <f t="shared" si="26"/>
        <v>0</v>
      </c>
      <c r="Y54" s="79">
        <f t="shared" si="27"/>
        <v>0</v>
      </c>
      <c r="Z54" s="82">
        <f t="shared" si="28"/>
        <v>0</v>
      </c>
      <c r="AA54" s="77">
        <f t="shared" si="29"/>
        <v>0</v>
      </c>
      <c r="AB54" s="83"/>
      <c r="AC54" s="84">
        <f t="shared" si="30"/>
        <v>0</v>
      </c>
      <c r="AD54" s="79">
        <f t="shared" si="31"/>
        <v>0</v>
      </c>
      <c r="AE54" s="79">
        <f t="shared" si="32"/>
        <v>0</v>
      </c>
      <c r="AF54" s="139"/>
      <c r="AG54" s="155"/>
    </row>
    <row r="55" spans="1:33" ht="15" hidden="1" customHeight="1" x14ac:dyDescent="0.3">
      <c r="A55" s="61">
        <v>26</v>
      </c>
      <c r="B55" s="109" t="e">
        <f>VLOOKUP(C55,Fahrer!$B$5:$C$144,2,0)</f>
        <v>#N/A</v>
      </c>
      <c r="C55" s="107"/>
      <c r="D55" s="98"/>
      <c r="E55" s="99"/>
      <c r="F55" s="99"/>
      <c r="G55" s="102">
        <f>IF(ISNA(VLOOKUP(F55,Fahrer!$F$6:$G$25,2,0)),0,VLOOKUP(F55,Fahrer!$F$6:$G$25,2,0))</f>
        <v>0</v>
      </c>
      <c r="H55" s="101">
        <f t="shared" si="22"/>
        <v>0</v>
      </c>
      <c r="I55" s="98"/>
      <c r="J55" s="99"/>
      <c r="K55" s="99"/>
      <c r="L55" s="102">
        <f>IF(ISNA(VLOOKUP(K55,Fahrer!$F$6:$G$25,2,0)),0,VLOOKUP(K55,Fahrer!$F$6:$G$25,2,0))</f>
        <v>0</v>
      </c>
      <c r="M55" s="101">
        <f t="shared" si="23"/>
        <v>0</v>
      </c>
      <c r="N55" s="98"/>
      <c r="O55" s="99"/>
      <c r="P55" s="99"/>
      <c r="Q55" s="102">
        <f>IF(ISNA(VLOOKUP(P55,Fahrer!$F$6:$G$25,2,0)),0,VLOOKUP(P55,Fahrer!$F$6:$G$25,2,0))</f>
        <v>0</v>
      </c>
      <c r="R55" s="101">
        <f t="shared" si="24"/>
        <v>0</v>
      </c>
      <c r="S55" s="98"/>
      <c r="T55" s="99"/>
      <c r="U55" s="102"/>
      <c r="V55" s="102">
        <f>IF(ISNA(VLOOKUP(U55,Fahrer!$F$6:$G$25,2,0)),0,VLOOKUP(U55,Fahrer!$F$6:$G$25,2,0))</f>
        <v>0</v>
      </c>
      <c r="W55" s="101">
        <f t="shared" si="25"/>
        <v>0</v>
      </c>
      <c r="X55" s="103">
        <f t="shared" si="26"/>
        <v>0</v>
      </c>
      <c r="Y55" s="99">
        <f t="shared" si="27"/>
        <v>0</v>
      </c>
      <c r="Z55" s="102">
        <f t="shared" si="28"/>
        <v>0</v>
      </c>
      <c r="AA55" s="104">
        <f t="shared" si="29"/>
        <v>0</v>
      </c>
      <c r="AB55" s="103"/>
      <c r="AC55" s="105">
        <f t="shared" si="30"/>
        <v>0</v>
      </c>
      <c r="AD55" s="99">
        <f t="shared" si="31"/>
        <v>0</v>
      </c>
      <c r="AE55" s="99">
        <f t="shared" si="32"/>
        <v>0</v>
      </c>
      <c r="AF55" s="118"/>
      <c r="AG55" s="26"/>
    </row>
    <row r="56" spans="1:33" ht="15" hidden="1" customHeight="1" x14ac:dyDescent="0.3">
      <c r="A56" s="61">
        <v>27</v>
      </c>
      <c r="B56" s="108" t="e">
        <f>VLOOKUP(C56,Fahrer!$B$5:$C$144,2,0)</f>
        <v>#N/A</v>
      </c>
      <c r="C56" s="106"/>
      <c r="D56" s="78"/>
      <c r="E56" s="79"/>
      <c r="F56" s="79"/>
      <c r="G56" s="82">
        <f>IF(ISNA(VLOOKUP(F56,Fahrer!$F$6:$G$25,2,0)),0,VLOOKUP(F56,Fahrer!$F$6:$G$25,2,0))</f>
        <v>0</v>
      </c>
      <c r="H56" s="81">
        <f t="shared" si="22"/>
        <v>0</v>
      </c>
      <c r="I56" s="78"/>
      <c r="J56" s="79"/>
      <c r="K56" s="79"/>
      <c r="L56" s="82">
        <f>IF(ISNA(VLOOKUP(K56,Fahrer!$F$6:$G$25,2,0)),0,VLOOKUP(K56,Fahrer!$F$6:$G$25,2,0))</f>
        <v>0</v>
      </c>
      <c r="M56" s="81">
        <f t="shared" si="23"/>
        <v>0</v>
      </c>
      <c r="N56" s="78"/>
      <c r="O56" s="79"/>
      <c r="P56" s="79"/>
      <c r="Q56" s="82">
        <f>IF(ISNA(VLOOKUP(P56,Fahrer!$F$6:$G$25,2,0)),0,VLOOKUP(P56,Fahrer!$F$6:$G$25,2,0))</f>
        <v>0</v>
      </c>
      <c r="R56" s="81">
        <f t="shared" si="24"/>
        <v>0</v>
      </c>
      <c r="S56" s="78"/>
      <c r="T56" s="79"/>
      <c r="U56" s="82"/>
      <c r="V56" s="82">
        <f>IF(ISNA(VLOOKUP(U56,Fahrer!$F$6:$G$25,2,0)),0,VLOOKUP(U56,Fahrer!$F$6:$G$25,2,0))</f>
        <v>0</v>
      </c>
      <c r="W56" s="81">
        <f t="shared" si="25"/>
        <v>0</v>
      </c>
      <c r="X56" s="83">
        <f t="shared" si="26"/>
        <v>0</v>
      </c>
      <c r="Y56" s="79">
        <f t="shared" si="27"/>
        <v>0</v>
      </c>
      <c r="Z56" s="82">
        <f t="shared" si="28"/>
        <v>0</v>
      </c>
      <c r="AA56" s="77">
        <f t="shared" si="29"/>
        <v>0</v>
      </c>
      <c r="AB56" s="83"/>
      <c r="AC56" s="84">
        <f t="shared" si="30"/>
        <v>0</v>
      </c>
      <c r="AD56" s="79">
        <f t="shared" si="31"/>
        <v>0</v>
      </c>
      <c r="AE56" s="79">
        <f t="shared" si="32"/>
        <v>0</v>
      </c>
      <c r="AF56" s="118"/>
      <c r="AG56" s="26"/>
    </row>
    <row r="57" spans="1:33" ht="15" hidden="1" customHeight="1" x14ac:dyDescent="0.3">
      <c r="A57" s="61">
        <v>28</v>
      </c>
      <c r="B57" s="109" t="e">
        <f>VLOOKUP(C57,Fahrer!$B$5:$C$144,2,0)</f>
        <v>#N/A</v>
      </c>
      <c r="C57" s="107"/>
      <c r="D57" s="98"/>
      <c r="E57" s="99"/>
      <c r="F57" s="99"/>
      <c r="G57" s="102">
        <f>IF(ISNA(VLOOKUP(F57,Fahrer!$F$6:$G$25,2,0)),0,VLOOKUP(F57,Fahrer!$F$6:$G$25,2,0))</f>
        <v>0</v>
      </c>
      <c r="H57" s="101">
        <f t="shared" si="22"/>
        <v>0</v>
      </c>
      <c r="I57" s="98"/>
      <c r="J57" s="99"/>
      <c r="K57" s="99"/>
      <c r="L57" s="102">
        <f>IF(ISNA(VLOOKUP(K57,Fahrer!$F$6:$G$25,2,0)),0,VLOOKUP(K57,Fahrer!$F$6:$G$25,2,0))</f>
        <v>0</v>
      </c>
      <c r="M57" s="101">
        <f t="shared" si="23"/>
        <v>0</v>
      </c>
      <c r="N57" s="98"/>
      <c r="O57" s="99"/>
      <c r="P57" s="99"/>
      <c r="Q57" s="102">
        <f>IF(ISNA(VLOOKUP(P57,Fahrer!$F$6:$G$25,2,0)),0,VLOOKUP(P57,Fahrer!$F$6:$G$25,2,0))</f>
        <v>0</v>
      </c>
      <c r="R57" s="101">
        <f t="shared" si="24"/>
        <v>0</v>
      </c>
      <c r="S57" s="98"/>
      <c r="T57" s="99"/>
      <c r="U57" s="102"/>
      <c r="V57" s="102">
        <f>IF(ISNA(VLOOKUP(U57,Fahrer!$F$6:$G$25,2,0)),0,VLOOKUP(U57,Fahrer!$F$6:$G$25,2,0))</f>
        <v>0</v>
      </c>
      <c r="W57" s="101">
        <f t="shared" si="25"/>
        <v>0</v>
      </c>
      <c r="X57" s="103">
        <f t="shared" si="26"/>
        <v>0</v>
      </c>
      <c r="Y57" s="99">
        <f t="shared" si="27"/>
        <v>0</v>
      </c>
      <c r="Z57" s="102">
        <f t="shared" si="28"/>
        <v>0</v>
      </c>
      <c r="AA57" s="104">
        <f t="shared" si="29"/>
        <v>0</v>
      </c>
      <c r="AB57" s="103"/>
      <c r="AC57" s="105">
        <f t="shared" si="30"/>
        <v>0</v>
      </c>
      <c r="AD57" s="99">
        <f t="shared" si="31"/>
        <v>0</v>
      </c>
      <c r="AE57" s="99">
        <f t="shared" si="32"/>
        <v>0</v>
      </c>
      <c r="AF57" s="118"/>
      <c r="AG57" s="26"/>
    </row>
    <row r="58" spans="1:33" ht="15" hidden="1" customHeight="1" x14ac:dyDescent="0.3">
      <c r="A58" s="61">
        <v>29</v>
      </c>
      <c r="B58" s="108" t="e">
        <f>VLOOKUP(C58,Fahrer!$B$5:$C$144,2,0)</f>
        <v>#N/A</v>
      </c>
      <c r="C58" s="106"/>
      <c r="D58" s="78"/>
      <c r="E58" s="79"/>
      <c r="F58" s="79"/>
      <c r="G58" s="82">
        <f>IF(ISNA(VLOOKUP(F58,Fahrer!$F$6:$G$25,2,0)),0,VLOOKUP(F58,Fahrer!$F$6:$G$25,2,0))</f>
        <v>0</v>
      </c>
      <c r="H58" s="81">
        <f t="shared" si="22"/>
        <v>0</v>
      </c>
      <c r="I58" s="78"/>
      <c r="J58" s="79"/>
      <c r="K58" s="79"/>
      <c r="L58" s="82">
        <f>IF(ISNA(VLOOKUP(K58,Fahrer!$F$6:$G$25,2,0)),0,VLOOKUP(K58,Fahrer!$F$6:$G$25,2,0))</f>
        <v>0</v>
      </c>
      <c r="M58" s="81">
        <f t="shared" si="23"/>
        <v>0</v>
      </c>
      <c r="N58" s="78"/>
      <c r="O58" s="79"/>
      <c r="P58" s="79"/>
      <c r="Q58" s="82">
        <f>IF(ISNA(VLOOKUP(P58,Fahrer!$F$6:$G$25,2,0)),0,VLOOKUP(P58,Fahrer!$F$6:$G$25,2,0))</f>
        <v>0</v>
      </c>
      <c r="R58" s="81">
        <f t="shared" si="24"/>
        <v>0</v>
      </c>
      <c r="S58" s="78"/>
      <c r="T58" s="79"/>
      <c r="U58" s="82"/>
      <c r="V58" s="82">
        <f>IF(ISNA(VLOOKUP(U58,Fahrer!$F$6:$G$25,2,0)),0,VLOOKUP(U58,Fahrer!$F$6:$G$25,2,0))</f>
        <v>0</v>
      </c>
      <c r="W58" s="81">
        <f t="shared" si="25"/>
        <v>0</v>
      </c>
      <c r="X58" s="83">
        <f t="shared" si="26"/>
        <v>0</v>
      </c>
      <c r="Y58" s="79">
        <f t="shared" si="27"/>
        <v>0</v>
      </c>
      <c r="Z58" s="82">
        <f t="shared" si="28"/>
        <v>0</v>
      </c>
      <c r="AA58" s="77">
        <f t="shared" si="29"/>
        <v>0</v>
      </c>
      <c r="AB58" s="83"/>
      <c r="AC58" s="84">
        <f t="shared" si="30"/>
        <v>0</v>
      </c>
      <c r="AD58" s="79">
        <f t="shared" si="31"/>
        <v>0</v>
      </c>
      <c r="AE58" s="79">
        <f t="shared" si="32"/>
        <v>0</v>
      </c>
      <c r="AF58" s="118"/>
      <c r="AG58" s="26"/>
    </row>
    <row r="59" spans="1:33" ht="15" hidden="1" customHeight="1" x14ac:dyDescent="0.3">
      <c r="A59" s="61">
        <v>30</v>
      </c>
      <c r="B59" s="109" t="e">
        <f>VLOOKUP(C59,Fahrer!$B$5:$C$144,2,0)</f>
        <v>#N/A</v>
      </c>
      <c r="C59" s="107"/>
      <c r="D59" s="98"/>
      <c r="E59" s="99"/>
      <c r="F59" s="99"/>
      <c r="G59" s="102">
        <f>IF(ISNA(VLOOKUP(F59,Fahrer!$F$6:$G$25,2,0)),0,VLOOKUP(F59,Fahrer!$F$6:$G$25,2,0))</f>
        <v>0</v>
      </c>
      <c r="H59" s="101">
        <f t="shared" si="22"/>
        <v>0</v>
      </c>
      <c r="I59" s="98"/>
      <c r="J59" s="99"/>
      <c r="K59" s="99"/>
      <c r="L59" s="102">
        <f>IF(ISNA(VLOOKUP(K59,Fahrer!$F$6:$G$25,2,0)),0,VLOOKUP(K59,Fahrer!$F$6:$G$25,2,0))</f>
        <v>0</v>
      </c>
      <c r="M59" s="101">
        <f t="shared" si="23"/>
        <v>0</v>
      </c>
      <c r="N59" s="98"/>
      <c r="O59" s="99"/>
      <c r="P59" s="99"/>
      <c r="Q59" s="102">
        <f>IF(ISNA(VLOOKUP(P59,Fahrer!$F$6:$G$25,2,0)),0,VLOOKUP(P59,Fahrer!$F$6:$G$25,2,0))</f>
        <v>0</v>
      </c>
      <c r="R59" s="101">
        <f t="shared" si="24"/>
        <v>0</v>
      </c>
      <c r="S59" s="98"/>
      <c r="T59" s="99"/>
      <c r="U59" s="102"/>
      <c r="V59" s="102">
        <f>IF(ISNA(VLOOKUP(U59,Fahrer!$F$6:$G$25,2,0)),0,VLOOKUP(U59,Fahrer!$F$6:$G$25,2,0))</f>
        <v>0</v>
      </c>
      <c r="W59" s="101">
        <f t="shared" si="25"/>
        <v>0</v>
      </c>
      <c r="X59" s="103">
        <f t="shared" si="26"/>
        <v>0</v>
      </c>
      <c r="Y59" s="99">
        <f t="shared" si="27"/>
        <v>0</v>
      </c>
      <c r="Z59" s="102">
        <f t="shared" si="28"/>
        <v>0</v>
      </c>
      <c r="AA59" s="104">
        <f t="shared" si="29"/>
        <v>0</v>
      </c>
      <c r="AB59" s="103"/>
      <c r="AC59" s="105">
        <f t="shared" si="30"/>
        <v>0</v>
      </c>
      <c r="AD59" s="99">
        <f t="shared" si="31"/>
        <v>0</v>
      </c>
      <c r="AE59" s="99">
        <f t="shared" si="32"/>
        <v>0</v>
      </c>
      <c r="AF59" s="118"/>
      <c r="AG59" s="26"/>
    </row>
    <row r="60" spans="1:33" ht="15" customHeight="1" x14ac:dyDescent="0.3">
      <c r="A60" s="61"/>
      <c r="B60" s="776"/>
      <c r="C60" s="776"/>
      <c r="D60" s="776"/>
      <c r="E60" s="776"/>
      <c r="F60" s="776"/>
      <c r="G60" s="776"/>
      <c r="H60" s="776"/>
      <c r="I60" s="776"/>
      <c r="J60" s="776"/>
      <c r="K60" s="776"/>
      <c r="L60" s="776"/>
      <c r="M60" s="776"/>
      <c r="N60" s="776"/>
      <c r="O60" s="776"/>
      <c r="P60" s="776"/>
      <c r="Q60" s="776"/>
      <c r="R60" s="776"/>
      <c r="S60" s="776"/>
      <c r="T60" s="776"/>
      <c r="U60" s="776"/>
      <c r="V60" s="776"/>
      <c r="W60" s="776"/>
      <c r="X60" s="776"/>
      <c r="Y60" s="776"/>
      <c r="Z60" s="776"/>
      <c r="AA60" s="776"/>
      <c r="AB60" s="776"/>
      <c r="AC60" s="776"/>
      <c r="AD60" s="776"/>
      <c r="AE60" s="776"/>
      <c r="AF60" s="118"/>
      <c r="AG60" s="26"/>
    </row>
    <row r="61" spans="1:33" ht="15" customHeight="1" x14ac:dyDescent="0.3">
      <c r="A61" s="61"/>
      <c r="B61" s="776"/>
      <c r="C61" s="776"/>
      <c r="D61" s="776"/>
      <c r="E61" s="776"/>
      <c r="F61" s="776"/>
      <c r="G61" s="776"/>
      <c r="H61" s="776"/>
      <c r="I61" s="776"/>
      <c r="J61" s="776"/>
      <c r="K61" s="776"/>
      <c r="L61" s="776"/>
      <c r="M61" s="776"/>
      <c r="N61" s="776"/>
      <c r="O61" s="776"/>
      <c r="P61" s="776"/>
      <c r="Q61" s="776"/>
      <c r="R61" s="776"/>
      <c r="S61" s="776"/>
      <c r="T61" s="776"/>
      <c r="U61" s="776"/>
      <c r="V61" s="776"/>
      <c r="W61" s="776"/>
      <c r="X61" s="776"/>
      <c r="Y61" s="776"/>
      <c r="Z61" s="776"/>
      <c r="AA61" s="776"/>
      <c r="AB61" s="776"/>
      <c r="AC61" s="776"/>
      <c r="AD61" s="776"/>
      <c r="AE61" s="776"/>
      <c r="AF61" s="118"/>
      <c r="AG61" s="26"/>
    </row>
    <row r="62" spans="1:33" ht="15" customHeight="1" x14ac:dyDescent="0.3">
      <c r="A62" s="61"/>
      <c r="B62" s="63" t="s">
        <v>47</v>
      </c>
      <c r="C62" s="64"/>
      <c r="D62" s="775" t="s">
        <v>149</v>
      </c>
      <c r="E62" s="775"/>
      <c r="F62" s="775"/>
      <c r="G62" s="775"/>
      <c r="H62" s="775"/>
      <c r="I62" s="775" t="s">
        <v>150</v>
      </c>
      <c r="J62" s="775"/>
      <c r="K62" s="775"/>
      <c r="L62" s="775"/>
      <c r="M62" s="775"/>
      <c r="N62" s="775" t="s">
        <v>151</v>
      </c>
      <c r="O62" s="775"/>
      <c r="P62" s="775"/>
      <c r="Q62" s="775"/>
      <c r="R62" s="775"/>
      <c r="S62" s="775" t="s">
        <v>152</v>
      </c>
      <c r="T62" s="775"/>
      <c r="U62" s="775"/>
      <c r="V62" s="775"/>
      <c r="W62" s="775"/>
      <c r="X62" s="65" t="s">
        <v>0</v>
      </c>
      <c r="Y62" s="66" t="s">
        <v>0</v>
      </c>
      <c r="Z62" s="67" t="s">
        <v>0</v>
      </c>
      <c r="AA62" s="68" t="s">
        <v>0</v>
      </c>
      <c r="AB62" s="69"/>
      <c r="AC62" s="70" t="s">
        <v>153</v>
      </c>
      <c r="AD62" s="71" t="s">
        <v>51</v>
      </c>
      <c r="AE62" s="71" t="s">
        <v>154</v>
      </c>
      <c r="AF62" s="118"/>
      <c r="AG62" s="26"/>
    </row>
    <row r="63" spans="1:33" ht="15" customHeight="1" x14ac:dyDescent="0.3">
      <c r="A63" s="61"/>
      <c r="B63" s="63" t="s">
        <v>155</v>
      </c>
      <c r="C63" s="72"/>
      <c r="D63" s="73" t="s">
        <v>157</v>
      </c>
      <c r="E63" s="71" t="s">
        <v>158</v>
      </c>
      <c r="F63" s="71" t="s">
        <v>159</v>
      </c>
      <c r="G63" s="63"/>
      <c r="H63" s="74" t="s">
        <v>20</v>
      </c>
      <c r="I63" s="73" t="s">
        <v>157</v>
      </c>
      <c r="J63" s="71" t="s">
        <v>158</v>
      </c>
      <c r="K63" s="71" t="s">
        <v>159</v>
      </c>
      <c r="L63" s="63"/>
      <c r="M63" s="74" t="s">
        <v>20</v>
      </c>
      <c r="N63" s="73" t="s">
        <v>157</v>
      </c>
      <c r="O63" s="71" t="s">
        <v>158</v>
      </c>
      <c r="P63" s="71" t="s">
        <v>159</v>
      </c>
      <c r="Q63" s="63"/>
      <c r="R63" s="74" t="s">
        <v>20</v>
      </c>
      <c r="S63" s="73" t="s">
        <v>157</v>
      </c>
      <c r="T63" s="71" t="s">
        <v>158</v>
      </c>
      <c r="U63" s="63" t="s">
        <v>159</v>
      </c>
      <c r="V63" s="63"/>
      <c r="W63" s="74" t="s">
        <v>20</v>
      </c>
      <c r="X63" s="69" t="s">
        <v>160</v>
      </c>
      <c r="Y63" s="71" t="s">
        <v>161</v>
      </c>
      <c r="Z63" s="63" t="s">
        <v>162</v>
      </c>
      <c r="AA63" s="75" t="s">
        <v>163</v>
      </c>
      <c r="AB63" s="69"/>
      <c r="AC63" s="70"/>
      <c r="AD63" s="71"/>
      <c r="AE63" s="71"/>
      <c r="AF63" s="118"/>
      <c r="AG63" s="26"/>
    </row>
    <row r="64" spans="1:33" ht="15" customHeight="1" x14ac:dyDescent="0.3">
      <c r="A64" s="121">
        <v>1</v>
      </c>
      <c r="B64" s="282" t="str">
        <f>VLOOKUP(C64,Fahrer!$B$5:$C$164,2,0)</f>
        <v xml:space="preserve">Goretzki, Andreas </v>
      </c>
      <c r="C64" s="620">
        <v>112</v>
      </c>
      <c r="D64" s="273"/>
      <c r="E64" s="274">
        <v>1</v>
      </c>
      <c r="F64" s="609">
        <v>2</v>
      </c>
      <c r="G64" s="284">
        <f>IF(ISNA(VLOOKUP(F64,Fahrer!$F$6:$G$25,2,0)),0,VLOOKUP(F64,Fahrer!$F$6:$G$25,2,0))</f>
        <v>46</v>
      </c>
      <c r="H64" s="285">
        <f t="shared" ref="H64:H72" si="33">SUM(E64+G64)</f>
        <v>47</v>
      </c>
      <c r="I64" s="273"/>
      <c r="J64" s="274">
        <v>2</v>
      </c>
      <c r="K64" s="609">
        <v>1</v>
      </c>
      <c r="L64" s="284">
        <f>IF(ISNA(VLOOKUP(K64,Fahrer!$F$6:$G$25,2,0)),0,VLOOKUP(K64,Fahrer!$F$6:$G$25,2,0))</f>
        <v>50</v>
      </c>
      <c r="M64" s="285">
        <f t="shared" ref="M64:M72" si="34">SUM(J64+L64)</f>
        <v>52</v>
      </c>
      <c r="N64" s="273"/>
      <c r="O64" s="274"/>
      <c r="P64" s="609">
        <v>5</v>
      </c>
      <c r="Q64" s="284">
        <f>IF(ISNA(VLOOKUP(P64,Fahrer!$F$6:$G$25,2,0)),0,VLOOKUP(P64,Fahrer!$F$6:$G$25,2,0))</f>
        <v>39</v>
      </c>
      <c r="R64" s="285">
        <f t="shared" ref="R64:R72" si="35">SUM(O64+Q64)</f>
        <v>39</v>
      </c>
      <c r="S64" s="273"/>
      <c r="T64" s="274">
        <v>2</v>
      </c>
      <c r="U64" s="610">
        <v>1</v>
      </c>
      <c r="V64" s="284">
        <f>IF(ISNA(VLOOKUP(U64,Fahrer!$F$6:$G$25,2,0)),0,VLOOKUP(U64,Fahrer!$F$6:$G$25,2,0))</f>
        <v>50</v>
      </c>
      <c r="W64" s="285">
        <f t="shared" ref="W64:W72" si="36">SUM(T64+V64)</f>
        <v>52</v>
      </c>
      <c r="X64" s="278">
        <f t="shared" ref="X64:X72" si="37">H64</f>
        <v>47</v>
      </c>
      <c r="Y64" s="425">
        <f t="shared" ref="Y64:Y72" si="38">M64</f>
        <v>52</v>
      </c>
      <c r="Z64" s="362">
        <f t="shared" ref="Z64:Z72" si="39">R64</f>
        <v>39</v>
      </c>
      <c r="AA64" s="280">
        <f t="shared" ref="AA64:AA72" si="40">W64</f>
        <v>52</v>
      </c>
      <c r="AB64" s="278"/>
      <c r="AC64" s="286">
        <f t="shared" ref="AC64:AC72" si="41">(E64+J64+O64+T64)</f>
        <v>5</v>
      </c>
      <c r="AD64" s="425">
        <f t="shared" ref="AD64:AD72" si="42">SUM(H64+M64+R64+W64)</f>
        <v>190</v>
      </c>
      <c r="AE64" s="425">
        <f t="shared" ref="AE64:AE72" si="43">LARGE(X64:AA64,1)+LARGE(X64:AA64,2)+LARGE(X64:AA64,3)</f>
        <v>151</v>
      </c>
      <c r="AF64" s="118"/>
      <c r="AG64" s="26"/>
    </row>
    <row r="65" spans="1:33" ht="15" customHeight="1" x14ac:dyDescent="0.3">
      <c r="A65" s="61">
        <v>2</v>
      </c>
      <c r="B65" s="500" t="str">
        <f>VLOOKUP(C65,Fahrer!$B$5:$C$164,2,0)</f>
        <v>Junge, Michael</v>
      </c>
      <c r="C65" s="623">
        <v>149</v>
      </c>
      <c r="D65" s="232"/>
      <c r="E65" s="233"/>
      <c r="F65" s="624">
        <v>5</v>
      </c>
      <c r="G65" s="319">
        <f>IF(ISNA(VLOOKUP(F65,Fahrer!$F$6:$G$25,2,0)),0,VLOOKUP(F65,Fahrer!$F$6:$G$25,2,0))</f>
        <v>39</v>
      </c>
      <c r="H65" s="320">
        <f t="shared" si="33"/>
        <v>39</v>
      </c>
      <c r="I65" s="232"/>
      <c r="J65" s="233"/>
      <c r="K65" s="624">
        <v>3</v>
      </c>
      <c r="L65" s="319">
        <f>IF(ISNA(VLOOKUP(K65,Fahrer!$F$6:$G$25,2,0)),0,VLOOKUP(K65,Fahrer!$F$6:$G$25,2,0))</f>
        <v>43</v>
      </c>
      <c r="M65" s="321">
        <f t="shared" si="34"/>
        <v>43</v>
      </c>
      <c r="N65" s="232"/>
      <c r="O65" s="233">
        <v>2</v>
      </c>
      <c r="P65" s="624">
        <v>1</v>
      </c>
      <c r="Q65" s="319">
        <f>IF(ISNA(VLOOKUP(P65,Fahrer!$F$6:$G$25,2,0)),0,VLOOKUP(P65,Fahrer!$F$6:$G$25,2,0))</f>
        <v>50</v>
      </c>
      <c r="R65" s="321">
        <f t="shared" si="35"/>
        <v>52</v>
      </c>
      <c r="S65" s="232"/>
      <c r="T65" s="233">
        <v>1</v>
      </c>
      <c r="U65" s="625">
        <v>2</v>
      </c>
      <c r="V65" s="502">
        <f>IF(ISNA(VLOOKUP(U65,Fahrer!$F$6:$G$25,2,0)),0,VLOOKUP(U65,Fahrer!$F$6:$G$25,2,0))</f>
        <v>46</v>
      </c>
      <c r="W65" s="504">
        <f t="shared" si="36"/>
        <v>47</v>
      </c>
      <c r="X65" s="505">
        <f t="shared" si="37"/>
        <v>39</v>
      </c>
      <c r="Y65" s="506">
        <f t="shared" si="38"/>
        <v>43</v>
      </c>
      <c r="Z65" s="502">
        <f t="shared" si="39"/>
        <v>52</v>
      </c>
      <c r="AA65" s="507">
        <f t="shared" si="40"/>
        <v>47</v>
      </c>
      <c r="AB65" s="505"/>
      <c r="AC65" s="508">
        <f t="shared" si="41"/>
        <v>3</v>
      </c>
      <c r="AD65" s="225">
        <f t="shared" si="42"/>
        <v>181</v>
      </c>
      <c r="AE65" s="225">
        <f t="shared" si="43"/>
        <v>142</v>
      </c>
      <c r="AF65" s="118"/>
      <c r="AG65" s="26"/>
    </row>
    <row r="66" spans="1:33" ht="15" customHeight="1" x14ac:dyDescent="0.3">
      <c r="A66" s="61">
        <v>3</v>
      </c>
      <c r="B66" s="282" t="str">
        <f>VLOOKUP(C66,Fahrer!$B$5:$C$164,2,0)</f>
        <v>Wiehe, Ronald</v>
      </c>
      <c r="C66" s="629">
        <v>106</v>
      </c>
      <c r="D66" s="273"/>
      <c r="E66" s="274">
        <v>2</v>
      </c>
      <c r="F66" s="630">
        <v>1</v>
      </c>
      <c r="G66" s="284">
        <f>IF(ISNA(VLOOKUP(F66,Fahrer!$F$6:$G$25,2,0)),0,VLOOKUP(F66,Fahrer!$F$6:$G$25,2,0))</f>
        <v>50</v>
      </c>
      <c r="H66" s="326">
        <f t="shared" si="33"/>
        <v>52</v>
      </c>
      <c r="I66" s="273"/>
      <c r="J66" s="274"/>
      <c r="K66" s="630">
        <v>4</v>
      </c>
      <c r="L66" s="284">
        <f>IF(ISNA(VLOOKUP(K66,Fahrer!$F$6:$G$25,2,0)),0,VLOOKUP(K66,Fahrer!$F$6:$G$25,2,0))</f>
        <v>41</v>
      </c>
      <c r="M66" s="285">
        <f t="shared" si="34"/>
        <v>41</v>
      </c>
      <c r="N66" s="273"/>
      <c r="O66" s="274">
        <v>1</v>
      </c>
      <c r="P66" s="630">
        <v>2</v>
      </c>
      <c r="Q66" s="284">
        <f>IF(ISNA(VLOOKUP(P66,Fahrer!$F$6:$G$25,2,0)),0,VLOOKUP(P66,Fahrer!$F$6:$G$25,2,0))</f>
        <v>46</v>
      </c>
      <c r="R66" s="285">
        <f t="shared" si="35"/>
        <v>47</v>
      </c>
      <c r="S66" s="273"/>
      <c r="T66" s="274"/>
      <c r="U66" s="631">
        <v>6</v>
      </c>
      <c r="V66" s="284">
        <f>IF(ISNA(VLOOKUP(U66,Fahrer!$F$6:$G$25,2,0)),0,VLOOKUP(U66,Fahrer!$F$6:$G$25,2,0))</f>
        <v>37</v>
      </c>
      <c r="W66" s="285">
        <f t="shared" si="36"/>
        <v>37</v>
      </c>
      <c r="X66" s="327">
        <f t="shared" si="37"/>
        <v>52</v>
      </c>
      <c r="Y66" s="328">
        <f t="shared" si="38"/>
        <v>41</v>
      </c>
      <c r="Z66" s="284">
        <f t="shared" si="39"/>
        <v>47</v>
      </c>
      <c r="AA66" s="329">
        <f t="shared" si="40"/>
        <v>37</v>
      </c>
      <c r="AB66" s="327"/>
      <c r="AC66" s="286">
        <f t="shared" si="41"/>
        <v>3</v>
      </c>
      <c r="AD66" s="425">
        <f t="shared" si="42"/>
        <v>177</v>
      </c>
      <c r="AE66" s="425">
        <f t="shared" si="43"/>
        <v>140</v>
      </c>
      <c r="AF66" s="118"/>
      <c r="AG66" s="26"/>
    </row>
    <row r="67" spans="1:33" ht="15" customHeight="1" x14ac:dyDescent="0.3">
      <c r="A67" s="121">
        <v>4</v>
      </c>
      <c r="B67" s="500" t="str">
        <f>VLOOKUP(C67,Fahrer!$B$5:$C$164,2,0)</f>
        <v>Pickbrenner, Dennis</v>
      </c>
      <c r="C67" s="626">
        <v>148</v>
      </c>
      <c r="D67" s="512"/>
      <c r="E67" s="516"/>
      <c r="F67" s="613">
        <v>6</v>
      </c>
      <c r="G67" s="319">
        <f>IF(ISNA(VLOOKUP(F67,Fahrer!$F$6:$G$25,2,0)),0,VLOOKUP(F67,Fahrer!$F$6:$G$25,2,0))</f>
        <v>37</v>
      </c>
      <c r="H67" s="320">
        <f t="shared" si="33"/>
        <v>37</v>
      </c>
      <c r="I67" s="512"/>
      <c r="J67" s="516">
        <v>1</v>
      </c>
      <c r="K67" s="613">
        <v>2</v>
      </c>
      <c r="L67" s="319">
        <f>IF(ISNA(VLOOKUP(K67,Fahrer!$F$6:$G$25,2,0)),0,VLOOKUP(K67,Fahrer!$F$6:$G$25,2,0))</f>
        <v>46</v>
      </c>
      <c r="M67" s="321">
        <f t="shared" si="34"/>
        <v>47</v>
      </c>
      <c r="N67" s="512"/>
      <c r="O67" s="516"/>
      <c r="P67" s="613">
        <v>3</v>
      </c>
      <c r="Q67" s="319">
        <f>IF(ISNA(VLOOKUP(P67,Fahrer!$F$6:$G$25,2,0)),0,VLOOKUP(P67,Fahrer!$F$6:$G$25,2,0))</f>
        <v>43</v>
      </c>
      <c r="R67" s="321">
        <f t="shared" si="35"/>
        <v>43</v>
      </c>
      <c r="S67" s="512"/>
      <c r="T67" s="516"/>
      <c r="U67" s="614">
        <v>5</v>
      </c>
      <c r="V67" s="502">
        <f>IF(ISNA(VLOOKUP(U67,Fahrer!$F$6:$G$25,2,0)),0,VLOOKUP(U67,Fahrer!$F$6:$G$25,2,0))</f>
        <v>39</v>
      </c>
      <c r="W67" s="504">
        <f t="shared" si="36"/>
        <v>39</v>
      </c>
      <c r="X67" s="505">
        <f t="shared" si="37"/>
        <v>37</v>
      </c>
      <c r="Y67" s="506">
        <f t="shared" si="38"/>
        <v>47</v>
      </c>
      <c r="Z67" s="502">
        <f t="shared" si="39"/>
        <v>43</v>
      </c>
      <c r="AA67" s="507">
        <f t="shared" si="40"/>
        <v>39</v>
      </c>
      <c r="AB67" s="505"/>
      <c r="AC67" s="508">
        <f t="shared" si="41"/>
        <v>1</v>
      </c>
      <c r="AD67" s="225">
        <f t="shared" si="42"/>
        <v>166</v>
      </c>
      <c r="AE67" s="225">
        <f t="shared" si="43"/>
        <v>129</v>
      </c>
      <c r="AF67" s="118"/>
      <c r="AG67" s="26"/>
    </row>
    <row r="68" spans="1:33" ht="15" customHeight="1" x14ac:dyDescent="0.3">
      <c r="A68" s="61">
        <v>5</v>
      </c>
      <c r="B68" s="282" t="str">
        <f>VLOOKUP(C68,Fahrer!$B$5:$C$164,2,0)</f>
        <v>Kölln, John</v>
      </c>
      <c r="C68" s="283">
        <v>146</v>
      </c>
      <c r="D68" s="273"/>
      <c r="E68" s="274"/>
      <c r="F68" s="274">
        <v>3</v>
      </c>
      <c r="G68" s="284">
        <f>IF(ISNA(VLOOKUP(F68,Fahrer!$F$6:$G$25,2,0)),0,VLOOKUP(F68,Fahrer!$F$6:$G$25,2,0))</f>
        <v>43</v>
      </c>
      <c r="H68" s="326">
        <f t="shared" si="33"/>
        <v>43</v>
      </c>
      <c r="I68" s="273"/>
      <c r="J68" s="274"/>
      <c r="K68" s="274">
        <v>9</v>
      </c>
      <c r="L68" s="284">
        <f>IF(ISNA(VLOOKUP(K68,Fahrer!$F$6:$G$25,2,0)),0,VLOOKUP(K68,Fahrer!$F$6:$G$25,2,0))</f>
        <v>31</v>
      </c>
      <c r="M68" s="326">
        <f t="shared" si="34"/>
        <v>31</v>
      </c>
      <c r="N68" s="273"/>
      <c r="O68" s="274"/>
      <c r="P68" s="274">
        <v>8</v>
      </c>
      <c r="Q68" s="284">
        <f>IF(ISNA(VLOOKUP(P68,Fahrer!$F$6:$G$25,2,0)),0,VLOOKUP(P68,Fahrer!$F$6:$G$25,2,0))</f>
        <v>33</v>
      </c>
      <c r="R68" s="326">
        <f t="shared" si="35"/>
        <v>33</v>
      </c>
      <c r="S68" s="273"/>
      <c r="T68" s="274"/>
      <c r="U68" s="277">
        <v>3</v>
      </c>
      <c r="V68" s="284">
        <f>IF(ISNA(VLOOKUP(U68,Fahrer!$F$6:$G$25,2,0)),0,VLOOKUP(U68,Fahrer!$F$6:$G$25,2,0))</f>
        <v>43</v>
      </c>
      <c r="W68" s="326">
        <f t="shared" si="36"/>
        <v>43</v>
      </c>
      <c r="X68" s="327">
        <f t="shared" si="37"/>
        <v>43</v>
      </c>
      <c r="Y68" s="328">
        <f t="shared" si="38"/>
        <v>31</v>
      </c>
      <c r="Z68" s="284">
        <f t="shared" si="39"/>
        <v>33</v>
      </c>
      <c r="AA68" s="329">
        <f t="shared" si="40"/>
        <v>43</v>
      </c>
      <c r="AB68" s="327"/>
      <c r="AC68" s="286">
        <f t="shared" si="41"/>
        <v>0</v>
      </c>
      <c r="AD68" s="328">
        <f t="shared" si="42"/>
        <v>150</v>
      </c>
      <c r="AE68" s="328">
        <f t="shared" si="43"/>
        <v>119</v>
      </c>
      <c r="AF68" s="118"/>
      <c r="AG68" s="26"/>
    </row>
    <row r="69" spans="1:33" ht="15" customHeight="1" x14ac:dyDescent="0.3">
      <c r="A69" s="61">
        <v>6</v>
      </c>
      <c r="B69" s="317" t="str">
        <f>VLOOKUP(C69,Fahrer!$B$5:$C$164,2,0)</f>
        <v>Brandt,Thorsten</v>
      </c>
      <c r="C69" s="615">
        <v>105</v>
      </c>
      <c r="D69" s="512"/>
      <c r="E69" s="516"/>
      <c r="F69" s="616">
        <v>8</v>
      </c>
      <c r="G69" s="319">
        <f>IF(ISNA(VLOOKUP(F69,Fahrer!$F$6:$G$25,2,0)),0,VLOOKUP(F69,Fahrer!$F$6:$G$25,2,0))</f>
        <v>33</v>
      </c>
      <c r="H69" s="320">
        <f t="shared" si="33"/>
        <v>33</v>
      </c>
      <c r="I69" s="512"/>
      <c r="J69" s="516"/>
      <c r="K69" s="616">
        <v>5</v>
      </c>
      <c r="L69" s="319">
        <f>IF(ISNA(VLOOKUP(K69,Fahrer!$F$6:$G$25,2,0)),0,VLOOKUP(K69,Fahrer!$F$6:$G$25,2,0))</f>
        <v>39</v>
      </c>
      <c r="M69" s="321">
        <f t="shared" si="34"/>
        <v>39</v>
      </c>
      <c r="N69" s="512"/>
      <c r="O69" s="516"/>
      <c r="P69" s="616">
        <v>6</v>
      </c>
      <c r="Q69" s="319">
        <f>IF(ISNA(VLOOKUP(P69,Fahrer!$F$6:$G$25,2,0)),0,VLOOKUP(P69,Fahrer!$F$6:$G$25,2,0))</f>
        <v>37</v>
      </c>
      <c r="R69" s="321">
        <f t="shared" si="35"/>
        <v>37</v>
      </c>
      <c r="S69" s="512"/>
      <c r="T69" s="516"/>
      <c r="U69" s="617">
        <v>4</v>
      </c>
      <c r="V69" s="319">
        <f>IF(ISNA(VLOOKUP(U69,Fahrer!$F$6:$G$25,2,0)),0,VLOOKUP(U69,Fahrer!$F$6:$G$25,2,0))</f>
        <v>41</v>
      </c>
      <c r="W69" s="321">
        <f t="shared" si="36"/>
        <v>41</v>
      </c>
      <c r="X69" s="322">
        <f t="shared" si="37"/>
        <v>33</v>
      </c>
      <c r="Y69" s="323">
        <f t="shared" si="38"/>
        <v>39</v>
      </c>
      <c r="Z69" s="319">
        <f t="shared" si="39"/>
        <v>37</v>
      </c>
      <c r="AA69" s="324">
        <f t="shared" si="40"/>
        <v>41</v>
      </c>
      <c r="AB69" s="322"/>
      <c r="AC69" s="325">
        <f t="shared" si="41"/>
        <v>0</v>
      </c>
      <c r="AD69" s="428">
        <f t="shared" si="42"/>
        <v>150</v>
      </c>
      <c r="AE69" s="428">
        <f t="shared" si="43"/>
        <v>117</v>
      </c>
      <c r="AF69" s="118"/>
      <c r="AG69" s="26"/>
    </row>
    <row r="70" spans="1:33" ht="15" customHeight="1" x14ac:dyDescent="0.3">
      <c r="A70" s="121">
        <v>7</v>
      </c>
      <c r="B70" s="282" t="str">
        <f>VLOOKUP(C70,Fahrer!$B$5:$C$164,2,0)</f>
        <v>Glaue, Carsten</v>
      </c>
      <c r="C70" s="632">
        <v>101</v>
      </c>
      <c r="D70" s="273"/>
      <c r="E70" s="274"/>
      <c r="F70" s="633">
        <v>4</v>
      </c>
      <c r="G70" s="284">
        <f>IF(ISNA(VLOOKUP(F70,Fahrer!$F$6:$G$25,2,0)),0,VLOOKUP(F70,Fahrer!$F$6:$G$25,2,0))</f>
        <v>41</v>
      </c>
      <c r="H70" s="285">
        <f t="shared" si="33"/>
        <v>41</v>
      </c>
      <c r="I70" s="273"/>
      <c r="J70" s="274"/>
      <c r="K70" s="633">
        <v>8</v>
      </c>
      <c r="L70" s="284">
        <f>IF(ISNA(VLOOKUP(K70,Fahrer!$F$6:$G$25,2,0)),0,VLOOKUP(K70,Fahrer!$F$6:$G$25,2,0))</f>
        <v>33</v>
      </c>
      <c r="M70" s="285">
        <f t="shared" si="34"/>
        <v>33</v>
      </c>
      <c r="N70" s="273"/>
      <c r="O70" s="274"/>
      <c r="P70" s="633">
        <v>4</v>
      </c>
      <c r="Q70" s="284">
        <f>IF(ISNA(VLOOKUP(P70,Fahrer!$F$6:$G$25,2,0)),0,VLOOKUP(P70,Fahrer!$F$6:$G$25,2,0))</f>
        <v>41</v>
      </c>
      <c r="R70" s="285">
        <f t="shared" si="35"/>
        <v>41</v>
      </c>
      <c r="S70" s="273"/>
      <c r="T70" s="274"/>
      <c r="U70" s="634">
        <v>8</v>
      </c>
      <c r="V70" s="284">
        <f>IF(ISNA(VLOOKUP(U70,Fahrer!$F$6:$G$25,2,0)),0,VLOOKUP(U70,Fahrer!$F$6:$G$25,2,0))</f>
        <v>33</v>
      </c>
      <c r="W70" s="285">
        <f t="shared" si="36"/>
        <v>33</v>
      </c>
      <c r="X70" s="278">
        <f t="shared" si="37"/>
        <v>41</v>
      </c>
      <c r="Y70" s="425">
        <f t="shared" si="38"/>
        <v>33</v>
      </c>
      <c r="Z70" s="362">
        <f t="shared" si="39"/>
        <v>41</v>
      </c>
      <c r="AA70" s="280">
        <f t="shared" si="40"/>
        <v>33</v>
      </c>
      <c r="AB70" s="278"/>
      <c r="AC70" s="286">
        <f t="shared" si="41"/>
        <v>0</v>
      </c>
      <c r="AD70" s="425">
        <f t="shared" si="42"/>
        <v>148</v>
      </c>
      <c r="AE70" s="425">
        <f t="shared" si="43"/>
        <v>115</v>
      </c>
      <c r="AF70" s="118"/>
      <c r="AG70" s="26"/>
    </row>
    <row r="71" spans="1:33" ht="15" customHeight="1" x14ac:dyDescent="0.3">
      <c r="A71" s="61">
        <v>8</v>
      </c>
      <c r="B71" s="416" t="str">
        <f>VLOOKUP(C71,Fahrer!$B$5:$C$164,2,0)</f>
        <v>Wölm, Andreas</v>
      </c>
      <c r="C71" s="627">
        <v>104</v>
      </c>
      <c r="D71" s="621"/>
      <c r="E71" s="622"/>
      <c r="F71" s="622">
        <v>7</v>
      </c>
      <c r="G71" s="417">
        <f>IF(ISNA(VLOOKUP(F71,Fahrer!$F$6:$G$25,2,0)),0,VLOOKUP(F71,Fahrer!$F$6:$G$25,2,0))</f>
        <v>35</v>
      </c>
      <c r="H71" s="418">
        <f t="shared" si="33"/>
        <v>35</v>
      </c>
      <c r="I71" s="621"/>
      <c r="J71" s="622"/>
      <c r="K71" s="622">
        <v>7</v>
      </c>
      <c r="L71" s="417">
        <f>IF(ISNA(VLOOKUP(K71,Fahrer!$F$6:$G$25,2,0)),0,VLOOKUP(K71,Fahrer!$F$6:$G$25,2,0))</f>
        <v>35</v>
      </c>
      <c r="M71" s="418">
        <f t="shared" si="34"/>
        <v>35</v>
      </c>
      <c r="N71" s="621"/>
      <c r="O71" s="622"/>
      <c r="P71" s="622">
        <v>7</v>
      </c>
      <c r="Q71" s="417">
        <f>IF(ISNA(VLOOKUP(P71,Fahrer!$F$6:$G$25,2,0)),0,VLOOKUP(P71,Fahrer!$F$6:$G$25,2,0))</f>
        <v>35</v>
      </c>
      <c r="R71" s="418">
        <f t="shared" si="35"/>
        <v>35</v>
      </c>
      <c r="S71" s="621"/>
      <c r="T71" s="622"/>
      <c r="U71" s="628">
        <v>9</v>
      </c>
      <c r="V71" s="417">
        <f>IF(ISNA(VLOOKUP(U71,Fahrer!$F$6:$G$25,2,0)),0,VLOOKUP(U71,Fahrer!$F$6:$G$25,2,0))</f>
        <v>31</v>
      </c>
      <c r="W71" s="418">
        <f t="shared" si="36"/>
        <v>31</v>
      </c>
      <c r="X71" s="419">
        <f t="shared" si="37"/>
        <v>35</v>
      </c>
      <c r="Y71" s="420">
        <f t="shared" si="38"/>
        <v>35</v>
      </c>
      <c r="Z71" s="421">
        <f t="shared" si="39"/>
        <v>35</v>
      </c>
      <c r="AA71" s="422">
        <f t="shared" si="40"/>
        <v>31</v>
      </c>
      <c r="AB71" s="419"/>
      <c r="AC71" s="423">
        <f t="shared" si="41"/>
        <v>0</v>
      </c>
      <c r="AD71" s="420">
        <f t="shared" si="42"/>
        <v>136</v>
      </c>
      <c r="AE71" s="420">
        <f t="shared" si="43"/>
        <v>105</v>
      </c>
      <c r="AF71" s="118"/>
      <c r="AG71" s="26"/>
    </row>
    <row r="72" spans="1:33" ht="15" customHeight="1" x14ac:dyDescent="0.3">
      <c r="A72" s="121">
        <v>9</v>
      </c>
      <c r="B72" s="282" t="str">
        <f>VLOOKUP(C72,Fahrer!$B$5:$C$164,2,0)</f>
        <v>Hemp, Carsten</v>
      </c>
      <c r="C72" s="635">
        <v>107</v>
      </c>
      <c r="D72" s="636"/>
      <c r="E72" s="637"/>
      <c r="F72" s="638">
        <v>9</v>
      </c>
      <c r="G72" s="284">
        <f>IF(ISNA(VLOOKUP(F72,Fahrer!$F$6:$G$25,2,0)),0,VLOOKUP(F72,Fahrer!$F$6:$G$25,2,0))</f>
        <v>31</v>
      </c>
      <c r="H72" s="285">
        <f t="shared" si="33"/>
        <v>31</v>
      </c>
      <c r="I72" s="636"/>
      <c r="J72" s="637"/>
      <c r="K72" s="638">
        <v>6</v>
      </c>
      <c r="L72" s="284">
        <f>IF(ISNA(VLOOKUP(K72,Fahrer!$F$6:$G$25,2,0)),0,VLOOKUP(K72,Fahrer!$F$6:$G$25,2,0))</f>
        <v>37</v>
      </c>
      <c r="M72" s="285">
        <f t="shared" si="34"/>
        <v>37</v>
      </c>
      <c r="N72" s="636"/>
      <c r="O72" s="637"/>
      <c r="P72" s="638">
        <v>9</v>
      </c>
      <c r="Q72" s="284">
        <f>IF(ISNA(VLOOKUP(P72,Fahrer!$F$6:$G$25,2,0)),0,VLOOKUP(P72,Fahrer!$F$6:$G$25,2,0))</f>
        <v>31</v>
      </c>
      <c r="R72" s="285">
        <f t="shared" si="35"/>
        <v>31</v>
      </c>
      <c r="S72" s="636"/>
      <c r="T72" s="637"/>
      <c r="U72" s="639">
        <v>7</v>
      </c>
      <c r="V72" s="284">
        <f>IF(ISNA(VLOOKUP(U72,Fahrer!$F$6:$G$25,2,0)),0,VLOOKUP(U72,Fahrer!$F$6:$G$25,2,0))</f>
        <v>35</v>
      </c>
      <c r="W72" s="285">
        <f t="shared" si="36"/>
        <v>35</v>
      </c>
      <c r="X72" s="278">
        <f t="shared" si="37"/>
        <v>31</v>
      </c>
      <c r="Y72" s="425">
        <f t="shared" si="38"/>
        <v>37</v>
      </c>
      <c r="Z72" s="362">
        <f t="shared" si="39"/>
        <v>31</v>
      </c>
      <c r="AA72" s="280">
        <f t="shared" si="40"/>
        <v>35</v>
      </c>
      <c r="AB72" s="278"/>
      <c r="AC72" s="286">
        <f t="shared" si="41"/>
        <v>0</v>
      </c>
      <c r="AD72" s="425">
        <f t="shared" si="42"/>
        <v>134</v>
      </c>
      <c r="AE72" s="425">
        <f t="shared" si="43"/>
        <v>103</v>
      </c>
      <c r="AF72" s="118"/>
      <c r="AG72" s="26"/>
    </row>
    <row r="73" spans="1:33" ht="15.75" hidden="1" customHeight="1" x14ac:dyDescent="0.3">
      <c r="A73" s="61">
        <v>10</v>
      </c>
      <c r="B73" s="140" t="e">
        <f>VLOOKUP(C73,Fahrer!$B$5:$C$164,2,0)</f>
        <v>#N/A</v>
      </c>
      <c r="C73" s="157"/>
      <c r="D73" s="152"/>
      <c r="E73" s="153"/>
      <c r="F73" s="153"/>
      <c r="G73" s="141">
        <f>IF(ISNA(VLOOKUP(F73,Fahrer!$F$6:$G$25,2,0)),0,VLOOKUP(F73,Fahrer!$F$6:$G$25,2,0))</f>
        <v>0</v>
      </c>
      <c r="H73" s="142">
        <f t="shared" ref="H73:H93" si="44">SUM(E73+G73)</f>
        <v>0</v>
      </c>
      <c r="I73" s="152"/>
      <c r="J73" s="153"/>
      <c r="K73" s="153"/>
      <c r="L73" s="141">
        <f>IF(ISNA(VLOOKUP(K73,Fahrer!$F$6:$G$25,2,0)),0,VLOOKUP(K73,Fahrer!$F$6:$G$25,2,0))</f>
        <v>0</v>
      </c>
      <c r="M73" s="142">
        <f t="shared" ref="M73:M93" si="45">SUM(J73+L73)</f>
        <v>0</v>
      </c>
      <c r="N73" s="152"/>
      <c r="O73" s="153"/>
      <c r="P73" s="153"/>
      <c r="Q73" s="141">
        <f>IF(ISNA(VLOOKUP(P73,Fahrer!$F$6:$G$25,2,0)),0,VLOOKUP(P73,Fahrer!$F$6:$G$25,2,0))</f>
        <v>0</v>
      </c>
      <c r="R73" s="142">
        <f t="shared" ref="R73:R93" si="46">SUM(O73+Q73)</f>
        <v>0</v>
      </c>
      <c r="S73" s="152"/>
      <c r="T73" s="153"/>
      <c r="U73" s="154"/>
      <c r="V73" s="141">
        <f>IF(ISNA(VLOOKUP(U73,Fahrer!$F$6:$G$25,2,0)),0,VLOOKUP(U73,Fahrer!$F$6:$G$25,2,0))</f>
        <v>0</v>
      </c>
      <c r="W73" s="142">
        <f t="shared" ref="W73:W93" si="47">SUM(T73+V73)</f>
        <v>0</v>
      </c>
      <c r="X73" s="103">
        <f t="shared" ref="X73:X93" si="48">H73</f>
        <v>0</v>
      </c>
      <c r="Y73" s="99">
        <f t="shared" ref="Y73:Y93" si="49">M73</f>
        <v>0</v>
      </c>
      <c r="Z73" s="102">
        <f t="shared" ref="Z73:Z93" si="50">R73</f>
        <v>0</v>
      </c>
      <c r="AA73" s="104">
        <f t="shared" ref="AA73:AA93" si="51">W73</f>
        <v>0</v>
      </c>
      <c r="AB73" s="103"/>
      <c r="AC73" s="143">
        <f t="shared" ref="AC73:AC93" si="52">(E73+J73+O73+T73)</f>
        <v>0</v>
      </c>
      <c r="AD73" s="99">
        <f t="shared" ref="AD73:AD93" si="53">SUM(H73+M73+R73+W73)</f>
        <v>0</v>
      </c>
      <c r="AE73" s="99">
        <f t="shared" ref="AE73:AE93" si="54">LARGE(X73:AA73,1)+LARGE(X73:AA73,2)+LARGE(X73:AA73,3)</f>
        <v>0</v>
      </c>
      <c r="AF73" s="118"/>
      <c r="AG73" s="26"/>
    </row>
    <row r="74" spans="1:33" hidden="1" x14ac:dyDescent="0.3">
      <c r="A74" s="121">
        <v>11</v>
      </c>
      <c r="B74" s="122" t="e">
        <f>VLOOKUP(C74,Fahrer!$B$5:$C$164,2,0)</f>
        <v>#N/A</v>
      </c>
      <c r="C74" s="166"/>
      <c r="D74" s="163"/>
      <c r="E74" s="164"/>
      <c r="F74" s="164"/>
      <c r="G74" s="133">
        <f>IF(ISNA(VLOOKUP(F74,Fahrer!$F$6:$G$25,2,0)),0,VLOOKUP(F74,Fahrer!$F$6:$G$25,2,0))</f>
        <v>0</v>
      </c>
      <c r="H74" s="134">
        <f t="shared" si="44"/>
        <v>0</v>
      </c>
      <c r="I74" s="163"/>
      <c r="J74" s="164"/>
      <c r="K74" s="164"/>
      <c r="L74" s="133">
        <f>IF(ISNA(VLOOKUP(K74,Fahrer!$F$6:$G$25,2,0)),0,VLOOKUP(K74,Fahrer!$F$6:$G$25,2,0))</f>
        <v>0</v>
      </c>
      <c r="M74" s="135">
        <f t="shared" si="45"/>
        <v>0</v>
      </c>
      <c r="N74" s="163"/>
      <c r="O74" s="164"/>
      <c r="P74" s="164"/>
      <c r="Q74" s="133">
        <f>IF(ISNA(VLOOKUP(P74,Fahrer!$F$6:$G$25,2,0)),0,VLOOKUP(P74,Fahrer!$F$6:$G$25,2,0))</f>
        <v>0</v>
      </c>
      <c r="R74" s="135">
        <f t="shared" si="46"/>
        <v>0</v>
      </c>
      <c r="S74" s="163"/>
      <c r="T74" s="164"/>
      <c r="U74" s="165"/>
      <c r="V74" s="124">
        <f>IF(ISNA(VLOOKUP(U74,Fahrer!$F$6:$G$25,2,0)),0,VLOOKUP(U74,Fahrer!$F$6:$G$25,2,0))</f>
        <v>0</v>
      </c>
      <c r="W74" s="125">
        <f t="shared" si="47"/>
        <v>0</v>
      </c>
      <c r="X74" s="128">
        <f t="shared" si="48"/>
        <v>0</v>
      </c>
      <c r="Y74" s="129">
        <f t="shared" si="49"/>
        <v>0</v>
      </c>
      <c r="Z74" s="124">
        <f t="shared" si="50"/>
        <v>0</v>
      </c>
      <c r="AA74" s="130">
        <f t="shared" si="51"/>
        <v>0</v>
      </c>
      <c r="AB74" s="128"/>
      <c r="AC74" s="126">
        <f t="shared" si="52"/>
        <v>0</v>
      </c>
      <c r="AD74" s="79">
        <f t="shared" si="53"/>
        <v>0</v>
      </c>
      <c r="AE74" s="79">
        <f t="shared" si="54"/>
        <v>0</v>
      </c>
      <c r="AF74" s="26"/>
      <c r="AG74" s="26"/>
    </row>
    <row r="75" spans="1:33" hidden="1" x14ac:dyDescent="0.3">
      <c r="A75" s="61">
        <v>12</v>
      </c>
      <c r="B75" s="140" t="e">
        <f>VLOOKUP(C75,Fahrer!$B$5:$C$164,2,0)</f>
        <v>#N/A</v>
      </c>
      <c r="C75" s="97"/>
      <c r="D75" s="98"/>
      <c r="E75" s="99"/>
      <c r="F75" s="99"/>
      <c r="G75" s="141">
        <f>IF(ISNA(VLOOKUP(F75,Fahrer!$F$6:$G$25,2,0)),0,VLOOKUP(F75,Fahrer!$F$6:$G$25,2,0))</f>
        <v>0</v>
      </c>
      <c r="H75" s="142">
        <f t="shared" si="44"/>
        <v>0</v>
      </c>
      <c r="I75" s="98"/>
      <c r="J75" s="99"/>
      <c r="K75" s="99"/>
      <c r="L75" s="141">
        <f>IF(ISNA(VLOOKUP(K75,Fahrer!$F$6:$G$25,2,0)),0,VLOOKUP(K75,Fahrer!$F$6:$G$25,2,0))</f>
        <v>0</v>
      </c>
      <c r="M75" s="142">
        <f t="shared" si="45"/>
        <v>0</v>
      </c>
      <c r="N75" s="98"/>
      <c r="O75" s="99"/>
      <c r="P75" s="99"/>
      <c r="Q75" s="141">
        <f>IF(ISNA(VLOOKUP(P75,Fahrer!$F$6:$G$25,2,0)),0,VLOOKUP(P75,Fahrer!$F$6:$G$25,2,0))</f>
        <v>0</v>
      </c>
      <c r="R75" s="142">
        <f t="shared" si="46"/>
        <v>0</v>
      </c>
      <c r="S75" s="98"/>
      <c r="T75" s="99"/>
      <c r="U75" s="102"/>
      <c r="V75" s="141">
        <f>IF(ISNA(VLOOKUP(U75,Fahrer!$F$6:$G$25,2,0)),0,VLOOKUP(U75,Fahrer!$F$6:$G$25,2,0))</f>
        <v>0</v>
      </c>
      <c r="W75" s="142">
        <f t="shared" si="47"/>
        <v>0</v>
      </c>
      <c r="X75" s="103">
        <f t="shared" si="48"/>
        <v>0</v>
      </c>
      <c r="Y75" s="99">
        <f t="shared" si="49"/>
        <v>0</v>
      </c>
      <c r="Z75" s="102">
        <f t="shared" si="50"/>
        <v>0</v>
      </c>
      <c r="AA75" s="104">
        <f t="shared" si="51"/>
        <v>0</v>
      </c>
      <c r="AB75" s="103"/>
      <c r="AC75" s="143">
        <f t="shared" si="52"/>
        <v>0</v>
      </c>
      <c r="AD75" s="99">
        <f t="shared" si="53"/>
        <v>0</v>
      </c>
      <c r="AE75" s="99">
        <f t="shared" si="54"/>
        <v>0</v>
      </c>
    </row>
    <row r="76" spans="1:33" hidden="1" x14ac:dyDescent="0.3">
      <c r="A76" s="121">
        <v>13</v>
      </c>
      <c r="B76" s="122" t="e">
        <f>VLOOKUP(C76,Fahrer!$B$5:$C$164,2,0)</f>
        <v>#N/A</v>
      </c>
      <c r="C76" s="123"/>
      <c r="D76" s="78"/>
      <c r="E76" s="79"/>
      <c r="F76" s="79"/>
      <c r="G76" s="124">
        <f>IF(ISNA(VLOOKUP(F76,Fahrer!$F$6:$G$25,2,0)),0,VLOOKUP(F76,Fahrer!$F$6:$G$25,2,0))</f>
        <v>0</v>
      </c>
      <c r="H76" s="127">
        <f t="shared" si="44"/>
        <v>0</v>
      </c>
      <c r="I76" s="78"/>
      <c r="J76" s="79"/>
      <c r="K76" s="79"/>
      <c r="L76" s="124">
        <f>IF(ISNA(VLOOKUP(K76,Fahrer!$F$6:$G$25,2,0)),0,VLOOKUP(K76,Fahrer!$F$6:$G$25,2,0))</f>
        <v>0</v>
      </c>
      <c r="M76" s="125">
        <f t="shared" si="45"/>
        <v>0</v>
      </c>
      <c r="N76" s="78"/>
      <c r="O76" s="79"/>
      <c r="P76" s="79"/>
      <c r="Q76" s="124">
        <f>IF(ISNA(VLOOKUP(P76,Fahrer!$F$6:$G$25,2,0)),0,VLOOKUP(P76,Fahrer!$F$6:$G$25,2,0))</f>
        <v>0</v>
      </c>
      <c r="R76" s="125">
        <f t="shared" si="46"/>
        <v>0</v>
      </c>
      <c r="S76" s="78"/>
      <c r="T76" s="79"/>
      <c r="U76" s="82"/>
      <c r="V76" s="124">
        <f>IF(ISNA(VLOOKUP(U76,Fahrer!$F$6:$G$25,2,0)),0,VLOOKUP(U76,Fahrer!$F$6:$G$25,2,0))</f>
        <v>0</v>
      </c>
      <c r="W76" s="125">
        <f t="shared" si="47"/>
        <v>0</v>
      </c>
      <c r="X76" s="128">
        <f t="shared" si="48"/>
        <v>0</v>
      </c>
      <c r="Y76" s="129">
        <f t="shared" si="49"/>
        <v>0</v>
      </c>
      <c r="Z76" s="124">
        <f t="shared" si="50"/>
        <v>0</v>
      </c>
      <c r="AA76" s="130">
        <f t="shared" si="51"/>
        <v>0</v>
      </c>
      <c r="AB76" s="128"/>
      <c r="AC76" s="126">
        <f t="shared" si="52"/>
        <v>0</v>
      </c>
      <c r="AD76" s="79">
        <f t="shared" si="53"/>
        <v>0</v>
      </c>
      <c r="AE76" s="79">
        <f t="shared" si="54"/>
        <v>0</v>
      </c>
    </row>
    <row r="77" spans="1:33" hidden="1" x14ac:dyDescent="0.3">
      <c r="A77" s="61">
        <v>14</v>
      </c>
      <c r="B77" s="140" t="e">
        <f>VLOOKUP(C77,Fahrer!$B$5:$C$164,2,0)</f>
        <v>#N/A</v>
      </c>
      <c r="C77" s="97"/>
      <c r="D77" s="98"/>
      <c r="E77" s="99"/>
      <c r="F77" s="99"/>
      <c r="G77" s="141">
        <f>IF(ISNA(VLOOKUP(F77,Fahrer!$F$6:$G$25,2,0)),0,VLOOKUP(F77,Fahrer!$F$6:$G$25,2,0))</f>
        <v>0</v>
      </c>
      <c r="H77" s="142">
        <f t="shared" si="44"/>
        <v>0</v>
      </c>
      <c r="I77" s="98"/>
      <c r="J77" s="99"/>
      <c r="K77" s="99"/>
      <c r="L77" s="141">
        <f>IF(ISNA(VLOOKUP(K77,Fahrer!$F$6:$G$25,2,0)),0,VLOOKUP(K77,Fahrer!$F$6:$G$25,2,0))</f>
        <v>0</v>
      </c>
      <c r="M77" s="142">
        <f t="shared" si="45"/>
        <v>0</v>
      </c>
      <c r="N77" s="98"/>
      <c r="O77" s="99"/>
      <c r="P77" s="99"/>
      <c r="Q77" s="141">
        <f>IF(ISNA(VLOOKUP(P77,Fahrer!$F$6:$G$25,2,0)),0,VLOOKUP(P77,Fahrer!$F$6:$G$25,2,0))</f>
        <v>0</v>
      </c>
      <c r="R77" s="142">
        <f t="shared" si="46"/>
        <v>0</v>
      </c>
      <c r="S77" s="98"/>
      <c r="T77" s="99"/>
      <c r="U77" s="102"/>
      <c r="V77" s="141">
        <f>IF(ISNA(VLOOKUP(U77,Fahrer!$F$6:$G$25,2,0)),0,VLOOKUP(U77,Fahrer!$F$6:$G$25,2,0))</f>
        <v>0</v>
      </c>
      <c r="W77" s="142">
        <f t="shared" si="47"/>
        <v>0</v>
      </c>
      <c r="X77" s="103">
        <f t="shared" si="48"/>
        <v>0</v>
      </c>
      <c r="Y77" s="99">
        <f t="shared" si="49"/>
        <v>0</v>
      </c>
      <c r="Z77" s="102">
        <f t="shared" si="50"/>
        <v>0</v>
      </c>
      <c r="AA77" s="104">
        <f t="shared" si="51"/>
        <v>0</v>
      </c>
      <c r="AB77" s="103"/>
      <c r="AC77" s="143">
        <f t="shared" si="52"/>
        <v>0</v>
      </c>
      <c r="AD77" s="99">
        <f t="shared" si="53"/>
        <v>0</v>
      </c>
      <c r="AE77" s="99">
        <f t="shared" si="54"/>
        <v>0</v>
      </c>
    </row>
    <row r="78" spans="1:33" hidden="1" x14ac:dyDescent="0.3">
      <c r="A78" s="121">
        <v>15</v>
      </c>
      <c r="B78" s="122" t="e">
        <f>VLOOKUP(C78,Fahrer!$B$5:$C$164,2,0)</f>
        <v>#N/A</v>
      </c>
      <c r="C78" s="123"/>
      <c r="D78" s="78"/>
      <c r="E78" s="79"/>
      <c r="F78" s="79"/>
      <c r="G78" s="124">
        <f>IF(ISNA(VLOOKUP(F78,Fahrer!$F$6:$G$25,2,0)),0,VLOOKUP(F78,Fahrer!$F$6:$G$25,2,0))</f>
        <v>0</v>
      </c>
      <c r="H78" s="127">
        <f t="shared" si="44"/>
        <v>0</v>
      </c>
      <c r="I78" s="78"/>
      <c r="J78" s="79"/>
      <c r="K78" s="79"/>
      <c r="L78" s="124">
        <f>IF(ISNA(VLOOKUP(K78,Fahrer!$F$6:$G$25,2,0)),0,VLOOKUP(K78,Fahrer!$F$6:$G$25,2,0))</f>
        <v>0</v>
      </c>
      <c r="M78" s="125">
        <f t="shared" si="45"/>
        <v>0</v>
      </c>
      <c r="N78" s="78"/>
      <c r="O78" s="79"/>
      <c r="P78" s="79"/>
      <c r="Q78" s="124">
        <f>IF(ISNA(VLOOKUP(P78,Fahrer!$F$6:$G$25,2,0)),0,VLOOKUP(P78,Fahrer!$F$6:$G$25,2,0))</f>
        <v>0</v>
      </c>
      <c r="R78" s="125">
        <f t="shared" si="46"/>
        <v>0</v>
      </c>
      <c r="S78" s="78"/>
      <c r="T78" s="79"/>
      <c r="U78" s="82"/>
      <c r="V78" s="124">
        <f>IF(ISNA(VLOOKUP(U78,Fahrer!$F$6:$G$25,2,0)),0,VLOOKUP(U78,Fahrer!$F$6:$G$25,2,0))</f>
        <v>0</v>
      </c>
      <c r="W78" s="125">
        <f t="shared" si="47"/>
        <v>0</v>
      </c>
      <c r="X78" s="128">
        <f t="shared" si="48"/>
        <v>0</v>
      </c>
      <c r="Y78" s="129">
        <f t="shared" si="49"/>
        <v>0</v>
      </c>
      <c r="Z78" s="124">
        <f t="shared" si="50"/>
        <v>0</v>
      </c>
      <c r="AA78" s="130">
        <f t="shared" si="51"/>
        <v>0</v>
      </c>
      <c r="AB78" s="128"/>
      <c r="AC78" s="126">
        <f t="shared" si="52"/>
        <v>0</v>
      </c>
      <c r="AD78" s="79">
        <f t="shared" si="53"/>
        <v>0</v>
      </c>
      <c r="AE78" s="79">
        <f t="shared" si="54"/>
        <v>0</v>
      </c>
    </row>
    <row r="79" spans="1:33" hidden="1" x14ac:dyDescent="0.3">
      <c r="A79" s="61">
        <v>16</v>
      </c>
      <c r="B79" s="140" t="e">
        <f>VLOOKUP(C79,Fahrer!$B$5:$C$164,2,0)</f>
        <v>#N/A</v>
      </c>
      <c r="C79" s="97"/>
      <c r="D79" s="98"/>
      <c r="E79" s="99"/>
      <c r="F79" s="99"/>
      <c r="G79" s="141">
        <f>IF(ISNA(VLOOKUP(F79,Fahrer!$F$6:$G$25,2,0)),0,VLOOKUP(F79,Fahrer!$F$6:$G$25,2,0))</f>
        <v>0</v>
      </c>
      <c r="H79" s="142">
        <f t="shared" si="44"/>
        <v>0</v>
      </c>
      <c r="I79" s="98"/>
      <c r="J79" s="99"/>
      <c r="K79" s="99"/>
      <c r="L79" s="141">
        <f>IF(ISNA(VLOOKUP(K79,Fahrer!$F$6:$G$25,2,0)),0,VLOOKUP(K79,Fahrer!$F$6:$G$25,2,0))</f>
        <v>0</v>
      </c>
      <c r="M79" s="142">
        <f t="shared" si="45"/>
        <v>0</v>
      </c>
      <c r="N79" s="98"/>
      <c r="O79" s="99"/>
      <c r="P79" s="99"/>
      <c r="Q79" s="141">
        <f>IF(ISNA(VLOOKUP(P79,Fahrer!$F$6:$G$25,2,0)),0,VLOOKUP(P79,Fahrer!$F$6:$G$25,2,0))</f>
        <v>0</v>
      </c>
      <c r="R79" s="142">
        <f t="shared" si="46"/>
        <v>0</v>
      </c>
      <c r="S79" s="98"/>
      <c r="T79" s="99"/>
      <c r="U79" s="102"/>
      <c r="V79" s="141">
        <f>IF(ISNA(VLOOKUP(U79,Fahrer!$F$6:$G$25,2,0)),0,VLOOKUP(U79,Fahrer!$F$6:$G$25,2,0))</f>
        <v>0</v>
      </c>
      <c r="W79" s="142">
        <f t="shared" si="47"/>
        <v>0</v>
      </c>
      <c r="X79" s="103">
        <f t="shared" si="48"/>
        <v>0</v>
      </c>
      <c r="Y79" s="99">
        <f t="shared" si="49"/>
        <v>0</v>
      </c>
      <c r="Z79" s="102">
        <f t="shared" si="50"/>
        <v>0</v>
      </c>
      <c r="AA79" s="104">
        <f t="shared" si="51"/>
        <v>0</v>
      </c>
      <c r="AB79" s="103"/>
      <c r="AC79" s="143">
        <f t="shared" si="52"/>
        <v>0</v>
      </c>
      <c r="AD79" s="99">
        <f t="shared" si="53"/>
        <v>0</v>
      </c>
      <c r="AE79" s="99">
        <f t="shared" si="54"/>
        <v>0</v>
      </c>
    </row>
    <row r="80" spans="1:33" hidden="1" x14ac:dyDescent="0.3">
      <c r="A80" s="121">
        <v>17</v>
      </c>
      <c r="B80" s="122" t="e">
        <f>VLOOKUP(C80,Fahrer!$B$5:$C$164,2,0)</f>
        <v>#N/A</v>
      </c>
      <c r="C80" s="123"/>
      <c r="D80" s="78"/>
      <c r="E80" s="79"/>
      <c r="F80" s="79"/>
      <c r="G80" s="124">
        <f>IF(ISNA(VLOOKUP(F80,Fahrer!$F$6:$G$25,2,0)),0,VLOOKUP(F80,Fahrer!$F$6:$G$25,2,0))</f>
        <v>0</v>
      </c>
      <c r="H80" s="127">
        <f t="shared" si="44"/>
        <v>0</v>
      </c>
      <c r="I80" s="78"/>
      <c r="J80" s="79"/>
      <c r="K80" s="79"/>
      <c r="L80" s="124">
        <f>IF(ISNA(VLOOKUP(K80,Fahrer!$F$6:$G$25,2,0)),0,VLOOKUP(K80,Fahrer!$F$6:$G$25,2,0))</f>
        <v>0</v>
      </c>
      <c r="M80" s="125">
        <f t="shared" si="45"/>
        <v>0</v>
      </c>
      <c r="N80" s="78"/>
      <c r="O80" s="79"/>
      <c r="P80" s="79"/>
      <c r="Q80" s="124">
        <f>IF(ISNA(VLOOKUP(P80,Fahrer!$F$6:$G$25,2,0)),0,VLOOKUP(P80,Fahrer!$F$6:$G$25,2,0))</f>
        <v>0</v>
      </c>
      <c r="R80" s="125">
        <f t="shared" si="46"/>
        <v>0</v>
      </c>
      <c r="S80" s="78"/>
      <c r="T80" s="79"/>
      <c r="U80" s="82"/>
      <c r="V80" s="124">
        <f>IF(ISNA(VLOOKUP(U80,Fahrer!$F$6:$G$25,2,0)),0,VLOOKUP(U80,Fahrer!$F$6:$G$25,2,0))</f>
        <v>0</v>
      </c>
      <c r="W80" s="125">
        <f t="shared" si="47"/>
        <v>0</v>
      </c>
      <c r="X80" s="128">
        <f t="shared" si="48"/>
        <v>0</v>
      </c>
      <c r="Y80" s="129">
        <f t="shared" si="49"/>
        <v>0</v>
      </c>
      <c r="Z80" s="124">
        <f t="shared" si="50"/>
        <v>0</v>
      </c>
      <c r="AA80" s="130">
        <f t="shared" si="51"/>
        <v>0</v>
      </c>
      <c r="AB80" s="128"/>
      <c r="AC80" s="126">
        <f t="shared" si="52"/>
        <v>0</v>
      </c>
      <c r="AD80" s="79">
        <f t="shared" si="53"/>
        <v>0</v>
      </c>
      <c r="AE80" s="79">
        <f t="shared" si="54"/>
        <v>0</v>
      </c>
    </row>
    <row r="81" spans="1:31" hidden="1" x14ac:dyDescent="0.3">
      <c r="A81" s="61">
        <v>18</v>
      </c>
      <c r="B81" s="140" t="e">
        <f>VLOOKUP(C81,Fahrer!$B$5:$C$164,2,0)</f>
        <v>#N/A</v>
      </c>
      <c r="C81" s="97"/>
      <c r="D81" s="98"/>
      <c r="E81" s="99"/>
      <c r="F81" s="99"/>
      <c r="G81" s="141">
        <f>IF(ISNA(VLOOKUP(F81,Fahrer!$F$6:$G$25,2,0)),0,VLOOKUP(F81,Fahrer!$F$6:$G$25,2,0))</f>
        <v>0</v>
      </c>
      <c r="H81" s="142">
        <f t="shared" si="44"/>
        <v>0</v>
      </c>
      <c r="I81" s="98"/>
      <c r="J81" s="99"/>
      <c r="K81" s="99"/>
      <c r="L81" s="141">
        <f>IF(ISNA(VLOOKUP(K81,Fahrer!$F$6:$G$25,2,0)),0,VLOOKUP(K81,Fahrer!$F$6:$G$25,2,0))</f>
        <v>0</v>
      </c>
      <c r="M81" s="142">
        <f t="shared" si="45"/>
        <v>0</v>
      </c>
      <c r="N81" s="98"/>
      <c r="O81" s="99"/>
      <c r="P81" s="99"/>
      <c r="Q81" s="141">
        <f>IF(ISNA(VLOOKUP(P81,Fahrer!$F$6:$G$25,2,0)),0,VLOOKUP(P81,Fahrer!$F$6:$G$25,2,0))</f>
        <v>0</v>
      </c>
      <c r="R81" s="142">
        <f t="shared" si="46"/>
        <v>0</v>
      </c>
      <c r="S81" s="98"/>
      <c r="T81" s="99"/>
      <c r="U81" s="102"/>
      <c r="V81" s="141">
        <f>IF(ISNA(VLOOKUP(U81,Fahrer!$F$6:$G$25,2,0)),0,VLOOKUP(U81,Fahrer!$F$6:$G$25,2,0))</f>
        <v>0</v>
      </c>
      <c r="W81" s="142">
        <f t="shared" si="47"/>
        <v>0</v>
      </c>
      <c r="X81" s="103">
        <f t="shared" si="48"/>
        <v>0</v>
      </c>
      <c r="Y81" s="99">
        <f t="shared" si="49"/>
        <v>0</v>
      </c>
      <c r="Z81" s="102">
        <f t="shared" si="50"/>
        <v>0</v>
      </c>
      <c r="AA81" s="104">
        <f t="shared" si="51"/>
        <v>0</v>
      </c>
      <c r="AB81" s="103"/>
      <c r="AC81" s="143">
        <f t="shared" si="52"/>
        <v>0</v>
      </c>
      <c r="AD81" s="99">
        <f t="shared" si="53"/>
        <v>0</v>
      </c>
      <c r="AE81" s="99">
        <f t="shared" si="54"/>
        <v>0</v>
      </c>
    </row>
    <row r="82" spans="1:31" hidden="1" x14ac:dyDescent="0.3">
      <c r="A82" s="121">
        <v>19</v>
      </c>
      <c r="B82" s="122" t="e">
        <f>VLOOKUP(C82,Fahrer!$B$5:$C$164,2,0)</f>
        <v>#N/A</v>
      </c>
      <c r="C82" s="123"/>
      <c r="D82" s="78"/>
      <c r="E82" s="79"/>
      <c r="F82" s="79"/>
      <c r="G82" s="124">
        <f>IF(ISNA(VLOOKUP(F82,Fahrer!$F$6:$G$25,2,0)),0,VLOOKUP(F82,Fahrer!$F$6:$G$25,2,0))</f>
        <v>0</v>
      </c>
      <c r="H82" s="127">
        <f t="shared" si="44"/>
        <v>0</v>
      </c>
      <c r="I82" s="78"/>
      <c r="J82" s="79"/>
      <c r="K82" s="79"/>
      <c r="L82" s="124">
        <f>IF(ISNA(VLOOKUP(K82,Fahrer!$F$6:$G$25,2,0)),0,VLOOKUP(K82,Fahrer!$F$6:$G$25,2,0))</f>
        <v>0</v>
      </c>
      <c r="M82" s="125">
        <f t="shared" si="45"/>
        <v>0</v>
      </c>
      <c r="N82" s="78"/>
      <c r="O82" s="79"/>
      <c r="P82" s="79"/>
      <c r="Q82" s="124">
        <f>IF(ISNA(VLOOKUP(P82,Fahrer!$F$6:$G$25,2,0)),0,VLOOKUP(P82,Fahrer!$F$6:$G$25,2,0))</f>
        <v>0</v>
      </c>
      <c r="R82" s="125">
        <f t="shared" si="46"/>
        <v>0</v>
      </c>
      <c r="S82" s="78"/>
      <c r="T82" s="79"/>
      <c r="U82" s="82"/>
      <c r="V82" s="124">
        <f>IF(ISNA(VLOOKUP(U82,Fahrer!$F$6:$G$25,2,0)),0,VLOOKUP(U82,Fahrer!$F$6:$G$25,2,0))</f>
        <v>0</v>
      </c>
      <c r="W82" s="125">
        <f t="shared" si="47"/>
        <v>0</v>
      </c>
      <c r="X82" s="128">
        <f t="shared" si="48"/>
        <v>0</v>
      </c>
      <c r="Y82" s="129">
        <f t="shared" si="49"/>
        <v>0</v>
      </c>
      <c r="Z82" s="124">
        <f t="shared" si="50"/>
        <v>0</v>
      </c>
      <c r="AA82" s="130">
        <f t="shared" si="51"/>
        <v>0</v>
      </c>
      <c r="AB82" s="128"/>
      <c r="AC82" s="126">
        <f t="shared" si="52"/>
        <v>0</v>
      </c>
      <c r="AD82" s="79">
        <f t="shared" si="53"/>
        <v>0</v>
      </c>
      <c r="AE82" s="79">
        <f t="shared" si="54"/>
        <v>0</v>
      </c>
    </row>
    <row r="83" spans="1:31" hidden="1" x14ac:dyDescent="0.3">
      <c r="A83" s="61">
        <v>20</v>
      </c>
      <c r="B83" s="140" t="e">
        <f>VLOOKUP(C83,Fahrer!$B$5:$C$164,2,0)</f>
        <v>#N/A</v>
      </c>
      <c r="C83" s="97"/>
      <c r="D83" s="98"/>
      <c r="E83" s="99"/>
      <c r="F83" s="99"/>
      <c r="G83" s="141">
        <f>IF(ISNA(VLOOKUP(F83,Fahrer!$F$6:$G$25,2,0)),0,VLOOKUP(F83,Fahrer!$F$6:$G$25,2,0))</f>
        <v>0</v>
      </c>
      <c r="H83" s="142">
        <f t="shared" si="44"/>
        <v>0</v>
      </c>
      <c r="I83" s="98"/>
      <c r="J83" s="99"/>
      <c r="K83" s="99"/>
      <c r="L83" s="141">
        <f>IF(ISNA(VLOOKUP(K83,Fahrer!$F$6:$G$25,2,0)),0,VLOOKUP(K83,Fahrer!$F$6:$G$25,2,0))</f>
        <v>0</v>
      </c>
      <c r="M83" s="142">
        <f t="shared" si="45"/>
        <v>0</v>
      </c>
      <c r="N83" s="98"/>
      <c r="O83" s="99"/>
      <c r="P83" s="99"/>
      <c r="Q83" s="141">
        <f>IF(ISNA(VLOOKUP(P83,Fahrer!$F$6:$G$25,2,0)),0,VLOOKUP(P83,Fahrer!$F$6:$G$25,2,0))</f>
        <v>0</v>
      </c>
      <c r="R83" s="142">
        <f t="shared" si="46"/>
        <v>0</v>
      </c>
      <c r="S83" s="98"/>
      <c r="T83" s="99"/>
      <c r="U83" s="102"/>
      <c r="V83" s="141">
        <f>IF(ISNA(VLOOKUP(U83,Fahrer!$F$6:$G$25,2,0)),0,VLOOKUP(U83,Fahrer!$F$6:$G$25,2,0))</f>
        <v>0</v>
      </c>
      <c r="W83" s="142">
        <f t="shared" si="47"/>
        <v>0</v>
      </c>
      <c r="X83" s="103">
        <f t="shared" si="48"/>
        <v>0</v>
      </c>
      <c r="Y83" s="99">
        <f t="shared" si="49"/>
        <v>0</v>
      </c>
      <c r="Z83" s="102">
        <f t="shared" si="50"/>
        <v>0</v>
      </c>
      <c r="AA83" s="104">
        <f t="shared" si="51"/>
        <v>0</v>
      </c>
      <c r="AB83" s="103"/>
      <c r="AC83" s="143">
        <f t="shared" si="52"/>
        <v>0</v>
      </c>
      <c r="AD83" s="99">
        <f t="shared" si="53"/>
        <v>0</v>
      </c>
      <c r="AE83" s="99">
        <f t="shared" si="54"/>
        <v>0</v>
      </c>
    </row>
    <row r="84" spans="1:31" hidden="1" x14ac:dyDescent="0.3">
      <c r="A84" s="121">
        <v>21</v>
      </c>
      <c r="B84" s="122" t="e">
        <f>VLOOKUP(C84,Fahrer!$B$5:$C$164,2,0)</f>
        <v>#N/A</v>
      </c>
      <c r="C84" s="123"/>
      <c r="D84" s="78"/>
      <c r="E84" s="79"/>
      <c r="F84" s="79"/>
      <c r="G84" s="124">
        <f>IF(ISNA(VLOOKUP(F84,Fahrer!$F$6:$G$25,2,0)),0,VLOOKUP(F84,Fahrer!$F$6:$G$25,2,0))</f>
        <v>0</v>
      </c>
      <c r="H84" s="127">
        <f t="shared" si="44"/>
        <v>0</v>
      </c>
      <c r="I84" s="78"/>
      <c r="J84" s="79"/>
      <c r="K84" s="79"/>
      <c r="L84" s="124">
        <f>IF(ISNA(VLOOKUP(K84,Fahrer!$F$6:$G$25,2,0)),0,VLOOKUP(K84,Fahrer!$F$6:$G$25,2,0))</f>
        <v>0</v>
      </c>
      <c r="M84" s="125">
        <f t="shared" si="45"/>
        <v>0</v>
      </c>
      <c r="N84" s="78"/>
      <c r="O84" s="79"/>
      <c r="P84" s="79"/>
      <c r="Q84" s="124">
        <f>IF(ISNA(VLOOKUP(P84,Fahrer!$F$6:$G$25,2,0)),0,VLOOKUP(P84,Fahrer!$F$6:$G$25,2,0))</f>
        <v>0</v>
      </c>
      <c r="R84" s="125">
        <f t="shared" si="46"/>
        <v>0</v>
      </c>
      <c r="S84" s="78"/>
      <c r="T84" s="79"/>
      <c r="U84" s="82"/>
      <c r="V84" s="124">
        <f>IF(ISNA(VLOOKUP(U84,Fahrer!$F$6:$G$25,2,0)),0,VLOOKUP(U84,Fahrer!$F$6:$G$25,2,0))</f>
        <v>0</v>
      </c>
      <c r="W84" s="125">
        <f t="shared" si="47"/>
        <v>0</v>
      </c>
      <c r="X84" s="128">
        <f t="shared" si="48"/>
        <v>0</v>
      </c>
      <c r="Y84" s="129">
        <f t="shared" si="49"/>
        <v>0</v>
      </c>
      <c r="Z84" s="124">
        <f t="shared" si="50"/>
        <v>0</v>
      </c>
      <c r="AA84" s="130">
        <f t="shared" si="51"/>
        <v>0</v>
      </c>
      <c r="AB84" s="128"/>
      <c r="AC84" s="126">
        <f t="shared" si="52"/>
        <v>0</v>
      </c>
      <c r="AD84" s="79">
        <f t="shared" si="53"/>
        <v>0</v>
      </c>
      <c r="AE84" s="79">
        <f t="shared" si="54"/>
        <v>0</v>
      </c>
    </row>
    <row r="85" spans="1:31" hidden="1" x14ac:dyDescent="0.3">
      <c r="A85" s="61">
        <v>22</v>
      </c>
      <c r="B85" s="140" t="e">
        <f>VLOOKUP(C85,Fahrer!$B$5:$C$164,2,0)</f>
        <v>#N/A</v>
      </c>
      <c r="C85" s="97"/>
      <c r="D85" s="98"/>
      <c r="E85" s="99"/>
      <c r="F85" s="99"/>
      <c r="G85" s="141">
        <f>IF(ISNA(VLOOKUP(F85,Fahrer!$F$6:$G$25,2,0)),0,VLOOKUP(F85,Fahrer!$F$6:$G$25,2,0))</f>
        <v>0</v>
      </c>
      <c r="H85" s="142">
        <f t="shared" si="44"/>
        <v>0</v>
      </c>
      <c r="I85" s="98"/>
      <c r="J85" s="99"/>
      <c r="K85" s="99"/>
      <c r="L85" s="141">
        <f>IF(ISNA(VLOOKUP(K85,Fahrer!$F$6:$G$25,2,0)),0,VLOOKUP(K85,Fahrer!$F$6:$G$25,2,0))</f>
        <v>0</v>
      </c>
      <c r="M85" s="142">
        <f t="shared" si="45"/>
        <v>0</v>
      </c>
      <c r="N85" s="98"/>
      <c r="O85" s="99"/>
      <c r="P85" s="99"/>
      <c r="Q85" s="141">
        <f>IF(ISNA(VLOOKUP(P85,Fahrer!$F$6:$G$25,2,0)),0,VLOOKUP(P85,Fahrer!$F$6:$G$25,2,0))</f>
        <v>0</v>
      </c>
      <c r="R85" s="142">
        <f t="shared" si="46"/>
        <v>0</v>
      </c>
      <c r="S85" s="98"/>
      <c r="T85" s="99"/>
      <c r="U85" s="102"/>
      <c r="V85" s="141">
        <f>IF(ISNA(VLOOKUP(U85,Fahrer!$F$6:$G$25,2,0)),0,VLOOKUP(U85,Fahrer!$F$6:$G$25,2,0))</f>
        <v>0</v>
      </c>
      <c r="W85" s="142">
        <f t="shared" si="47"/>
        <v>0</v>
      </c>
      <c r="X85" s="103">
        <f t="shared" si="48"/>
        <v>0</v>
      </c>
      <c r="Y85" s="99">
        <f t="shared" si="49"/>
        <v>0</v>
      </c>
      <c r="Z85" s="102">
        <f t="shared" si="50"/>
        <v>0</v>
      </c>
      <c r="AA85" s="104">
        <f t="shared" si="51"/>
        <v>0</v>
      </c>
      <c r="AB85" s="103"/>
      <c r="AC85" s="143">
        <f t="shared" si="52"/>
        <v>0</v>
      </c>
      <c r="AD85" s="99">
        <f t="shared" si="53"/>
        <v>0</v>
      </c>
      <c r="AE85" s="99">
        <f t="shared" si="54"/>
        <v>0</v>
      </c>
    </row>
    <row r="86" spans="1:31" hidden="1" x14ac:dyDescent="0.3">
      <c r="A86" s="121">
        <v>23</v>
      </c>
      <c r="B86" s="122" t="e">
        <f>VLOOKUP(C86,Fahrer!$B$5:$C$164,2,0)</f>
        <v>#N/A</v>
      </c>
      <c r="C86" s="123"/>
      <c r="D86" s="78"/>
      <c r="E86" s="79"/>
      <c r="F86" s="79"/>
      <c r="G86" s="124">
        <f>IF(ISNA(VLOOKUP(F86,Fahrer!$F$6:$G$25,2,0)),0,VLOOKUP(F86,Fahrer!$F$6:$G$25,2,0))</f>
        <v>0</v>
      </c>
      <c r="H86" s="127">
        <f t="shared" si="44"/>
        <v>0</v>
      </c>
      <c r="I86" s="78"/>
      <c r="J86" s="79"/>
      <c r="K86" s="79"/>
      <c r="L86" s="124">
        <f>IF(ISNA(VLOOKUP(K86,Fahrer!$F$6:$G$25,2,0)),0,VLOOKUP(K86,Fahrer!$F$6:$G$25,2,0))</f>
        <v>0</v>
      </c>
      <c r="M86" s="125">
        <f t="shared" si="45"/>
        <v>0</v>
      </c>
      <c r="N86" s="78"/>
      <c r="O86" s="79"/>
      <c r="P86" s="79"/>
      <c r="Q86" s="124">
        <f>IF(ISNA(VLOOKUP(P86,Fahrer!$F$6:$G$25,2,0)),0,VLOOKUP(P86,Fahrer!$F$6:$G$25,2,0))</f>
        <v>0</v>
      </c>
      <c r="R86" s="125">
        <f t="shared" si="46"/>
        <v>0</v>
      </c>
      <c r="S86" s="78"/>
      <c r="T86" s="79"/>
      <c r="U86" s="82"/>
      <c r="V86" s="124">
        <f>IF(ISNA(VLOOKUP(U86,Fahrer!$F$6:$G$25,2,0)),0,VLOOKUP(U86,Fahrer!$F$6:$G$25,2,0))</f>
        <v>0</v>
      </c>
      <c r="W86" s="125">
        <f t="shared" si="47"/>
        <v>0</v>
      </c>
      <c r="X86" s="128">
        <f t="shared" si="48"/>
        <v>0</v>
      </c>
      <c r="Y86" s="129">
        <f t="shared" si="49"/>
        <v>0</v>
      </c>
      <c r="Z86" s="124">
        <f t="shared" si="50"/>
        <v>0</v>
      </c>
      <c r="AA86" s="130">
        <f t="shared" si="51"/>
        <v>0</v>
      </c>
      <c r="AB86" s="128"/>
      <c r="AC86" s="126">
        <f t="shared" si="52"/>
        <v>0</v>
      </c>
      <c r="AD86" s="79">
        <f t="shared" si="53"/>
        <v>0</v>
      </c>
      <c r="AE86" s="79">
        <f t="shared" si="54"/>
        <v>0</v>
      </c>
    </row>
    <row r="87" spans="1:31" hidden="1" x14ac:dyDescent="0.3">
      <c r="A87" s="61">
        <v>24</v>
      </c>
      <c r="B87" s="140" t="e">
        <f>VLOOKUP(C87,Fahrer!$B$5:$C$164,2,0)</f>
        <v>#N/A</v>
      </c>
      <c r="C87" s="97"/>
      <c r="D87" s="98"/>
      <c r="E87" s="99"/>
      <c r="F87" s="99"/>
      <c r="G87" s="141">
        <f>IF(ISNA(VLOOKUP(F87,Fahrer!$F$6:$G$25,2,0)),0,VLOOKUP(F87,Fahrer!$F$6:$G$25,2,0))</f>
        <v>0</v>
      </c>
      <c r="H87" s="142">
        <f t="shared" si="44"/>
        <v>0</v>
      </c>
      <c r="I87" s="98"/>
      <c r="J87" s="99"/>
      <c r="K87" s="99"/>
      <c r="L87" s="141">
        <f>IF(ISNA(VLOOKUP(K87,Fahrer!$F$6:$G$25,2,0)),0,VLOOKUP(K87,Fahrer!$F$6:$G$25,2,0))</f>
        <v>0</v>
      </c>
      <c r="M87" s="142">
        <f t="shared" si="45"/>
        <v>0</v>
      </c>
      <c r="N87" s="98"/>
      <c r="O87" s="99"/>
      <c r="P87" s="99"/>
      <c r="Q87" s="141">
        <f>IF(ISNA(VLOOKUP(P87,Fahrer!$F$6:$G$25,2,0)),0,VLOOKUP(P87,Fahrer!$F$6:$G$25,2,0))</f>
        <v>0</v>
      </c>
      <c r="R87" s="142">
        <f t="shared" si="46"/>
        <v>0</v>
      </c>
      <c r="S87" s="98"/>
      <c r="T87" s="99"/>
      <c r="U87" s="102"/>
      <c r="V87" s="141">
        <f>IF(ISNA(VLOOKUP(U87,Fahrer!$F$6:$G$25,2,0)),0,VLOOKUP(U87,Fahrer!$F$6:$G$25,2,0))</f>
        <v>0</v>
      </c>
      <c r="W87" s="142">
        <f t="shared" si="47"/>
        <v>0</v>
      </c>
      <c r="X87" s="103">
        <f t="shared" si="48"/>
        <v>0</v>
      </c>
      <c r="Y87" s="99">
        <f t="shared" si="49"/>
        <v>0</v>
      </c>
      <c r="Z87" s="102">
        <f t="shared" si="50"/>
        <v>0</v>
      </c>
      <c r="AA87" s="104">
        <f t="shared" si="51"/>
        <v>0</v>
      </c>
      <c r="AB87" s="103"/>
      <c r="AC87" s="143">
        <f t="shared" si="52"/>
        <v>0</v>
      </c>
      <c r="AD87" s="99">
        <f t="shared" si="53"/>
        <v>0</v>
      </c>
      <c r="AE87" s="99">
        <f t="shared" si="54"/>
        <v>0</v>
      </c>
    </row>
    <row r="88" spans="1:31" hidden="1" x14ac:dyDescent="0.3">
      <c r="A88" s="121">
        <v>25</v>
      </c>
      <c r="B88" s="122" t="e">
        <f>VLOOKUP(C88,Fahrer!$B$5:$C$164,2,0)</f>
        <v>#N/A</v>
      </c>
      <c r="C88" s="123"/>
      <c r="D88" s="78"/>
      <c r="E88" s="79"/>
      <c r="F88" s="79"/>
      <c r="G88" s="124">
        <f>IF(ISNA(VLOOKUP(F88,Fahrer!$F$6:$G$25,2,0)),0,VLOOKUP(F88,Fahrer!$F$6:$G$25,2,0))</f>
        <v>0</v>
      </c>
      <c r="H88" s="127">
        <f t="shared" si="44"/>
        <v>0</v>
      </c>
      <c r="I88" s="78"/>
      <c r="J88" s="79"/>
      <c r="K88" s="79"/>
      <c r="L88" s="124">
        <f>IF(ISNA(VLOOKUP(K88,Fahrer!$F$6:$G$25,2,0)),0,VLOOKUP(K88,Fahrer!$F$6:$G$25,2,0))</f>
        <v>0</v>
      </c>
      <c r="M88" s="125">
        <f t="shared" si="45"/>
        <v>0</v>
      </c>
      <c r="N88" s="78"/>
      <c r="O88" s="79"/>
      <c r="P88" s="79"/>
      <c r="Q88" s="124">
        <f>IF(ISNA(VLOOKUP(P88,Fahrer!$F$6:$G$25,2,0)),0,VLOOKUP(P88,Fahrer!$F$6:$G$25,2,0))</f>
        <v>0</v>
      </c>
      <c r="R88" s="125">
        <f t="shared" si="46"/>
        <v>0</v>
      </c>
      <c r="S88" s="78"/>
      <c r="T88" s="79"/>
      <c r="U88" s="82"/>
      <c r="V88" s="124">
        <f>IF(ISNA(VLOOKUP(U88,Fahrer!$F$6:$G$25,2,0)),0,VLOOKUP(U88,Fahrer!$F$6:$G$25,2,0))</f>
        <v>0</v>
      </c>
      <c r="W88" s="125">
        <f t="shared" si="47"/>
        <v>0</v>
      </c>
      <c r="X88" s="128">
        <f t="shared" si="48"/>
        <v>0</v>
      </c>
      <c r="Y88" s="129">
        <f t="shared" si="49"/>
        <v>0</v>
      </c>
      <c r="Z88" s="124">
        <f t="shared" si="50"/>
        <v>0</v>
      </c>
      <c r="AA88" s="130">
        <f t="shared" si="51"/>
        <v>0</v>
      </c>
      <c r="AB88" s="128"/>
      <c r="AC88" s="126">
        <f t="shared" si="52"/>
        <v>0</v>
      </c>
      <c r="AD88" s="79">
        <f t="shared" si="53"/>
        <v>0</v>
      </c>
      <c r="AE88" s="79">
        <f t="shared" si="54"/>
        <v>0</v>
      </c>
    </row>
    <row r="89" spans="1:31" hidden="1" x14ac:dyDescent="0.3">
      <c r="A89" s="61">
        <v>26</v>
      </c>
      <c r="B89" s="140" t="e">
        <f>VLOOKUP(C89,Fahrer!$B$5:$C$164,2,0)</f>
        <v>#N/A</v>
      </c>
      <c r="C89" s="97"/>
      <c r="D89" s="98"/>
      <c r="E89" s="99"/>
      <c r="F89" s="99"/>
      <c r="G89" s="141">
        <f>IF(ISNA(VLOOKUP(F89,Fahrer!$F$6:$G$25,2,0)),0,VLOOKUP(F89,Fahrer!$F$6:$G$25,2,0))</f>
        <v>0</v>
      </c>
      <c r="H89" s="142">
        <f t="shared" si="44"/>
        <v>0</v>
      </c>
      <c r="I89" s="98"/>
      <c r="J89" s="99"/>
      <c r="K89" s="99"/>
      <c r="L89" s="141">
        <f>IF(ISNA(VLOOKUP(K89,Fahrer!$F$6:$G$25,2,0)),0,VLOOKUP(K89,Fahrer!$F$6:$G$25,2,0))</f>
        <v>0</v>
      </c>
      <c r="M89" s="142">
        <f t="shared" si="45"/>
        <v>0</v>
      </c>
      <c r="N89" s="98"/>
      <c r="O89" s="99"/>
      <c r="P89" s="99"/>
      <c r="Q89" s="141">
        <f>IF(ISNA(VLOOKUP(P89,Fahrer!$F$6:$G$25,2,0)),0,VLOOKUP(P89,Fahrer!$F$6:$G$25,2,0))</f>
        <v>0</v>
      </c>
      <c r="R89" s="142">
        <f t="shared" si="46"/>
        <v>0</v>
      </c>
      <c r="S89" s="98"/>
      <c r="T89" s="99"/>
      <c r="U89" s="102"/>
      <c r="V89" s="141">
        <f>IF(ISNA(VLOOKUP(U89,Fahrer!$F$6:$G$25,2,0)),0,VLOOKUP(U89,Fahrer!$F$6:$G$25,2,0))</f>
        <v>0</v>
      </c>
      <c r="W89" s="142">
        <f t="shared" si="47"/>
        <v>0</v>
      </c>
      <c r="X89" s="103">
        <f t="shared" si="48"/>
        <v>0</v>
      </c>
      <c r="Y89" s="99">
        <f t="shared" si="49"/>
        <v>0</v>
      </c>
      <c r="Z89" s="102">
        <f t="shared" si="50"/>
        <v>0</v>
      </c>
      <c r="AA89" s="104">
        <f t="shared" si="51"/>
        <v>0</v>
      </c>
      <c r="AB89" s="103"/>
      <c r="AC89" s="143">
        <f t="shared" si="52"/>
        <v>0</v>
      </c>
      <c r="AD89" s="99">
        <f t="shared" si="53"/>
        <v>0</v>
      </c>
      <c r="AE89" s="99">
        <f t="shared" si="54"/>
        <v>0</v>
      </c>
    </row>
    <row r="90" spans="1:31" hidden="1" x14ac:dyDescent="0.3">
      <c r="A90" s="121">
        <v>27</v>
      </c>
      <c r="B90" s="122" t="e">
        <f>VLOOKUP(C90,Fahrer!$B$5:$C$164,2,0)</f>
        <v>#N/A</v>
      </c>
      <c r="C90" s="123"/>
      <c r="D90" s="78"/>
      <c r="E90" s="79"/>
      <c r="F90" s="79"/>
      <c r="G90" s="124">
        <f>IF(ISNA(VLOOKUP(F90,Fahrer!$F$6:$G$25,2,0)),0,VLOOKUP(F90,Fahrer!$F$6:$G$25,2,0))</f>
        <v>0</v>
      </c>
      <c r="H90" s="127">
        <f t="shared" si="44"/>
        <v>0</v>
      </c>
      <c r="I90" s="78"/>
      <c r="J90" s="79"/>
      <c r="K90" s="79"/>
      <c r="L90" s="124">
        <f>IF(ISNA(VLOOKUP(K90,Fahrer!$F$6:$G$25,2,0)),0,VLOOKUP(K90,Fahrer!$F$6:$G$25,2,0))</f>
        <v>0</v>
      </c>
      <c r="M90" s="125">
        <f t="shared" si="45"/>
        <v>0</v>
      </c>
      <c r="N90" s="78"/>
      <c r="O90" s="79"/>
      <c r="P90" s="79"/>
      <c r="Q90" s="124">
        <f>IF(ISNA(VLOOKUP(P90,Fahrer!$F$6:$G$25,2,0)),0,VLOOKUP(P90,Fahrer!$F$6:$G$25,2,0))</f>
        <v>0</v>
      </c>
      <c r="R90" s="125">
        <f t="shared" si="46"/>
        <v>0</v>
      </c>
      <c r="S90" s="78"/>
      <c r="T90" s="79"/>
      <c r="U90" s="82"/>
      <c r="V90" s="124">
        <f>IF(ISNA(VLOOKUP(U90,Fahrer!$F$6:$G$25,2,0)),0,VLOOKUP(U90,Fahrer!$F$6:$G$25,2,0))</f>
        <v>0</v>
      </c>
      <c r="W90" s="125">
        <f t="shared" si="47"/>
        <v>0</v>
      </c>
      <c r="X90" s="128">
        <f t="shared" si="48"/>
        <v>0</v>
      </c>
      <c r="Y90" s="129">
        <f t="shared" si="49"/>
        <v>0</v>
      </c>
      <c r="Z90" s="124">
        <f t="shared" si="50"/>
        <v>0</v>
      </c>
      <c r="AA90" s="130">
        <f t="shared" si="51"/>
        <v>0</v>
      </c>
      <c r="AB90" s="128"/>
      <c r="AC90" s="126">
        <f t="shared" si="52"/>
        <v>0</v>
      </c>
      <c r="AD90" s="79">
        <f t="shared" si="53"/>
        <v>0</v>
      </c>
      <c r="AE90" s="79">
        <f t="shared" si="54"/>
        <v>0</v>
      </c>
    </row>
    <row r="91" spans="1:31" hidden="1" x14ac:dyDescent="0.3">
      <c r="A91" s="61">
        <v>28</v>
      </c>
      <c r="B91" s="140" t="e">
        <f>VLOOKUP(C91,Fahrer!$B$5:$C$164,2,0)</f>
        <v>#N/A</v>
      </c>
      <c r="C91" s="97"/>
      <c r="D91" s="98"/>
      <c r="E91" s="99"/>
      <c r="F91" s="99"/>
      <c r="G91" s="141">
        <f>IF(ISNA(VLOOKUP(F91,Fahrer!$F$6:$G$25,2,0)),0,VLOOKUP(F91,Fahrer!$F$6:$G$25,2,0))</f>
        <v>0</v>
      </c>
      <c r="H91" s="142">
        <f t="shared" si="44"/>
        <v>0</v>
      </c>
      <c r="I91" s="98"/>
      <c r="J91" s="99"/>
      <c r="K91" s="99"/>
      <c r="L91" s="141">
        <f>IF(ISNA(VLOOKUP(K91,Fahrer!$F$6:$G$25,2,0)),0,VLOOKUP(K91,Fahrer!$F$6:$G$25,2,0))</f>
        <v>0</v>
      </c>
      <c r="M91" s="142">
        <f t="shared" si="45"/>
        <v>0</v>
      </c>
      <c r="N91" s="98"/>
      <c r="O91" s="99"/>
      <c r="P91" s="99"/>
      <c r="Q91" s="141">
        <f>IF(ISNA(VLOOKUP(P91,Fahrer!$F$6:$G$25,2,0)),0,VLOOKUP(P91,Fahrer!$F$6:$G$25,2,0))</f>
        <v>0</v>
      </c>
      <c r="R91" s="142">
        <f t="shared" si="46"/>
        <v>0</v>
      </c>
      <c r="S91" s="98"/>
      <c r="T91" s="99"/>
      <c r="U91" s="102"/>
      <c r="V91" s="141">
        <f>IF(ISNA(VLOOKUP(U91,Fahrer!$F$6:$G$25,2,0)),0,VLOOKUP(U91,Fahrer!$F$6:$G$25,2,0))</f>
        <v>0</v>
      </c>
      <c r="W91" s="142">
        <f t="shared" si="47"/>
        <v>0</v>
      </c>
      <c r="X91" s="103">
        <f t="shared" si="48"/>
        <v>0</v>
      </c>
      <c r="Y91" s="99">
        <f t="shared" si="49"/>
        <v>0</v>
      </c>
      <c r="Z91" s="102">
        <f t="shared" si="50"/>
        <v>0</v>
      </c>
      <c r="AA91" s="104">
        <f t="shared" si="51"/>
        <v>0</v>
      </c>
      <c r="AB91" s="103"/>
      <c r="AC91" s="143">
        <f t="shared" si="52"/>
        <v>0</v>
      </c>
      <c r="AD91" s="99">
        <f t="shared" si="53"/>
        <v>0</v>
      </c>
      <c r="AE91" s="99">
        <f t="shared" si="54"/>
        <v>0</v>
      </c>
    </row>
    <row r="92" spans="1:31" hidden="1" x14ac:dyDescent="0.3">
      <c r="A92" s="121">
        <v>29</v>
      </c>
      <c r="B92" s="122" t="e">
        <f>VLOOKUP(C92,Fahrer!$B$5:$C$164,2,0)</f>
        <v>#N/A</v>
      </c>
      <c r="C92" s="123"/>
      <c r="D92" s="78"/>
      <c r="E92" s="79"/>
      <c r="F92" s="79"/>
      <c r="G92" s="124">
        <f>IF(ISNA(VLOOKUP(F92,Fahrer!$F$6:$G$25,2,0)),0,VLOOKUP(F92,Fahrer!$F$6:$G$25,2,0))</f>
        <v>0</v>
      </c>
      <c r="H92" s="127">
        <f t="shared" si="44"/>
        <v>0</v>
      </c>
      <c r="I92" s="78"/>
      <c r="J92" s="79"/>
      <c r="K92" s="79"/>
      <c r="L92" s="124">
        <f>IF(ISNA(VLOOKUP(K92,Fahrer!$F$6:$G$25,2,0)),0,VLOOKUP(K92,Fahrer!$F$6:$G$25,2,0))</f>
        <v>0</v>
      </c>
      <c r="M92" s="125">
        <f t="shared" si="45"/>
        <v>0</v>
      </c>
      <c r="N92" s="78"/>
      <c r="O92" s="79"/>
      <c r="P92" s="79"/>
      <c r="Q92" s="124">
        <f>IF(ISNA(VLOOKUP(P92,Fahrer!$F$6:$G$25,2,0)),0,VLOOKUP(P92,Fahrer!$F$6:$G$25,2,0))</f>
        <v>0</v>
      </c>
      <c r="R92" s="125">
        <f t="shared" si="46"/>
        <v>0</v>
      </c>
      <c r="S92" s="78"/>
      <c r="T92" s="79"/>
      <c r="U92" s="82"/>
      <c r="V92" s="124">
        <f>IF(ISNA(VLOOKUP(U92,Fahrer!$F$6:$G$25,2,0)),0,VLOOKUP(U92,Fahrer!$F$6:$G$25,2,0))</f>
        <v>0</v>
      </c>
      <c r="W92" s="125">
        <f t="shared" si="47"/>
        <v>0</v>
      </c>
      <c r="X92" s="128">
        <f t="shared" si="48"/>
        <v>0</v>
      </c>
      <c r="Y92" s="129">
        <f t="shared" si="49"/>
        <v>0</v>
      </c>
      <c r="Z92" s="124">
        <f t="shared" si="50"/>
        <v>0</v>
      </c>
      <c r="AA92" s="130">
        <f t="shared" si="51"/>
        <v>0</v>
      </c>
      <c r="AB92" s="128"/>
      <c r="AC92" s="126">
        <f t="shared" si="52"/>
        <v>0</v>
      </c>
      <c r="AD92" s="79">
        <f t="shared" si="53"/>
        <v>0</v>
      </c>
      <c r="AE92" s="79">
        <f t="shared" si="54"/>
        <v>0</v>
      </c>
    </row>
    <row r="93" spans="1:31" hidden="1" x14ac:dyDescent="0.3">
      <c r="A93" s="61">
        <v>30</v>
      </c>
      <c r="B93" s="140" t="e">
        <f>VLOOKUP(C93,Fahrer!$B$5:$C$164,2,0)</f>
        <v>#N/A</v>
      </c>
      <c r="C93" s="97"/>
      <c r="D93" s="98"/>
      <c r="E93" s="99"/>
      <c r="F93" s="99"/>
      <c r="G93" s="141">
        <f>IF(ISNA(VLOOKUP(F93,Fahrer!$F$6:$G$25,2,0)),0,VLOOKUP(F93,Fahrer!$F$6:$G$25,2,0))</f>
        <v>0</v>
      </c>
      <c r="H93" s="142">
        <f t="shared" si="44"/>
        <v>0</v>
      </c>
      <c r="I93" s="98"/>
      <c r="J93" s="99"/>
      <c r="K93" s="99"/>
      <c r="L93" s="141">
        <f>IF(ISNA(VLOOKUP(K93,Fahrer!$F$6:$G$25,2,0)),0,VLOOKUP(K93,Fahrer!$F$6:$G$25,2,0))</f>
        <v>0</v>
      </c>
      <c r="M93" s="142">
        <f t="shared" si="45"/>
        <v>0</v>
      </c>
      <c r="N93" s="98"/>
      <c r="O93" s="99"/>
      <c r="P93" s="99"/>
      <c r="Q93" s="141">
        <f>IF(ISNA(VLOOKUP(P93,Fahrer!$F$6:$G$25,2,0)),0,VLOOKUP(P93,Fahrer!$F$6:$G$25,2,0))</f>
        <v>0</v>
      </c>
      <c r="R93" s="142">
        <f t="shared" si="46"/>
        <v>0</v>
      </c>
      <c r="S93" s="98"/>
      <c r="T93" s="99"/>
      <c r="U93" s="102"/>
      <c r="V93" s="141">
        <f>IF(ISNA(VLOOKUP(U93,Fahrer!$F$6:$G$25,2,0)),0,VLOOKUP(U93,Fahrer!$F$6:$G$25,2,0))</f>
        <v>0</v>
      </c>
      <c r="W93" s="142">
        <f t="shared" si="47"/>
        <v>0</v>
      </c>
      <c r="X93" s="103">
        <f t="shared" si="48"/>
        <v>0</v>
      </c>
      <c r="Y93" s="99">
        <f t="shared" si="49"/>
        <v>0</v>
      </c>
      <c r="Z93" s="102">
        <f t="shared" si="50"/>
        <v>0</v>
      </c>
      <c r="AA93" s="104">
        <f t="shared" si="51"/>
        <v>0</v>
      </c>
      <c r="AB93" s="103"/>
      <c r="AC93" s="143">
        <f t="shared" si="52"/>
        <v>0</v>
      </c>
      <c r="AD93" s="99">
        <f t="shared" si="53"/>
        <v>0</v>
      </c>
      <c r="AE93" s="99">
        <f t="shared" si="54"/>
        <v>0</v>
      </c>
    </row>
    <row r="94" spans="1:31" x14ac:dyDescent="0.3">
      <c r="B94" s="755"/>
      <c r="C94" s="755"/>
      <c r="D94" s="755"/>
      <c r="E94" s="755"/>
      <c r="F94" s="755"/>
      <c r="G94" s="755"/>
      <c r="H94" s="755"/>
      <c r="I94" s="755"/>
      <c r="J94" s="755"/>
      <c r="K94" s="755"/>
      <c r="L94" s="755"/>
      <c r="M94" s="755"/>
      <c r="N94" s="755"/>
      <c r="O94" s="755"/>
      <c r="P94" s="755"/>
      <c r="Q94" s="755"/>
      <c r="R94" s="755"/>
      <c r="S94" s="755"/>
      <c r="T94" s="755"/>
      <c r="U94" s="755"/>
      <c r="V94" s="755"/>
      <c r="W94" s="755"/>
      <c r="X94" s="755"/>
      <c r="Y94" s="755"/>
      <c r="Z94" s="755"/>
      <c r="AA94" s="755"/>
      <c r="AB94" s="755"/>
      <c r="AC94" s="755"/>
      <c r="AD94" s="755"/>
      <c r="AE94" s="755"/>
    </row>
    <row r="95" spans="1:31" x14ac:dyDescent="0.3">
      <c r="B95" s="755"/>
      <c r="C95" s="755"/>
      <c r="D95" s="755"/>
      <c r="E95" s="755"/>
      <c r="F95" s="755"/>
      <c r="G95" s="755"/>
      <c r="H95" s="755"/>
      <c r="I95" s="755"/>
      <c r="J95" s="755"/>
      <c r="K95" s="755"/>
      <c r="L95" s="755"/>
      <c r="M95" s="755"/>
      <c r="N95" s="755"/>
      <c r="O95" s="755"/>
      <c r="P95" s="755"/>
      <c r="Q95" s="755"/>
      <c r="R95" s="755"/>
      <c r="S95" s="755"/>
      <c r="T95" s="755"/>
      <c r="U95" s="755"/>
      <c r="V95" s="755"/>
      <c r="W95" s="755"/>
      <c r="X95" s="755"/>
      <c r="Y95" s="755"/>
      <c r="Z95" s="755"/>
      <c r="AA95" s="755"/>
      <c r="AB95" s="755"/>
      <c r="AC95" s="755"/>
      <c r="AD95" s="755"/>
      <c r="AE95" s="755"/>
    </row>
  </sheetData>
  <sheetProtection selectLockedCells="1" selectUnlockedCells="1"/>
  <sortState xmlns:xlrd2="http://schemas.microsoft.com/office/spreadsheetml/2017/richdata2" ref="B64:AE72">
    <sortCondition descending="1" ref="AE64:AE72"/>
  </sortState>
  <mergeCells count="15">
    <mergeCell ref="B94:AE95"/>
    <mergeCell ref="D4:H4"/>
    <mergeCell ref="I4:M4"/>
    <mergeCell ref="N4:R4"/>
    <mergeCell ref="S4:W4"/>
    <mergeCell ref="B26:AE27"/>
    <mergeCell ref="D28:H28"/>
    <mergeCell ref="I28:M28"/>
    <mergeCell ref="N28:R28"/>
    <mergeCell ref="S28:W28"/>
    <mergeCell ref="B60:AE61"/>
    <mergeCell ref="D62:H62"/>
    <mergeCell ref="I62:M62"/>
    <mergeCell ref="N62:R62"/>
    <mergeCell ref="S62:W62"/>
  </mergeCells>
  <pageMargins left="0.7" right="0.7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95"/>
  <sheetViews>
    <sheetView workbookViewId="0">
      <selection activeCell="E96" sqref="E96"/>
    </sheetView>
  </sheetViews>
  <sheetFormatPr baseColWidth="10" defaultRowHeight="15.6" x14ac:dyDescent="0.3"/>
  <cols>
    <col min="1" max="1" width="6.5546875" style="58" customWidth="1"/>
    <col min="2" max="2" width="21.88671875" customWidth="1"/>
    <col min="3" max="3" width="5.5546875" style="2" hidden="1" customWidth="1"/>
    <col min="4" max="5" width="6.44140625" customWidth="1"/>
    <col min="6" max="6" width="8.44140625" customWidth="1"/>
    <col min="7" max="7" width="0" hidden="1" customWidth="1"/>
    <col min="8" max="8" width="8.44140625" customWidth="1"/>
    <col min="9" max="10" width="6.5546875" customWidth="1"/>
    <col min="11" max="11" width="8.44140625" customWidth="1"/>
    <col min="12" max="12" width="0" hidden="1" customWidth="1"/>
    <col min="13" max="13" width="8.33203125" customWidth="1"/>
    <col min="14" max="15" width="6.5546875" customWidth="1"/>
    <col min="16" max="16" width="8.44140625" customWidth="1"/>
    <col min="17" max="17" width="0" hidden="1" customWidth="1"/>
    <col min="18" max="18" width="8.44140625" customWidth="1"/>
    <col min="19" max="20" width="6.5546875" customWidth="1"/>
    <col min="21" max="21" width="8.44140625" customWidth="1"/>
    <col min="22" max="22" width="0" hidden="1" customWidth="1"/>
    <col min="24" max="27" width="0" hidden="1" customWidth="1"/>
    <col min="28" max="28" width="0" style="2" hidden="1" customWidth="1"/>
    <col min="29" max="29" width="0" hidden="1" customWidth="1"/>
    <col min="30" max="30" width="7.5546875" style="2" customWidth="1"/>
    <col min="32" max="32" width="0" hidden="1" customWidth="1"/>
  </cols>
  <sheetData>
    <row r="1" spans="1:33" s="146" customFormat="1" x14ac:dyDescent="0.3">
      <c r="A1" s="61"/>
      <c r="B1" s="144" t="s">
        <v>147</v>
      </c>
      <c r="C1" s="145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s="146" customFormat="1" x14ac:dyDescent="0.3">
      <c r="A2" s="61"/>
      <c r="B2" s="144" t="s">
        <v>148</v>
      </c>
      <c r="C2" s="145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1:33" x14ac:dyDescent="0.3">
      <c r="A3" s="61"/>
      <c r="B3" s="26"/>
      <c r="C3" s="14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147"/>
      <c r="AC3" s="26"/>
      <c r="AD3" s="147"/>
      <c r="AE3" s="26"/>
      <c r="AF3" s="26"/>
      <c r="AG3" s="26"/>
    </row>
    <row r="4" spans="1:33" ht="15.75" hidden="1" customHeight="1" x14ac:dyDescent="0.3">
      <c r="A4" s="61"/>
      <c r="B4" s="63" t="s">
        <v>1</v>
      </c>
      <c r="C4" s="64"/>
      <c r="D4" s="775" t="s">
        <v>149</v>
      </c>
      <c r="E4" s="775"/>
      <c r="F4" s="775"/>
      <c r="G4" s="775"/>
      <c r="H4" s="775"/>
      <c r="I4" s="775" t="s">
        <v>150</v>
      </c>
      <c r="J4" s="775"/>
      <c r="K4" s="775"/>
      <c r="L4" s="775"/>
      <c r="M4" s="775"/>
      <c r="N4" s="775" t="s">
        <v>151</v>
      </c>
      <c r="O4" s="775"/>
      <c r="P4" s="775"/>
      <c r="Q4" s="775"/>
      <c r="R4" s="775"/>
      <c r="S4" s="775" t="s">
        <v>152</v>
      </c>
      <c r="T4" s="775"/>
      <c r="U4" s="775"/>
      <c r="V4" s="775"/>
      <c r="W4" s="775"/>
      <c r="X4" s="65" t="s">
        <v>0</v>
      </c>
      <c r="Y4" s="66" t="s">
        <v>0</v>
      </c>
      <c r="Z4" s="67" t="s">
        <v>0</v>
      </c>
      <c r="AA4" s="68" t="s">
        <v>0</v>
      </c>
      <c r="AB4" s="69"/>
      <c r="AC4" s="70" t="s">
        <v>153</v>
      </c>
      <c r="AD4" s="71" t="s">
        <v>51</v>
      </c>
      <c r="AE4" s="71" t="s">
        <v>154</v>
      </c>
      <c r="AF4" s="70"/>
      <c r="AG4" s="26"/>
    </row>
    <row r="5" spans="1:33" hidden="1" x14ac:dyDescent="0.3">
      <c r="A5" s="61"/>
      <c r="B5" s="63" t="s">
        <v>155</v>
      </c>
      <c r="C5" s="72" t="s">
        <v>156</v>
      </c>
      <c r="D5" s="73" t="s">
        <v>157</v>
      </c>
      <c r="E5" s="71" t="s">
        <v>158</v>
      </c>
      <c r="F5" s="71" t="s">
        <v>159</v>
      </c>
      <c r="G5" s="63"/>
      <c r="H5" s="74" t="s">
        <v>20</v>
      </c>
      <c r="I5" s="73" t="s">
        <v>157</v>
      </c>
      <c r="J5" s="71" t="s">
        <v>158</v>
      </c>
      <c r="K5" s="71" t="s">
        <v>159</v>
      </c>
      <c r="L5" s="63"/>
      <c r="M5" s="74" t="s">
        <v>20</v>
      </c>
      <c r="N5" s="73" t="s">
        <v>157</v>
      </c>
      <c r="O5" s="71" t="s">
        <v>158</v>
      </c>
      <c r="P5" s="71" t="s">
        <v>159</v>
      </c>
      <c r="Q5" s="63"/>
      <c r="R5" s="74" t="s">
        <v>20</v>
      </c>
      <c r="S5" s="73" t="s">
        <v>157</v>
      </c>
      <c r="T5" s="71" t="s">
        <v>158</v>
      </c>
      <c r="U5" s="63" t="s">
        <v>159</v>
      </c>
      <c r="V5" s="63"/>
      <c r="W5" s="74" t="s">
        <v>20</v>
      </c>
      <c r="X5" s="69" t="s">
        <v>160</v>
      </c>
      <c r="Y5" s="71" t="s">
        <v>161</v>
      </c>
      <c r="Z5" s="63" t="s">
        <v>162</v>
      </c>
      <c r="AA5" s="75" t="s">
        <v>163</v>
      </c>
      <c r="AB5" s="69"/>
      <c r="AC5" s="70"/>
      <c r="AD5" s="71"/>
      <c r="AE5" s="71"/>
      <c r="AF5" s="70"/>
      <c r="AG5" s="26"/>
    </row>
    <row r="6" spans="1:33" hidden="1" x14ac:dyDescent="0.3">
      <c r="A6" s="61">
        <v>1</v>
      </c>
      <c r="B6" s="258" t="e">
        <f>VLOOKUP(C6,Fahrer!$B$5:$C$134,2,0)</f>
        <v>#N/A</v>
      </c>
      <c r="C6" s="259"/>
      <c r="D6" s="260"/>
      <c r="E6" s="250"/>
      <c r="F6" s="250"/>
      <c r="G6" s="261">
        <f>IF(ISNA(VLOOKUP(F6,Fahrer!$F$6:$G$25,2,0)),0,VLOOKUP(F6,Fahrer!$F$6:$G$25,2,0))</f>
        <v>0</v>
      </c>
      <c r="H6" s="262">
        <f>SUM(E6+G6)</f>
        <v>0</v>
      </c>
      <c r="I6" s="260"/>
      <c r="J6" s="250"/>
      <c r="K6" s="250"/>
      <c r="L6" s="263">
        <f>IF(ISNA(VLOOKUP(K6,Fahrer!$F$6:$G$25,2,0)),0,VLOOKUP(K6,Fahrer!$F$6:$G$25,2,0))</f>
        <v>0</v>
      </c>
      <c r="M6" s="262">
        <f>SUM(J6+L6)</f>
        <v>0</v>
      </c>
      <c r="N6" s="260"/>
      <c r="O6" s="250"/>
      <c r="P6" s="250"/>
      <c r="Q6" s="263">
        <f>IF(ISNA(VLOOKUP(P6,Fahrer!$F$6:$G$25,2,0)),0,VLOOKUP(P6,Fahrer!$F$6:$G$25,2,0))</f>
        <v>0</v>
      </c>
      <c r="R6" s="262">
        <f>SUM(O6+Q6)</f>
        <v>0</v>
      </c>
      <c r="S6" s="260"/>
      <c r="T6" s="250"/>
      <c r="U6" s="263"/>
      <c r="V6" s="263">
        <f>IF(ISNA(VLOOKUP(U6,Fahrer!$F$6:$G$25,2,0)),0,VLOOKUP(U6,Fahrer!$F$6:$G$25,2,0))</f>
        <v>0</v>
      </c>
      <c r="W6" s="262">
        <f>SUM(T6+V6)</f>
        <v>0</v>
      </c>
      <c r="X6" s="264">
        <f>H6</f>
        <v>0</v>
      </c>
      <c r="Y6" s="250">
        <f>M6</f>
        <v>0</v>
      </c>
      <c r="Z6" s="263">
        <f>R6</f>
        <v>0</v>
      </c>
      <c r="AA6" s="265">
        <f>W6</f>
        <v>0</v>
      </c>
      <c r="AB6" s="264"/>
      <c r="AC6" s="266">
        <f>(E6+J6+O6+T6)</f>
        <v>0</v>
      </c>
      <c r="AD6" s="250">
        <f>SUM(H6+M6+R6+W6)</f>
        <v>0</v>
      </c>
      <c r="AE6" s="250">
        <f>LARGE(X6:AA6,1)+LARGE(X6:AA6,2)+LARGE(X6:AA6,3)</f>
        <v>0</v>
      </c>
      <c r="AF6" s="149"/>
      <c r="AG6" s="26"/>
    </row>
    <row r="7" spans="1:33" hidden="1" x14ac:dyDescent="0.3">
      <c r="A7" s="61">
        <v>2</v>
      </c>
      <c r="B7" s="213" t="e">
        <f>VLOOKUP(C7,Fahrer!$B$5:$C$134,2,0)</f>
        <v>#N/A</v>
      </c>
      <c r="C7" s="214"/>
      <c r="D7" s="215"/>
      <c r="E7" s="216"/>
      <c r="F7" s="216"/>
      <c r="G7" s="217">
        <f>IF(ISNA(VLOOKUP(F7,Fahrer!$F$6:$G$25,2,0)),0,VLOOKUP(F7,Fahrer!$F$6:$G$25,2,0))</f>
        <v>0</v>
      </c>
      <c r="H7" s="218">
        <f>SUM(E7+G7)</f>
        <v>0</v>
      </c>
      <c r="I7" s="215"/>
      <c r="J7" s="216"/>
      <c r="K7" s="216"/>
      <c r="L7" s="219">
        <f>IF(ISNA(VLOOKUP(K7,Fahrer!$F$6:$G$25,2,0)),0,VLOOKUP(K7,Fahrer!$F$6:$G$25,2,0))</f>
        <v>0</v>
      </c>
      <c r="M7" s="218">
        <f>SUM(J7+L7)</f>
        <v>0</v>
      </c>
      <c r="N7" s="215"/>
      <c r="O7" s="216"/>
      <c r="P7" s="216"/>
      <c r="Q7" s="219">
        <f>IF(ISNA(VLOOKUP(P7,Fahrer!$F$6:$G$25,2,0)),0,VLOOKUP(P7,Fahrer!$F$6:$G$25,2,0))</f>
        <v>0</v>
      </c>
      <c r="R7" s="218">
        <f>SUM(O7+Q7)</f>
        <v>0</v>
      </c>
      <c r="S7" s="215"/>
      <c r="T7" s="216"/>
      <c r="U7" s="219"/>
      <c r="V7" s="219">
        <f>IF(ISNA(VLOOKUP(U7,Fahrer!$F$6:$G$25,2,0)),0,VLOOKUP(U7,Fahrer!$F$6:$G$25,2,0))</f>
        <v>0</v>
      </c>
      <c r="W7" s="218">
        <f>SUM(T7+V7)</f>
        <v>0</v>
      </c>
      <c r="X7" s="220">
        <f>H7</f>
        <v>0</v>
      </c>
      <c r="Y7" s="216">
        <f>M7</f>
        <v>0</v>
      </c>
      <c r="Z7" s="219">
        <f>R7</f>
        <v>0</v>
      </c>
      <c r="AA7" s="214">
        <f>W7</f>
        <v>0</v>
      </c>
      <c r="AB7" s="220"/>
      <c r="AC7" s="221">
        <f>(E7+J7+O7+T7)</f>
        <v>0</v>
      </c>
      <c r="AD7" s="216">
        <f>SUM(H7+M7+R7+W7)</f>
        <v>0</v>
      </c>
      <c r="AE7" s="216">
        <f>LARGE(X7:AA7,1)+LARGE(X7:AA7,2)+LARGE(X7:AA7,3)</f>
        <v>0</v>
      </c>
      <c r="AF7" s="105"/>
      <c r="AG7" s="26"/>
    </row>
    <row r="8" spans="1:33" ht="15.75" hidden="1" customHeight="1" x14ac:dyDescent="0.3">
      <c r="A8" s="61">
        <v>3</v>
      </c>
      <c r="B8" s="267" t="e">
        <f>VLOOKUP(C8,Fahrer!$B$5:$C$134,2,0)</f>
        <v>#N/A</v>
      </c>
      <c r="C8" s="266"/>
      <c r="D8" s="260"/>
      <c r="E8" s="250"/>
      <c r="F8" s="250"/>
      <c r="G8" s="268">
        <f>IF(ISNA(VLOOKUP(F8,Fahrer!$F$6:$G$25,2,0)),0,VLOOKUP(F8,Fahrer!$F$6:$G$25,2,0))</f>
        <v>0</v>
      </c>
      <c r="H8" s="262">
        <f>SUM(E8+G8)</f>
        <v>0</v>
      </c>
      <c r="I8" s="260"/>
      <c r="J8" s="250"/>
      <c r="K8" s="250"/>
      <c r="L8" s="263">
        <f>IF(ISNA(VLOOKUP(K8,Fahrer!$F$6:$G$25,2,0)),0,VLOOKUP(K8,Fahrer!$F$6:$G$25,2,0))</f>
        <v>0</v>
      </c>
      <c r="M8" s="262">
        <f>SUM(J8+L8)</f>
        <v>0</v>
      </c>
      <c r="N8" s="260"/>
      <c r="O8" s="250"/>
      <c r="P8" s="250"/>
      <c r="Q8" s="263">
        <f>IF(ISNA(VLOOKUP(P8,Fahrer!$F$6:$G$25,2,0)),0,VLOOKUP(P8,Fahrer!$F$6:$G$25,2,0))</f>
        <v>0</v>
      </c>
      <c r="R8" s="262">
        <f>SUM(O8+Q8)</f>
        <v>0</v>
      </c>
      <c r="S8" s="260"/>
      <c r="T8" s="250"/>
      <c r="U8" s="263"/>
      <c r="V8" s="263">
        <f>IF(ISNA(VLOOKUP(U8,Fahrer!$F$6:$G$25,2,0)),0,VLOOKUP(U8,Fahrer!$F$6:$G$25,2,0))</f>
        <v>0</v>
      </c>
      <c r="W8" s="262">
        <f>SUM(T8+V8)</f>
        <v>0</v>
      </c>
      <c r="X8" s="264">
        <f>H8</f>
        <v>0</v>
      </c>
      <c r="Y8" s="250">
        <f>M8</f>
        <v>0</v>
      </c>
      <c r="Z8" s="263">
        <f>R8</f>
        <v>0</v>
      </c>
      <c r="AA8" s="265">
        <f>W8</f>
        <v>0</v>
      </c>
      <c r="AB8" s="264"/>
      <c r="AC8" s="269">
        <f>(E8+J8+O8+T8)</f>
        <v>0</v>
      </c>
      <c r="AD8" s="250">
        <f>SUM(H8+M8+R8+W8)</f>
        <v>0</v>
      </c>
      <c r="AE8" s="250">
        <f>LARGE(X8:AA8,1)+LARGE(X8:AA8,2)+LARGE(X8:AA8,3)</f>
        <v>0</v>
      </c>
      <c r="AF8" s="149"/>
      <c r="AG8" s="26"/>
    </row>
    <row r="9" spans="1:33" ht="15.75" hidden="1" customHeight="1" x14ac:dyDescent="0.3">
      <c r="A9" s="61">
        <v>4</v>
      </c>
      <c r="B9" s="222" t="e">
        <f>VLOOKUP(C9,Fahrer!$B$5:$C$134,2,0)</f>
        <v>#N/A</v>
      </c>
      <c r="C9" s="223"/>
      <c r="D9" s="224"/>
      <c r="E9" s="225"/>
      <c r="F9" s="225"/>
      <c r="G9" s="217">
        <f>IF(ISNA(VLOOKUP(F9,Fahrer!$F$6:$G$25,2,0)),0,VLOOKUP(F9,Fahrer!$F$6:$G$25,2,0))</f>
        <v>0</v>
      </c>
      <c r="H9" s="226">
        <f>SUM(E9+G9)</f>
        <v>0</v>
      </c>
      <c r="I9" s="224"/>
      <c r="J9" s="225"/>
      <c r="K9" s="225"/>
      <c r="L9" s="227">
        <f>IF(ISNA(VLOOKUP(K9,Fahrer!$F$6:$G$25,2,0)),0,VLOOKUP(K9,Fahrer!$F$6:$G$25,2,0))</f>
        <v>0</v>
      </c>
      <c r="M9" s="226">
        <f>SUM(J9+L9)</f>
        <v>0</v>
      </c>
      <c r="N9" s="224"/>
      <c r="O9" s="225"/>
      <c r="P9" s="225"/>
      <c r="Q9" s="227">
        <f>IF(ISNA(VLOOKUP(P9,Fahrer!$F$6:$G$25,2,0)),0,VLOOKUP(P9,Fahrer!$F$6:$G$25,2,0))</f>
        <v>0</v>
      </c>
      <c r="R9" s="226">
        <f>SUM(O9+Q9)</f>
        <v>0</v>
      </c>
      <c r="S9" s="224"/>
      <c r="T9" s="225"/>
      <c r="U9" s="227"/>
      <c r="V9" s="227">
        <f>IF(ISNA(VLOOKUP(U9,Fahrer!$F$6:$G$25,2,0)),0,VLOOKUP(U9,Fahrer!$F$6:$G$25,2,0))</f>
        <v>0</v>
      </c>
      <c r="W9" s="226">
        <f>SUM(T9+V9)</f>
        <v>0</v>
      </c>
      <c r="X9" s="228">
        <f>H9</f>
        <v>0</v>
      </c>
      <c r="Y9" s="225">
        <f>M9</f>
        <v>0</v>
      </c>
      <c r="Z9" s="227">
        <f>R9</f>
        <v>0</v>
      </c>
      <c r="AA9" s="229">
        <f>W9</f>
        <v>0</v>
      </c>
      <c r="AB9" s="228"/>
      <c r="AC9" s="221">
        <f>(E9+J9+O9+T9)</f>
        <v>0</v>
      </c>
      <c r="AD9" s="225">
        <f>SUM(H9+M9+R9+W9)</f>
        <v>0</v>
      </c>
      <c r="AE9" s="225">
        <f>LARGE(X9:AA9,1)+LARGE(X9:AA9,2)+LARGE(X9:AA9,3)</f>
        <v>0</v>
      </c>
      <c r="AF9" s="105"/>
      <c r="AG9" s="26"/>
    </row>
    <row r="10" spans="1:33" ht="15.75" hidden="1" customHeight="1" x14ac:dyDescent="0.3">
      <c r="A10" s="61">
        <v>5</v>
      </c>
      <c r="B10" s="267" t="e">
        <f>VLOOKUP(C10,Fahrer!$B$5:$C$134,2,0)</f>
        <v>#N/A</v>
      </c>
      <c r="C10" s="259"/>
      <c r="D10" s="260"/>
      <c r="E10" s="250"/>
      <c r="F10" s="250"/>
      <c r="G10" s="268">
        <f>IF(ISNA(VLOOKUP(F10,Fahrer!$F$6:$G$25,2,0)),0,VLOOKUP(F10,Fahrer!$F$6:$G$25,2,0))</f>
        <v>0</v>
      </c>
      <c r="H10" s="262">
        <f>SUM(E10+G10)</f>
        <v>0</v>
      </c>
      <c r="I10" s="260"/>
      <c r="J10" s="250"/>
      <c r="K10" s="250"/>
      <c r="L10" s="263">
        <f>IF(ISNA(VLOOKUP(K10,Fahrer!$F$6:$G$25,2,0)),0,VLOOKUP(K10,Fahrer!$F$6:$G$25,2,0))</f>
        <v>0</v>
      </c>
      <c r="M10" s="262">
        <f>SUM(J10+L10)</f>
        <v>0</v>
      </c>
      <c r="N10" s="260"/>
      <c r="O10" s="250"/>
      <c r="P10" s="250"/>
      <c r="Q10" s="263">
        <f>IF(ISNA(VLOOKUP(P10,Fahrer!$F$6:$G$25,2,0)),0,VLOOKUP(P10,Fahrer!$F$6:$G$25,2,0))</f>
        <v>0</v>
      </c>
      <c r="R10" s="262">
        <f>SUM(O10+Q10)</f>
        <v>0</v>
      </c>
      <c r="S10" s="260"/>
      <c r="T10" s="250"/>
      <c r="U10" s="263"/>
      <c r="V10" s="263">
        <f>IF(ISNA(VLOOKUP(U10,Fahrer!$F$6:$G$25,2,0)),0,VLOOKUP(U10,Fahrer!$F$6:$G$25,2,0))</f>
        <v>0</v>
      </c>
      <c r="W10" s="262">
        <f>SUM(T10+V10)</f>
        <v>0</v>
      </c>
      <c r="X10" s="264">
        <f>H10</f>
        <v>0</v>
      </c>
      <c r="Y10" s="250">
        <f>M10</f>
        <v>0</v>
      </c>
      <c r="Z10" s="263">
        <f>R10</f>
        <v>0</v>
      </c>
      <c r="AA10" s="265">
        <f>W10</f>
        <v>0</v>
      </c>
      <c r="AB10" s="264"/>
      <c r="AC10" s="269">
        <f>(E10+J10+O10+T10)</f>
        <v>0</v>
      </c>
      <c r="AD10" s="250">
        <f>SUM(H10+M10+R10+W10)</f>
        <v>0</v>
      </c>
      <c r="AE10" s="250">
        <f>LARGE(X10:AA10,1)+LARGE(X10:AA10,2)+LARGE(X10:AA10,3)</f>
        <v>0</v>
      </c>
      <c r="AF10" s="149"/>
      <c r="AG10" s="26"/>
    </row>
    <row r="11" spans="1:33" ht="15.75" hidden="1" customHeight="1" x14ac:dyDescent="0.3">
      <c r="A11" s="61">
        <v>6</v>
      </c>
      <c r="B11" s="96" t="e">
        <f>VLOOKUP(C11,Fahrer!$B$5:$C$134,2,0)</f>
        <v>#N/A</v>
      </c>
      <c r="C11" s="107"/>
      <c r="D11" s="98"/>
      <c r="E11" s="99"/>
      <c r="F11" s="99"/>
      <c r="G11" s="100">
        <f>IF(ISNA(VLOOKUP(F11,Fahrer!$F$6:$G$25,2,0)),0,VLOOKUP(F11,Fahrer!$F$6:$G$25,2,0))</f>
        <v>0</v>
      </c>
      <c r="H11" s="101">
        <f t="shared" ref="H11:H25" si="0">SUM(E11+G11)</f>
        <v>0</v>
      </c>
      <c r="I11" s="98"/>
      <c r="J11" s="99"/>
      <c r="K11" s="99"/>
      <c r="L11" s="102">
        <f>IF(ISNA(VLOOKUP(K11,Fahrer!$F$6:$G$25,2,0)),0,VLOOKUP(K11,Fahrer!$F$6:$G$25,2,0))</f>
        <v>0</v>
      </c>
      <c r="M11" s="101">
        <f t="shared" ref="M11:M25" si="1">SUM(J11+L11)</f>
        <v>0</v>
      </c>
      <c r="N11" s="98"/>
      <c r="O11" s="99"/>
      <c r="P11" s="99"/>
      <c r="Q11" s="102">
        <f>IF(ISNA(VLOOKUP(P11,Fahrer!$F$6:$G$25,2,0)),0,VLOOKUP(P11,Fahrer!$F$6:$G$25,2,0))</f>
        <v>0</v>
      </c>
      <c r="R11" s="101">
        <f t="shared" ref="R11:R25" si="2">SUM(O11+Q11)</f>
        <v>0</v>
      </c>
      <c r="S11" s="98"/>
      <c r="T11" s="99"/>
      <c r="U11" s="102"/>
      <c r="V11" s="102">
        <f>IF(ISNA(VLOOKUP(U11,Fahrer!$F$6:$G$25,2,0)),0,VLOOKUP(U11,Fahrer!$F$6:$G$25,2,0))</f>
        <v>0</v>
      </c>
      <c r="W11" s="101">
        <f t="shared" ref="W11:W25" si="3">SUM(T11+V11)</f>
        <v>0</v>
      </c>
      <c r="X11" s="103">
        <f t="shared" ref="X11:X25" si="4">H11</f>
        <v>0</v>
      </c>
      <c r="Y11" s="99">
        <f t="shared" ref="Y11:Y25" si="5">M11</f>
        <v>0</v>
      </c>
      <c r="Z11" s="102">
        <f t="shared" ref="Z11:Z25" si="6">R11</f>
        <v>0</v>
      </c>
      <c r="AA11" s="104">
        <f t="shared" ref="AA11:AA25" si="7">W11</f>
        <v>0</v>
      </c>
      <c r="AB11" s="103"/>
      <c r="AC11" s="105">
        <f t="shared" ref="AC11:AC25" si="8">(E11+J11+O11+T11)</f>
        <v>0</v>
      </c>
      <c r="AD11" s="99">
        <f t="shared" ref="AD11:AD25" si="9">SUM(H11+M11+R11+W11)</f>
        <v>0</v>
      </c>
      <c r="AE11" s="99">
        <f t="shared" ref="AE11:AE25" si="10">LARGE(X11:AA11,1)+LARGE(X11:AA11,2)+LARGE(X11:AA11,3)</f>
        <v>0</v>
      </c>
      <c r="AF11" s="105"/>
      <c r="AG11" s="26"/>
    </row>
    <row r="12" spans="1:33" ht="15.75" hidden="1" customHeight="1" x14ac:dyDescent="0.3">
      <c r="A12" s="61">
        <v>7</v>
      </c>
      <c r="B12" s="76" t="e">
        <f>VLOOKUP(C12,Fahrer!$B$5:$C$134,2,0)</f>
        <v>#N/A</v>
      </c>
      <c r="C12" s="106"/>
      <c r="D12" s="78"/>
      <c r="E12" s="79"/>
      <c r="F12" s="79"/>
      <c r="G12" s="80">
        <f>IF(ISNA(VLOOKUP(F12,Fahrer!$F$6:$G$25,2,0)),0,VLOOKUP(F12,Fahrer!$F$6:$G$25,2,0))</f>
        <v>0</v>
      </c>
      <c r="H12" s="81">
        <f t="shared" si="0"/>
        <v>0</v>
      </c>
      <c r="I12" s="78"/>
      <c r="J12" s="79"/>
      <c r="K12" s="79"/>
      <c r="L12" s="82">
        <f>IF(ISNA(VLOOKUP(K12,Fahrer!$F$6:$G$25,2,0)),0,VLOOKUP(K12,Fahrer!$F$6:$G$25,2,0))</f>
        <v>0</v>
      </c>
      <c r="M12" s="81">
        <f t="shared" si="1"/>
        <v>0</v>
      </c>
      <c r="N12" s="78"/>
      <c r="O12" s="79"/>
      <c r="P12" s="79"/>
      <c r="Q12" s="82">
        <f>IF(ISNA(VLOOKUP(P12,Fahrer!$F$6:$G$25,2,0)),0,VLOOKUP(P12,Fahrer!$F$6:$G$25,2,0))</f>
        <v>0</v>
      </c>
      <c r="R12" s="81">
        <f t="shared" si="2"/>
        <v>0</v>
      </c>
      <c r="S12" s="78"/>
      <c r="T12" s="79"/>
      <c r="U12" s="82"/>
      <c r="V12" s="82">
        <f>IF(ISNA(VLOOKUP(U12,Fahrer!$F$6:$G$25,2,0)),0,VLOOKUP(U12,Fahrer!$F$6:$G$25,2,0))</f>
        <v>0</v>
      </c>
      <c r="W12" s="81">
        <f t="shared" si="3"/>
        <v>0</v>
      </c>
      <c r="X12" s="83">
        <f t="shared" si="4"/>
        <v>0</v>
      </c>
      <c r="Y12" s="79">
        <f t="shared" si="5"/>
        <v>0</v>
      </c>
      <c r="Z12" s="82">
        <f t="shared" si="6"/>
        <v>0</v>
      </c>
      <c r="AA12" s="77">
        <f t="shared" si="7"/>
        <v>0</v>
      </c>
      <c r="AB12" s="83"/>
      <c r="AC12" s="84">
        <f t="shared" si="8"/>
        <v>0</v>
      </c>
      <c r="AD12" s="79">
        <f t="shared" si="9"/>
        <v>0</v>
      </c>
      <c r="AE12" s="79">
        <f t="shared" si="10"/>
        <v>0</v>
      </c>
      <c r="AF12" s="149"/>
      <c r="AG12" s="26"/>
    </row>
    <row r="13" spans="1:33" ht="15.75" hidden="1" customHeight="1" x14ac:dyDescent="0.3">
      <c r="A13" s="61">
        <v>8</v>
      </c>
      <c r="B13" s="96" t="e">
        <f>VLOOKUP(C13,Fahrer!$B$5:$C$134,2,0)</f>
        <v>#N/A</v>
      </c>
      <c r="C13" s="107"/>
      <c r="D13" s="98"/>
      <c r="E13" s="99"/>
      <c r="F13" s="99"/>
      <c r="G13" s="100">
        <f>IF(ISNA(VLOOKUP(F13,Fahrer!$F$6:$G$25,2,0)),0,VLOOKUP(F13,Fahrer!$F$6:$G$25,2,0))</f>
        <v>0</v>
      </c>
      <c r="H13" s="101">
        <f t="shared" si="0"/>
        <v>0</v>
      </c>
      <c r="I13" s="98"/>
      <c r="J13" s="99"/>
      <c r="K13" s="99"/>
      <c r="L13" s="102">
        <f>IF(ISNA(VLOOKUP(K13,Fahrer!$F$6:$G$25,2,0)),0,VLOOKUP(K13,Fahrer!$F$6:$G$25,2,0))</f>
        <v>0</v>
      </c>
      <c r="M13" s="101">
        <f t="shared" si="1"/>
        <v>0</v>
      </c>
      <c r="N13" s="98"/>
      <c r="O13" s="99"/>
      <c r="P13" s="99"/>
      <c r="Q13" s="102">
        <f>IF(ISNA(VLOOKUP(P13,Fahrer!$F$6:$G$25,2,0)),0,VLOOKUP(P13,Fahrer!$F$6:$G$25,2,0))</f>
        <v>0</v>
      </c>
      <c r="R13" s="101">
        <f t="shared" si="2"/>
        <v>0</v>
      </c>
      <c r="S13" s="98"/>
      <c r="T13" s="99"/>
      <c r="U13" s="102"/>
      <c r="V13" s="102">
        <f>IF(ISNA(VLOOKUP(U13,Fahrer!$F$6:$G$25,2,0)),0,VLOOKUP(U13,Fahrer!$F$6:$G$25,2,0))</f>
        <v>0</v>
      </c>
      <c r="W13" s="101">
        <f t="shared" si="3"/>
        <v>0</v>
      </c>
      <c r="X13" s="103">
        <f t="shared" si="4"/>
        <v>0</v>
      </c>
      <c r="Y13" s="99">
        <f t="shared" si="5"/>
        <v>0</v>
      </c>
      <c r="Z13" s="102">
        <f t="shared" si="6"/>
        <v>0</v>
      </c>
      <c r="AA13" s="104">
        <f t="shared" si="7"/>
        <v>0</v>
      </c>
      <c r="AB13" s="103"/>
      <c r="AC13" s="105">
        <f t="shared" si="8"/>
        <v>0</v>
      </c>
      <c r="AD13" s="99">
        <f t="shared" si="9"/>
        <v>0</v>
      </c>
      <c r="AE13" s="99">
        <f t="shared" si="10"/>
        <v>0</v>
      </c>
      <c r="AF13" s="105"/>
      <c r="AG13" s="26"/>
    </row>
    <row r="14" spans="1:33" ht="15.75" hidden="1" customHeight="1" x14ac:dyDescent="0.3">
      <c r="A14" s="61">
        <v>9</v>
      </c>
      <c r="B14" s="76" t="e">
        <f>VLOOKUP(C14,Fahrer!$B$5:$C$134,2,0)</f>
        <v>#N/A</v>
      </c>
      <c r="C14" s="106"/>
      <c r="D14" s="78"/>
      <c r="E14" s="79"/>
      <c r="F14" s="79"/>
      <c r="G14" s="80">
        <f>IF(ISNA(VLOOKUP(F14,Fahrer!$F$6:$G$25,2,0)),0,VLOOKUP(F14,Fahrer!$F$6:$G$25,2,0))</f>
        <v>0</v>
      </c>
      <c r="H14" s="81">
        <f t="shared" si="0"/>
        <v>0</v>
      </c>
      <c r="I14" s="78"/>
      <c r="J14" s="79"/>
      <c r="K14" s="79"/>
      <c r="L14" s="82">
        <f>IF(ISNA(VLOOKUP(K14,Fahrer!$F$6:$G$25,2,0)),0,VLOOKUP(K14,Fahrer!$F$6:$G$25,2,0))</f>
        <v>0</v>
      </c>
      <c r="M14" s="81">
        <f t="shared" si="1"/>
        <v>0</v>
      </c>
      <c r="N14" s="78"/>
      <c r="O14" s="79"/>
      <c r="P14" s="79"/>
      <c r="Q14" s="82">
        <f>IF(ISNA(VLOOKUP(P14,Fahrer!$F$6:$G$25,2,0)),0,VLOOKUP(P14,Fahrer!$F$6:$G$25,2,0))</f>
        <v>0</v>
      </c>
      <c r="R14" s="81">
        <f t="shared" si="2"/>
        <v>0</v>
      </c>
      <c r="S14" s="78"/>
      <c r="T14" s="79"/>
      <c r="U14" s="82"/>
      <c r="V14" s="82">
        <f>IF(ISNA(VLOOKUP(U14,Fahrer!$F$6:$G$25,2,0)),0,VLOOKUP(U14,Fahrer!$F$6:$G$25,2,0))</f>
        <v>0</v>
      </c>
      <c r="W14" s="81">
        <f t="shared" si="3"/>
        <v>0</v>
      </c>
      <c r="X14" s="83">
        <f t="shared" si="4"/>
        <v>0</v>
      </c>
      <c r="Y14" s="79">
        <f t="shared" si="5"/>
        <v>0</v>
      </c>
      <c r="Z14" s="82">
        <f t="shared" si="6"/>
        <v>0</v>
      </c>
      <c r="AA14" s="77">
        <f t="shared" si="7"/>
        <v>0</v>
      </c>
      <c r="AB14" s="83"/>
      <c r="AC14" s="84">
        <f t="shared" si="8"/>
        <v>0</v>
      </c>
      <c r="AD14" s="79">
        <f t="shared" si="9"/>
        <v>0</v>
      </c>
      <c r="AE14" s="79">
        <f t="shared" si="10"/>
        <v>0</v>
      </c>
      <c r="AF14" s="149"/>
      <c r="AG14" s="26"/>
    </row>
    <row r="15" spans="1:33" ht="15.75" hidden="1" customHeight="1" x14ac:dyDescent="0.3">
      <c r="A15" s="61">
        <v>10</v>
      </c>
      <c r="B15" s="96" t="e">
        <f>VLOOKUP(C15,Fahrer!$B$5:$C$134,2,0)</f>
        <v>#N/A</v>
      </c>
      <c r="C15" s="107"/>
      <c r="D15" s="98"/>
      <c r="E15" s="99"/>
      <c r="F15" s="99"/>
      <c r="G15" s="100">
        <f>IF(ISNA(VLOOKUP(F15,Fahrer!$F$6:$G$25,2,0)),0,VLOOKUP(F15,Fahrer!$F$6:$G$25,2,0))</f>
        <v>0</v>
      </c>
      <c r="H15" s="101">
        <f t="shared" si="0"/>
        <v>0</v>
      </c>
      <c r="I15" s="98"/>
      <c r="J15" s="99"/>
      <c r="K15" s="99"/>
      <c r="L15" s="102">
        <f>IF(ISNA(VLOOKUP(K15,Fahrer!$F$6:$G$25,2,0)),0,VLOOKUP(K15,Fahrer!$F$6:$G$25,2,0))</f>
        <v>0</v>
      </c>
      <c r="M15" s="101">
        <f t="shared" si="1"/>
        <v>0</v>
      </c>
      <c r="N15" s="98"/>
      <c r="O15" s="99"/>
      <c r="P15" s="99"/>
      <c r="Q15" s="102">
        <f>IF(ISNA(VLOOKUP(P15,Fahrer!$F$6:$G$25,2,0)),0,VLOOKUP(P15,Fahrer!$F$6:$G$25,2,0))</f>
        <v>0</v>
      </c>
      <c r="R15" s="101">
        <f t="shared" si="2"/>
        <v>0</v>
      </c>
      <c r="S15" s="98"/>
      <c r="T15" s="99"/>
      <c r="U15" s="102"/>
      <c r="V15" s="102">
        <f>IF(ISNA(VLOOKUP(U15,Fahrer!$F$6:$G$25,2,0)),0,VLOOKUP(U15,Fahrer!$F$6:$G$25,2,0))</f>
        <v>0</v>
      </c>
      <c r="W15" s="101">
        <f t="shared" si="3"/>
        <v>0</v>
      </c>
      <c r="X15" s="103">
        <f t="shared" si="4"/>
        <v>0</v>
      </c>
      <c r="Y15" s="99">
        <f t="shared" si="5"/>
        <v>0</v>
      </c>
      <c r="Z15" s="102">
        <f t="shared" si="6"/>
        <v>0</v>
      </c>
      <c r="AA15" s="104">
        <f t="shared" si="7"/>
        <v>0</v>
      </c>
      <c r="AB15" s="103"/>
      <c r="AC15" s="105">
        <f t="shared" si="8"/>
        <v>0</v>
      </c>
      <c r="AD15" s="99">
        <f t="shared" si="9"/>
        <v>0</v>
      </c>
      <c r="AE15" s="99">
        <f t="shared" si="10"/>
        <v>0</v>
      </c>
      <c r="AF15" s="105"/>
      <c r="AG15" s="26"/>
    </row>
    <row r="16" spans="1:33" ht="15.75" hidden="1" customHeight="1" x14ac:dyDescent="0.3">
      <c r="A16" s="61">
        <v>11</v>
      </c>
      <c r="B16" s="76" t="e">
        <f>VLOOKUP(C16,Fahrer!$B$5:$C$134,2,0)</f>
        <v>#N/A</v>
      </c>
      <c r="C16" s="106"/>
      <c r="D16" s="78"/>
      <c r="E16" s="79"/>
      <c r="F16" s="79"/>
      <c r="G16" s="80">
        <f>IF(ISNA(VLOOKUP(F16,Fahrer!$F$6:$G$25,2,0)),0,VLOOKUP(F16,Fahrer!$F$6:$G$25,2,0))</f>
        <v>0</v>
      </c>
      <c r="H16" s="81">
        <f t="shared" si="0"/>
        <v>0</v>
      </c>
      <c r="I16" s="78"/>
      <c r="J16" s="79"/>
      <c r="K16" s="79"/>
      <c r="L16" s="82">
        <f>IF(ISNA(VLOOKUP(K16,Fahrer!$F$6:$G$25,2,0)),0,VLOOKUP(K16,Fahrer!$F$6:$G$25,2,0))</f>
        <v>0</v>
      </c>
      <c r="M16" s="81">
        <f t="shared" si="1"/>
        <v>0</v>
      </c>
      <c r="N16" s="78"/>
      <c r="O16" s="79"/>
      <c r="P16" s="79"/>
      <c r="Q16" s="82">
        <f>IF(ISNA(VLOOKUP(P16,Fahrer!$F$6:$G$25,2,0)),0,VLOOKUP(P16,Fahrer!$F$6:$G$25,2,0))</f>
        <v>0</v>
      </c>
      <c r="R16" s="81">
        <f t="shared" si="2"/>
        <v>0</v>
      </c>
      <c r="S16" s="78"/>
      <c r="T16" s="79"/>
      <c r="U16" s="82"/>
      <c r="V16" s="82">
        <f>IF(ISNA(VLOOKUP(U16,Fahrer!$F$6:$G$25,2,0)),0,VLOOKUP(U16,Fahrer!$F$6:$G$25,2,0))</f>
        <v>0</v>
      </c>
      <c r="W16" s="81">
        <f t="shared" si="3"/>
        <v>0</v>
      </c>
      <c r="X16" s="83">
        <f t="shared" si="4"/>
        <v>0</v>
      </c>
      <c r="Y16" s="79">
        <f t="shared" si="5"/>
        <v>0</v>
      </c>
      <c r="Z16" s="82">
        <f t="shared" si="6"/>
        <v>0</v>
      </c>
      <c r="AA16" s="77">
        <f t="shared" si="7"/>
        <v>0</v>
      </c>
      <c r="AB16" s="83"/>
      <c r="AC16" s="84">
        <f t="shared" si="8"/>
        <v>0</v>
      </c>
      <c r="AD16" s="79">
        <f t="shared" si="9"/>
        <v>0</v>
      </c>
      <c r="AE16" s="79">
        <f t="shared" si="10"/>
        <v>0</v>
      </c>
      <c r="AF16" s="149"/>
      <c r="AG16" s="26"/>
    </row>
    <row r="17" spans="1:33" ht="15.75" hidden="1" customHeight="1" x14ac:dyDescent="0.3">
      <c r="A17" s="61">
        <v>12</v>
      </c>
      <c r="B17" s="96" t="e">
        <f>VLOOKUP(C17,Fahrer!$B$5:$C$134,2,0)</f>
        <v>#N/A</v>
      </c>
      <c r="C17" s="107"/>
      <c r="D17" s="98"/>
      <c r="E17" s="99"/>
      <c r="F17" s="99"/>
      <c r="G17" s="100">
        <f>IF(ISNA(VLOOKUP(F17,Fahrer!$F$6:$G$25,2,0)),0,VLOOKUP(F17,Fahrer!$F$6:$G$25,2,0))</f>
        <v>0</v>
      </c>
      <c r="H17" s="101">
        <f t="shared" si="0"/>
        <v>0</v>
      </c>
      <c r="I17" s="98"/>
      <c r="J17" s="99"/>
      <c r="K17" s="99"/>
      <c r="L17" s="102">
        <f>IF(ISNA(VLOOKUP(K17,Fahrer!$F$6:$G$25,2,0)),0,VLOOKUP(K17,Fahrer!$F$6:$G$25,2,0))</f>
        <v>0</v>
      </c>
      <c r="M17" s="101">
        <f t="shared" si="1"/>
        <v>0</v>
      </c>
      <c r="N17" s="98"/>
      <c r="O17" s="99"/>
      <c r="P17" s="99"/>
      <c r="Q17" s="102">
        <f>IF(ISNA(VLOOKUP(P17,Fahrer!$F$6:$G$25,2,0)),0,VLOOKUP(P17,Fahrer!$F$6:$G$25,2,0))</f>
        <v>0</v>
      </c>
      <c r="R17" s="101">
        <f t="shared" si="2"/>
        <v>0</v>
      </c>
      <c r="S17" s="98"/>
      <c r="T17" s="99"/>
      <c r="U17" s="102"/>
      <c r="V17" s="102">
        <f>IF(ISNA(VLOOKUP(U17,Fahrer!$F$6:$G$25,2,0)),0,VLOOKUP(U17,Fahrer!$F$6:$G$25,2,0))</f>
        <v>0</v>
      </c>
      <c r="W17" s="101">
        <f t="shared" si="3"/>
        <v>0</v>
      </c>
      <c r="X17" s="103">
        <f t="shared" si="4"/>
        <v>0</v>
      </c>
      <c r="Y17" s="99">
        <f t="shared" si="5"/>
        <v>0</v>
      </c>
      <c r="Z17" s="102">
        <f t="shared" si="6"/>
        <v>0</v>
      </c>
      <c r="AA17" s="104">
        <f t="shared" si="7"/>
        <v>0</v>
      </c>
      <c r="AB17" s="103"/>
      <c r="AC17" s="105">
        <f t="shared" si="8"/>
        <v>0</v>
      </c>
      <c r="AD17" s="99">
        <f t="shared" si="9"/>
        <v>0</v>
      </c>
      <c r="AE17" s="99">
        <f t="shared" si="10"/>
        <v>0</v>
      </c>
      <c r="AF17" s="105"/>
      <c r="AG17" s="26"/>
    </row>
    <row r="18" spans="1:33" ht="15.75" hidden="1" customHeight="1" x14ac:dyDescent="0.3">
      <c r="A18" s="61">
        <v>13</v>
      </c>
      <c r="B18" s="76" t="e">
        <f>VLOOKUP(C18,Fahrer!$B$5:$C$134,2,0)</f>
        <v>#N/A</v>
      </c>
      <c r="C18" s="106"/>
      <c r="D18" s="78"/>
      <c r="E18" s="79"/>
      <c r="F18" s="79"/>
      <c r="G18" s="80">
        <f>IF(ISNA(VLOOKUP(F18,Fahrer!$F$6:$G$25,2,0)),0,VLOOKUP(F18,Fahrer!$F$6:$G$25,2,0))</f>
        <v>0</v>
      </c>
      <c r="H18" s="81">
        <f t="shared" si="0"/>
        <v>0</v>
      </c>
      <c r="I18" s="78"/>
      <c r="J18" s="79"/>
      <c r="K18" s="79"/>
      <c r="L18" s="82">
        <f>IF(ISNA(VLOOKUP(K18,Fahrer!$F$6:$G$25,2,0)),0,VLOOKUP(K18,Fahrer!$F$6:$G$25,2,0))</f>
        <v>0</v>
      </c>
      <c r="M18" s="81">
        <f t="shared" si="1"/>
        <v>0</v>
      </c>
      <c r="N18" s="78"/>
      <c r="O18" s="79"/>
      <c r="P18" s="79"/>
      <c r="Q18" s="82">
        <f>IF(ISNA(VLOOKUP(P18,Fahrer!$F$6:$G$25,2,0)),0,VLOOKUP(P18,Fahrer!$F$6:$G$25,2,0))</f>
        <v>0</v>
      </c>
      <c r="R18" s="81">
        <f t="shared" si="2"/>
        <v>0</v>
      </c>
      <c r="S18" s="78"/>
      <c r="T18" s="79"/>
      <c r="U18" s="82"/>
      <c r="V18" s="82">
        <f>IF(ISNA(VLOOKUP(U18,Fahrer!$F$6:$G$25,2,0)),0,VLOOKUP(U18,Fahrer!$F$6:$G$25,2,0))</f>
        <v>0</v>
      </c>
      <c r="W18" s="81">
        <f t="shared" si="3"/>
        <v>0</v>
      </c>
      <c r="X18" s="83">
        <f t="shared" si="4"/>
        <v>0</v>
      </c>
      <c r="Y18" s="79">
        <f t="shared" si="5"/>
        <v>0</v>
      </c>
      <c r="Z18" s="82">
        <f t="shared" si="6"/>
        <v>0</v>
      </c>
      <c r="AA18" s="77">
        <f t="shared" si="7"/>
        <v>0</v>
      </c>
      <c r="AB18" s="83"/>
      <c r="AC18" s="84">
        <f t="shared" si="8"/>
        <v>0</v>
      </c>
      <c r="AD18" s="79">
        <f t="shared" si="9"/>
        <v>0</v>
      </c>
      <c r="AE18" s="79">
        <f t="shared" si="10"/>
        <v>0</v>
      </c>
      <c r="AF18" s="149"/>
      <c r="AG18" s="26"/>
    </row>
    <row r="19" spans="1:33" ht="15.75" hidden="1" customHeight="1" x14ac:dyDescent="0.3">
      <c r="A19" s="61">
        <v>14</v>
      </c>
      <c r="B19" s="96" t="e">
        <f>VLOOKUP(C19,Fahrer!$B$5:$C$134,2,0)</f>
        <v>#N/A</v>
      </c>
      <c r="C19" s="107"/>
      <c r="D19" s="98"/>
      <c r="E19" s="99"/>
      <c r="F19" s="99"/>
      <c r="G19" s="100">
        <f>IF(ISNA(VLOOKUP(F19,Fahrer!$F$6:$G$25,2,0)),0,VLOOKUP(F19,Fahrer!$F$6:$G$25,2,0))</f>
        <v>0</v>
      </c>
      <c r="H19" s="101">
        <f t="shared" si="0"/>
        <v>0</v>
      </c>
      <c r="I19" s="98"/>
      <c r="J19" s="99"/>
      <c r="K19" s="99"/>
      <c r="L19" s="102">
        <f>IF(ISNA(VLOOKUP(K19,Fahrer!$F$6:$G$25,2,0)),0,VLOOKUP(K19,Fahrer!$F$6:$G$25,2,0))</f>
        <v>0</v>
      </c>
      <c r="M19" s="101">
        <f t="shared" si="1"/>
        <v>0</v>
      </c>
      <c r="N19" s="98"/>
      <c r="O19" s="99"/>
      <c r="P19" s="99"/>
      <c r="Q19" s="102">
        <f>IF(ISNA(VLOOKUP(P19,Fahrer!$F$6:$G$25,2,0)),0,VLOOKUP(P19,Fahrer!$F$6:$G$25,2,0))</f>
        <v>0</v>
      </c>
      <c r="R19" s="101">
        <f t="shared" si="2"/>
        <v>0</v>
      </c>
      <c r="S19" s="98"/>
      <c r="T19" s="99"/>
      <c r="U19" s="102"/>
      <c r="V19" s="102">
        <f>IF(ISNA(VLOOKUP(U19,Fahrer!$F$6:$G$25,2,0)),0,VLOOKUP(U19,Fahrer!$F$6:$G$25,2,0))</f>
        <v>0</v>
      </c>
      <c r="W19" s="101">
        <f t="shared" si="3"/>
        <v>0</v>
      </c>
      <c r="X19" s="103">
        <f t="shared" si="4"/>
        <v>0</v>
      </c>
      <c r="Y19" s="99">
        <f t="shared" si="5"/>
        <v>0</v>
      </c>
      <c r="Z19" s="102">
        <f t="shared" si="6"/>
        <v>0</v>
      </c>
      <c r="AA19" s="104">
        <f t="shared" si="7"/>
        <v>0</v>
      </c>
      <c r="AB19" s="103"/>
      <c r="AC19" s="105">
        <f t="shared" si="8"/>
        <v>0</v>
      </c>
      <c r="AD19" s="99">
        <f t="shared" si="9"/>
        <v>0</v>
      </c>
      <c r="AE19" s="99">
        <f t="shared" si="10"/>
        <v>0</v>
      </c>
      <c r="AF19" s="105"/>
      <c r="AG19" s="26"/>
    </row>
    <row r="20" spans="1:33" ht="15.75" hidden="1" customHeight="1" x14ac:dyDescent="0.3">
      <c r="A20" s="61">
        <v>15</v>
      </c>
      <c r="B20" s="76" t="e">
        <f>VLOOKUP(C20,Fahrer!$B$5:$C$134,2,0)</f>
        <v>#N/A</v>
      </c>
      <c r="C20" s="106"/>
      <c r="D20" s="78"/>
      <c r="E20" s="79"/>
      <c r="F20" s="79"/>
      <c r="G20" s="80">
        <f>IF(ISNA(VLOOKUP(F20,Fahrer!$F$6:$G$25,2,0)),0,VLOOKUP(F20,Fahrer!$F$6:$G$25,2,0))</f>
        <v>0</v>
      </c>
      <c r="H20" s="81">
        <f t="shared" si="0"/>
        <v>0</v>
      </c>
      <c r="I20" s="78"/>
      <c r="J20" s="79"/>
      <c r="K20" s="79"/>
      <c r="L20" s="82">
        <f>IF(ISNA(VLOOKUP(K20,Fahrer!$F$6:$G$25,2,0)),0,VLOOKUP(K20,Fahrer!$F$6:$G$25,2,0))</f>
        <v>0</v>
      </c>
      <c r="M20" s="81">
        <f t="shared" si="1"/>
        <v>0</v>
      </c>
      <c r="N20" s="78"/>
      <c r="O20" s="79"/>
      <c r="P20" s="79"/>
      <c r="Q20" s="82">
        <f>IF(ISNA(VLOOKUP(P20,Fahrer!$F$6:$G$25,2,0)),0,VLOOKUP(P20,Fahrer!$F$6:$G$25,2,0))</f>
        <v>0</v>
      </c>
      <c r="R20" s="81">
        <f t="shared" si="2"/>
        <v>0</v>
      </c>
      <c r="S20" s="78"/>
      <c r="T20" s="79"/>
      <c r="U20" s="82"/>
      <c r="V20" s="82">
        <f>IF(ISNA(VLOOKUP(U20,Fahrer!$F$6:$G$25,2,0)),0,VLOOKUP(U20,Fahrer!$F$6:$G$25,2,0))</f>
        <v>0</v>
      </c>
      <c r="W20" s="81">
        <f t="shared" si="3"/>
        <v>0</v>
      </c>
      <c r="X20" s="83">
        <f t="shared" si="4"/>
        <v>0</v>
      </c>
      <c r="Y20" s="79">
        <f t="shared" si="5"/>
        <v>0</v>
      </c>
      <c r="Z20" s="82">
        <f t="shared" si="6"/>
        <v>0</v>
      </c>
      <c r="AA20" s="77">
        <f t="shared" si="7"/>
        <v>0</v>
      </c>
      <c r="AB20" s="83"/>
      <c r="AC20" s="84">
        <f t="shared" si="8"/>
        <v>0</v>
      </c>
      <c r="AD20" s="79">
        <f t="shared" si="9"/>
        <v>0</v>
      </c>
      <c r="AE20" s="79">
        <f t="shared" si="10"/>
        <v>0</v>
      </c>
      <c r="AF20" s="149"/>
      <c r="AG20" s="26"/>
    </row>
    <row r="21" spans="1:33" ht="15.75" hidden="1" customHeight="1" x14ac:dyDescent="0.3">
      <c r="A21" s="61">
        <v>16</v>
      </c>
      <c r="B21" s="96" t="e">
        <f>VLOOKUP(C21,Fahrer!$B$5:$C$134,2,0)</f>
        <v>#N/A</v>
      </c>
      <c r="C21" s="107"/>
      <c r="D21" s="98"/>
      <c r="E21" s="99"/>
      <c r="F21" s="99"/>
      <c r="G21" s="100">
        <f>IF(ISNA(VLOOKUP(F21,Fahrer!$F$6:$G$25,2,0)),0,VLOOKUP(F21,Fahrer!$F$6:$G$25,2,0))</f>
        <v>0</v>
      </c>
      <c r="H21" s="101">
        <f t="shared" si="0"/>
        <v>0</v>
      </c>
      <c r="I21" s="98"/>
      <c r="J21" s="99"/>
      <c r="K21" s="99"/>
      <c r="L21" s="102">
        <f>IF(ISNA(VLOOKUP(K21,Fahrer!$F$6:$G$25,2,0)),0,VLOOKUP(K21,Fahrer!$F$6:$G$25,2,0))</f>
        <v>0</v>
      </c>
      <c r="M21" s="101">
        <f t="shared" si="1"/>
        <v>0</v>
      </c>
      <c r="N21" s="98"/>
      <c r="O21" s="99"/>
      <c r="P21" s="99"/>
      <c r="Q21" s="102">
        <f>IF(ISNA(VLOOKUP(P21,Fahrer!$F$6:$G$25,2,0)),0,VLOOKUP(P21,Fahrer!$F$6:$G$25,2,0))</f>
        <v>0</v>
      </c>
      <c r="R21" s="101">
        <f t="shared" si="2"/>
        <v>0</v>
      </c>
      <c r="S21" s="98"/>
      <c r="T21" s="99"/>
      <c r="U21" s="102"/>
      <c r="V21" s="102">
        <f>IF(ISNA(VLOOKUP(U21,Fahrer!$F$6:$G$25,2,0)),0,VLOOKUP(U21,Fahrer!$F$6:$G$25,2,0))</f>
        <v>0</v>
      </c>
      <c r="W21" s="101">
        <f t="shared" si="3"/>
        <v>0</v>
      </c>
      <c r="X21" s="103">
        <f t="shared" si="4"/>
        <v>0</v>
      </c>
      <c r="Y21" s="99">
        <f t="shared" si="5"/>
        <v>0</v>
      </c>
      <c r="Z21" s="102">
        <f t="shared" si="6"/>
        <v>0</v>
      </c>
      <c r="AA21" s="104">
        <f t="shared" si="7"/>
        <v>0</v>
      </c>
      <c r="AB21" s="103"/>
      <c r="AC21" s="105">
        <f t="shared" si="8"/>
        <v>0</v>
      </c>
      <c r="AD21" s="99">
        <f t="shared" si="9"/>
        <v>0</v>
      </c>
      <c r="AE21" s="99">
        <f t="shared" si="10"/>
        <v>0</v>
      </c>
      <c r="AF21" s="105"/>
      <c r="AG21" s="26"/>
    </row>
    <row r="22" spans="1:33" ht="15.75" hidden="1" customHeight="1" x14ac:dyDescent="0.3">
      <c r="A22" s="61">
        <v>17</v>
      </c>
      <c r="B22" s="76" t="e">
        <f>VLOOKUP(C22,Fahrer!$B$5:$C$134,2,0)</f>
        <v>#N/A</v>
      </c>
      <c r="C22" s="106"/>
      <c r="D22" s="78"/>
      <c r="E22" s="79"/>
      <c r="F22" s="79"/>
      <c r="G22" s="80">
        <f>IF(ISNA(VLOOKUP(F22,Fahrer!$F$6:$G$25,2,0)),0,VLOOKUP(F22,Fahrer!$F$6:$G$25,2,0))</f>
        <v>0</v>
      </c>
      <c r="H22" s="81">
        <f t="shared" si="0"/>
        <v>0</v>
      </c>
      <c r="I22" s="78"/>
      <c r="J22" s="79"/>
      <c r="K22" s="79"/>
      <c r="L22" s="82">
        <f>IF(ISNA(VLOOKUP(K22,Fahrer!$F$6:$G$25,2,0)),0,VLOOKUP(K22,Fahrer!$F$6:$G$25,2,0))</f>
        <v>0</v>
      </c>
      <c r="M22" s="81">
        <f t="shared" si="1"/>
        <v>0</v>
      </c>
      <c r="N22" s="78"/>
      <c r="O22" s="79"/>
      <c r="P22" s="79"/>
      <c r="Q22" s="82">
        <f>IF(ISNA(VLOOKUP(P22,Fahrer!$F$6:$G$25,2,0)),0,VLOOKUP(P22,Fahrer!$F$6:$G$25,2,0))</f>
        <v>0</v>
      </c>
      <c r="R22" s="81">
        <f t="shared" si="2"/>
        <v>0</v>
      </c>
      <c r="S22" s="78"/>
      <c r="T22" s="79"/>
      <c r="U22" s="82"/>
      <c r="V22" s="82">
        <f>IF(ISNA(VLOOKUP(U22,Fahrer!$F$6:$G$25,2,0)),0,VLOOKUP(U22,Fahrer!$F$6:$G$25,2,0))</f>
        <v>0</v>
      </c>
      <c r="W22" s="81">
        <f t="shared" si="3"/>
        <v>0</v>
      </c>
      <c r="X22" s="83">
        <f t="shared" si="4"/>
        <v>0</v>
      </c>
      <c r="Y22" s="79">
        <f t="shared" si="5"/>
        <v>0</v>
      </c>
      <c r="Z22" s="82">
        <f t="shared" si="6"/>
        <v>0</v>
      </c>
      <c r="AA22" s="77">
        <f t="shared" si="7"/>
        <v>0</v>
      </c>
      <c r="AB22" s="83"/>
      <c r="AC22" s="84">
        <f t="shared" si="8"/>
        <v>0</v>
      </c>
      <c r="AD22" s="79">
        <f t="shared" si="9"/>
        <v>0</v>
      </c>
      <c r="AE22" s="79">
        <f t="shared" si="10"/>
        <v>0</v>
      </c>
      <c r="AF22" s="149"/>
      <c r="AG22" s="26"/>
    </row>
    <row r="23" spans="1:33" ht="15.75" hidden="1" customHeight="1" x14ac:dyDescent="0.3">
      <c r="A23" s="61">
        <v>18</v>
      </c>
      <c r="B23" s="96" t="e">
        <f>VLOOKUP(C23,Fahrer!$B$5:$C$134,2,0)</f>
        <v>#N/A</v>
      </c>
      <c r="C23" s="107"/>
      <c r="D23" s="98"/>
      <c r="E23" s="99"/>
      <c r="F23" s="99"/>
      <c r="G23" s="100">
        <f>IF(ISNA(VLOOKUP(F23,Fahrer!$F$6:$G$25,2,0)),0,VLOOKUP(F23,Fahrer!$F$6:$G$25,2,0))</f>
        <v>0</v>
      </c>
      <c r="H23" s="101">
        <f t="shared" si="0"/>
        <v>0</v>
      </c>
      <c r="I23" s="98"/>
      <c r="J23" s="99"/>
      <c r="K23" s="99"/>
      <c r="L23" s="102">
        <f>IF(ISNA(VLOOKUP(K23,Fahrer!$F$6:$G$25,2,0)),0,VLOOKUP(K23,Fahrer!$F$6:$G$25,2,0))</f>
        <v>0</v>
      </c>
      <c r="M23" s="101">
        <f t="shared" si="1"/>
        <v>0</v>
      </c>
      <c r="N23" s="98"/>
      <c r="O23" s="99"/>
      <c r="P23" s="99"/>
      <c r="Q23" s="102">
        <f>IF(ISNA(VLOOKUP(P23,Fahrer!$F$6:$G$25,2,0)),0,VLOOKUP(P23,Fahrer!$F$6:$G$25,2,0))</f>
        <v>0</v>
      </c>
      <c r="R23" s="101">
        <f t="shared" si="2"/>
        <v>0</v>
      </c>
      <c r="S23" s="98"/>
      <c r="T23" s="99"/>
      <c r="U23" s="102"/>
      <c r="V23" s="102">
        <f>IF(ISNA(VLOOKUP(U23,Fahrer!$F$6:$G$25,2,0)),0,VLOOKUP(U23,Fahrer!$F$6:$G$25,2,0))</f>
        <v>0</v>
      </c>
      <c r="W23" s="101">
        <f t="shared" si="3"/>
        <v>0</v>
      </c>
      <c r="X23" s="103">
        <f t="shared" si="4"/>
        <v>0</v>
      </c>
      <c r="Y23" s="99">
        <f t="shared" si="5"/>
        <v>0</v>
      </c>
      <c r="Z23" s="102">
        <f t="shared" si="6"/>
        <v>0</v>
      </c>
      <c r="AA23" s="104">
        <f t="shared" si="7"/>
        <v>0</v>
      </c>
      <c r="AB23" s="103"/>
      <c r="AC23" s="105">
        <f t="shared" si="8"/>
        <v>0</v>
      </c>
      <c r="AD23" s="99">
        <f t="shared" si="9"/>
        <v>0</v>
      </c>
      <c r="AE23" s="99">
        <f t="shared" si="10"/>
        <v>0</v>
      </c>
      <c r="AF23" s="105"/>
      <c r="AG23" s="26"/>
    </row>
    <row r="24" spans="1:33" ht="15.75" hidden="1" customHeight="1" x14ac:dyDescent="0.3">
      <c r="A24" s="61">
        <v>19</v>
      </c>
      <c r="B24" s="76" t="e">
        <f>VLOOKUP(C24,Fahrer!$B$5:$C$134,2,0)</f>
        <v>#N/A</v>
      </c>
      <c r="C24" s="106"/>
      <c r="D24" s="78"/>
      <c r="E24" s="79"/>
      <c r="F24" s="79"/>
      <c r="G24" s="80">
        <f>IF(ISNA(VLOOKUP(F24,Fahrer!$F$6:$G$25,2,0)),0,VLOOKUP(F24,Fahrer!$F$6:$G$25,2,0))</f>
        <v>0</v>
      </c>
      <c r="H24" s="81">
        <f t="shared" si="0"/>
        <v>0</v>
      </c>
      <c r="I24" s="78"/>
      <c r="J24" s="79"/>
      <c r="K24" s="79"/>
      <c r="L24" s="82">
        <f>IF(ISNA(VLOOKUP(K24,Fahrer!$F$6:$G$25,2,0)),0,VLOOKUP(K24,Fahrer!$F$6:$G$25,2,0))</f>
        <v>0</v>
      </c>
      <c r="M24" s="81">
        <f t="shared" si="1"/>
        <v>0</v>
      </c>
      <c r="N24" s="78"/>
      <c r="O24" s="79"/>
      <c r="P24" s="79"/>
      <c r="Q24" s="82">
        <f>IF(ISNA(VLOOKUP(P24,Fahrer!$F$6:$G$25,2,0)),0,VLOOKUP(P24,Fahrer!$F$6:$G$25,2,0))</f>
        <v>0</v>
      </c>
      <c r="R24" s="81">
        <f t="shared" si="2"/>
        <v>0</v>
      </c>
      <c r="S24" s="78"/>
      <c r="T24" s="79"/>
      <c r="U24" s="82"/>
      <c r="V24" s="82">
        <f>IF(ISNA(VLOOKUP(U24,Fahrer!$F$6:$G$25,2,0)),0,VLOOKUP(U24,Fahrer!$F$6:$G$25,2,0))</f>
        <v>0</v>
      </c>
      <c r="W24" s="81">
        <f t="shared" si="3"/>
        <v>0</v>
      </c>
      <c r="X24" s="83">
        <f t="shared" si="4"/>
        <v>0</v>
      </c>
      <c r="Y24" s="79">
        <f t="shared" si="5"/>
        <v>0</v>
      </c>
      <c r="Z24" s="82">
        <f t="shared" si="6"/>
        <v>0</v>
      </c>
      <c r="AA24" s="77">
        <f t="shared" si="7"/>
        <v>0</v>
      </c>
      <c r="AB24" s="83"/>
      <c r="AC24" s="84">
        <f t="shared" si="8"/>
        <v>0</v>
      </c>
      <c r="AD24" s="79">
        <f t="shared" si="9"/>
        <v>0</v>
      </c>
      <c r="AE24" s="79">
        <f t="shared" si="10"/>
        <v>0</v>
      </c>
      <c r="AF24" s="149"/>
      <c r="AG24" s="26"/>
    </row>
    <row r="25" spans="1:33" ht="15.75" hidden="1" customHeight="1" x14ac:dyDescent="0.3">
      <c r="A25" s="61">
        <v>20</v>
      </c>
      <c r="B25" s="96" t="e">
        <f>VLOOKUP(C25,Fahrer!$B$5:$C$134,2,0)</f>
        <v>#N/A</v>
      </c>
      <c r="C25" s="107"/>
      <c r="D25" s="98"/>
      <c r="E25" s="99"/>
      <c r="F25" s="99"/>
      <c r="G25" s="100">
        <f>IF(ISNA(VLOOKUP(F25,Fahrer!$F$6:$G$25,2,0)),0,VLOOKUP(F25,Fahrer!$F$6:$G$25,2,0))</f>
        <v>0</v>
      </c>
      <c r="H25" s="101">
        <f t="shared" si="0"/>
        <v>0</v>
      </c>
      <c r="I25" s="98"/>
      <c r="J25" s="99"/>
      <c r="K25" s="99"/>
      <c r="L25" s="102">
        <f>IF(ISNA(VLOOKUP(K25,Fahrer!$F$6:$G$25,2,0)),0,VLOOKUP(K25,Fahrer!$F$6:$G$25,2,0))</f>
        <v>0</v>
      </c>
      <c r="M25" s="101">
        <f t="shared" si="1"/>
        <v>0</v>
      </c>
      <c r="N25" s="98"/>
      <c r="O25" s="99"/>
      <c r="P25" s="99"/>
      <c r="Q25" s="102">
        <f>IF(ISNA(VLOOKUP(P25,Fahrer!$F$6:$G$25,2,0)),0,VLOOKUP(P25,Fahrer!$F$6:$G$25,2,0))</f>
        <v>0</v>
      </c>
      <c r="R25" s="101">
        <f t="shared" si="2"/>
        <v>0</v>
      </c>
      <c r="S25" s="98"/>
      <c r="T25" s="99"/>
      <c r="U25" s="102"/>
      <c r="V25" s="102">
        <f>IF(ISNA(VLOOKUP(U25,Fahrer!$F$6:$G$25,2,0)),0,VLOOKUP(U25,Fahrer!$F$6:$G$25,2,0))</f>
        <v>0</v>
      </c>
      <c r="W25" s="101">
        <f t="shared" si="3"/>
        <v>0</v>
      </c>
      <c r="X25" s="103">
        <f t="shared" si="4"/>
        <v>0</v>
      </c>
      <c r="Y25" s="99">
        <f t="shared" si="5"/>
        <v>0</v>
      </c>
      <c r="Z25" s="102">
        <f t="shared" si="6"/>
        <v>0</v>
      </c>
      <c r="AA25" s="104">
        <f t="shared" si="7"/>
        <v>0</v>
      </c>
      <c r="AB25" s="103"/>
      <c r="AC25" s="105">
        <f t="shared" si="8"/>
        <v>0</v>
      </c>
      <c r="AD25" s="99">
        <f t="shared" si="9"/>
        <v>0</v>
      </c>
      <c r="AE25" s="99">
        <f t="shared" si="10"/>
        <v>0</v>
      </c>
      <c r="AF25" s="105"/>
      <c r="AG25" s="26"/>
    </row>
    <row r="26" spans="1:33" x14ac:dyDescent="0.3">
      <c r="A26" s="61"/>
      <c r="B26" s="776"/>
      <c r="C26" s="776"/>
      <c r="D26" s="776"/>
      <c r="E26" s="776"/>
      <c r="F26" s="776"/>
      <c r="G26" s="776"/>
      <c r="H26" s="776"/>
      <c r="I26" s="776"/>
      <c r="J26" s="776"/>
      <c r="K26" s="776"/>
      <c r="L26" s="776"/>
      <c r="M26" s="776"/>
      <c r="N26" s="776"/>
      <c r="O26" s="776"/>
      <c r="P26" s="776"/>
      <c r="Q26" s="776"/>
      <c r="R26" s="776"/>
      <c r="S26" s="776"/>
      <c r="T26" s="776"/>
      <c r="U26" s="776"/>
      <c r="V26" s="776"/>
      <c r="W26" s="776"/>
      <c r="X26" s="776"/>
      <c r="Y26" s="776"/>
      <c r="Z26" s="776"/>
      <c r="AA26" s="776"/>
      <c r="AB26" s="776"/>
      <c r="AC26" s="776"/>
      <c r="AD26" s="776"/>
      <c r="AE26" s="776"/>
      <c r="AF26" s="118"/>
      <c r="AG26" s="26"/>
    </row>
    <row r="27" spans="1:33" x14ac:dyDescent="0.3">
      <c r="A27" s="61"/>
      <c r="B27" s="776"/>
      <c r="C27" s="776"/>
      <c r="D27" s="776"/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776"/>
      <c r="R27" s="776"/>
      <c r="S27" s="776"/>
      <c r="T27" s="776"/>
      <c r="U27" s="776"/>
      <c r="V27" s="776"/>
      <c r="W27" s="776"/>
      <c r="X27" s="776"/>
      <c r="Y27" s="776"/>
      <c r="Z27" s="776"/>
      <c r="AA27" s="776"/>
      <c r="AB27" s="776"/>
      <c r="AC27" s="776"/>
      <c r="AD27" s="776"/>
      <c r="AE27" s="776"/>
      <c r="AF27" s="118"/>
      <c r="AG27" s="26"/>
    </row>
    <row r="28" spans="1:33" ht="15.75" customHeight="1" x14ac:dyDescent="0.3">
      <c r="A28" s="61"/>
      <c r="B28" s="63" t="s">
        <v>46</v>
      </c>
      <c r="C28" s="64"/>
      <c r="D28" s="775" t="s">
        <v>149</v>
      </c>
      <c r="E28" s="775"/>
      <c r="F28" s="775"/>
      <c r="G28" s="775"/>
      <c r="H28" s="775"/>
      <c r="I28" s="775" t="s">
        <v>150</v>
      </c>
      <c r="J28" s="775"/>
      <c r="K28" s="775"/>
      <c r="L28" s="775"/>
      <c r="M28" s="775"/>
      <c r="N28" s="775" t="s">
        <v>151</v>
      </c>
      <c r="O28" s="775"/>
      <c r="P28" s="775"/>
      <c r="Q28" s="775"/>
      <c r="R28" s="775"/>
      <c r="S28" s="775" t="s">
        <v>152</v>
      </c>
      <c r="T28" s="775"/>
      <c r="U28" s="775"/>
      <c r="V28" s="775"/>
      <c r="W28" s="775"/>
      <c r="X28" s="65" t="s">
        <v>0</v>
      </c>
      <c r="Y28" s="66" t="s">
        <v>0</v>
      </c>
      <c r="Z28" s="67" t="s">
        <v>0</v>
      </c>
      <c r="AA28" s="68" t="s">
        <v>0</v>
      </c>
      <c r="AB28" s="69"/>
      <c r="AC28" s="70" t="s">
        <v>153</v>
      </c>
      <c r="AD28" s="71" t="s">
        <v>51</v>
      </c>
      <c r="AE28" s="71" t="s">
        <v>154</v>
      </c>
      <c r="AF28" s="70"/>
      <c r="AG28" s="26"/>
    </row>
    <row r="29" spans="1:33" x14ac:dyDescent="0.3">
      <c r="A29" s="61"/>
      <c r="B29" s="63" t="s">
        <v>155</v>
      </c>
      <c r="C29" s="72"/>
      <c r="D29" s="73" t="s">
        <v>157</v>
      </c>
      <c r="E29" s="71" t="s">
        <v>158</v>
      </c>
      <c r="F29" s="71" t="s">
        <v>159</v>
      </c>
      <c r="G29" s="63"/>
      <c r="H29" s="74" t="s">
        <v>20</v>
      </c>
      <c r="I29" s="73" t="s">
        <v>157</v>
      </c>
      <c r="J29" s="71" t="s">
        <v>158</v>
      </c>
      <c r="K29" s="71" t="s">
        <v>159</v>
      </c>
      <c r="L29" s="63"/>
      <c r="M29" s="74" t="s">
        <v>20</v>
      </c>
      <c r="N29" s="73" t="s">
        <v>157</v>
      </c>
      <c r="O29" s="71" t="s">
        <v>158</v>
      </c>
      <c r="P29" s="71" t="s">
        <v>159</v>
      </c>
      <c r="Q29" s="63"/>
      <c r="R29" s="74" t="s">
        <v>20</v>
      </c>
      <c r="S29" s="73" t="s">
        <v>157</v>
      </c>
      <c r="T29" s="71" t="s">
        <v>158</v>
      </c>
      <c r="U29" s="63" t="s">
        <v>159</v>
      </c>
      <c r="V29" s="63"/>
      <c r="W29" s="74" t="s">
        <v>20</v>
      </c>
      <c r="X29" s="69" t="s">
        <v>160</v>
      </c>
      <c r="Y29" s="71" t="s">
        <v>161</v>
      </c>
      <c r="Z29" s="63" t="s">
        <v>162</v>
      </c>
      <c r="AA29" s="75" t="s">
        <v>163</v>
      </c>
      <c r="AB29" s="69"/>
      <c r="AC29" s="70"/>
      <c r="AD29" s="71"/>
      <c r="AE29" s="71"/>
      <c r="AF29" s="70"/>
      <c r="AG29" s="26"/>
    </row>
    <row r="30" spans="1:33" ht="15" customHeight="1" x14ac:dyDescent="0.3">
      <c r="A30" s="61">
        <v>1</v>
      </c>
      <c r="B30" s="270" t="str">
        <f>VLOOKUP(C30,Fahrer!$B$5:$C$144,2,0)</f>
        <v>Helpap, Jean-Pierre</v>
      </c>
      <c r="C30" s="595">
        <v>21</v>
      </c>
      <c r="D30" s="246">
        <v>9</v>
      </c>
      <c r="E30" s="247">
        <v>1</v>
      </c>
      <c r="F30" s="247">
        <v>2</v>
      </c>
      <c r="G30" s="263">
        <f>IF(ISNA(VLOOKUP(F30,Fahrer!$F$6:$G$25,2,0)),0,VLOOKUP(F30,Fahrer!$F$6:$G$25,2,0))</f>
        <v>46</v>
      </c>
      <c r="H30" s="262">
        <f t="shared" ref="H30:H42" si="11">SUM(E30+G30)</f>
        <v>47</v>
      </c>
      <c r="I30" s="246">
        <v>10</v>
      </c>
      <c r="J30" s="247">
        <v>1</v>
      </c>
      <c r="K30" s="247">
        <v>1</v>
      </c>
      <c r="L30" s="263">
        <f>IF(ISNA(VLOOKUP(K30,Fahrer!$F$6:$G$25,2,0)),0,VLOOKUP(K30,Fahrer!$F$6:$G$25,2,0))</f>
        <v>50</v>
      </c>
      <c r="M30" s="262">
        <f t="shared" ref="M30:M42" si="12">SUM(J30+L30)</f>
        <v>51</v>
      </c>
      <c r="N30" s="246">
        <v>1</v>
      </c>
      <c r="O30" s="247">
        <v>2</v>
      </c>
      <c r="P30" s="247">
        <v>1</v>
      </c>
      <c r="Q30" s="263">
        <f>IF(ISNA(VLOOKUP(P30,Fahrer!$F$6:$G$25,2,0)),0,VLOOKUP(P30,Fahrer!$F$6:$G$25,2,0))</f>
        <v>50</v>
      </c>
      <c r="R30" s="262">
        <f t="shared" ref="R30:R42" si="13">SUM(O30+Q30)</f>
        <v>52</v>
      </c>
      <c r="S30" s="246">
        <v>4</v>
      </c>
      <c r="T30" s="247">
        <v>2</v>
      </c>
      <c r="U30" s="249">
        <v>2</v>
      </c>
      <c r="V30" s="263">
        <f>IF(ISNA(VLOOKUP(U30,Fahrer!$F$6:$G$25,2,0)),0,VLOOKUP(U30,Fahrer!$F$6:$G$25,2,0))</f>
        <v>46</v>
      </c>
      <c r="W30" s="262">
        <f t="shared" ref="W30:W42" si="14">SUM(T30+V30)</f>
        <v>48</v>
      </c>
      <c r="X30" s="264">
        <f t="shared" ref="X30:X42" si="15">H30</f>
        <v>47</v>
      </c>
      <c r="Y30" s="250">
        <f t="shared" ref="Y30:Y42" si="16">M30</f>
        <v>51</v>
      </c>
      <c r="Z30" s="263">
        <f t="shared" ref="Z30:Z42" si="17">R30</f>
        <v>52</v>
      </c>
      <c r="AA30" s="265">
        <f t="shared" ref="AA30:AA42" si="18">W30</f>
        <v>48</v>
      </c>
      <c r="AB30" s="264"/>
      <c r="AC30" s="269">
        <f t="shared" ref="AC30:AC42" si="19">(E30+J30+O30+T30)</f>
        <v>6</v>
      </c>
      <c r="AD30" s="250">
        <f t="shared" ref="AD30:AD42" si="20">SUM(H30+M30+R30+W30)</f>
        <v>198</v>
      </c>
      <c r="AE30" s="250">
        <f t="shared" ref="AE30:AE42" si="21">LARGE(X30:AA30,1)+LARGE(X30:AA30,2)+LARGE(X30:AA30,3)</f>
        <v>151</v>
      </c>
      <c r="AF30" s="149"/>
      <c r="AG30" s="26"/>
    </row>
    <row r="31" spans="1:33" ht="15" customHeight="1" x14ac:dyDescent="0.3">
      <c r="A31" s="61">
        <v>2</v>
      </c>
      <c r="B31" s="230" t="str">
        <f>VLOOKUP(C31,Fahrer!$B$5:$C$144,2,0)</f>
        <v>Ashoff, Claudia</v>
      </c>
      <c r="C31" s="231">
        <v>25</v>
      </c>
      <c r="D31" s="232">
        <v>8</v>
      </c>
      <c r="E31" s="599">
        <v>2</v>
      </c>
      <c r="F31" s="233">
        <v>1</v>
      </c>
      <c r="G31" s="227">
        <f>IF(ISNA(VLOOKUP(F31,Fahrer!$F$6:$G$25,2,0)),0,VLOOKUP(F31,Fahrer!$F$6:$G$25,2,0))</f>
        <v>50</v>
      </c>
      <c r="H31" s="226">
        <f t="shared" si="11"/>
        <v>52</v>
      </c>
      <c r="I31" s="232">
        <v>9</v>
      </c>
      <c r="J31" s="233"/>
      <c r="K31" s="233">
        <v>2</v>
      </c>
      <c r="L31" s="227">
        <f>IF(ISNA(VLOOKUP(K31,Fahrer!$F$6:$G$25,2,0)),0,VLOOKUP(K31,Fahrer!$F$6:$G$25,2,0))</f>
        <v>46</v>
      </c>
      <c r="M31" s="226">
        <f t="shared" si="12"/>
        <v>46</v>
      </c>
      <c r="N31" s="232">
        <v>10</v>
      </c>
      <c r="O31" s="233"/>
      <c r="P31" s="233">
        <v>2</v>
      </c>
      <c r="Q31" s="227">
        <f>IF(ISNA(VLOOKUP(P31,Fahrer!$F$6:$G$25,2,0)),0,VLOOKUP(P31,Fahrer!$F$6:$G$25,2,0))</f>
        <v>46</v>
      </c>
      <c r="R31" s="226">
        <f t="shared" si="13"/>
        <v>46</v>
      </c>
      <c r="S31" s="232">
        <v>1</v>
      </c>
      <c r="T31" s="599"/>
      <c r="U31" s="234">
        <v>1</v>
      </c>
      <c r="V31" s="227">
        <f>IF(ISNA(VLOOKUP(U31,Fahrer!$F$6:$G$25,2,0)),0,VLOOKUP(U31,Fahrer!$F$6:$G$25,2,0))</f>
        <v>50</v>
      </c>
      <c r="W31" s="226">
        <f t="shared" si="14"/>
        <v>50</v>
      </c>
      <c r="X31" s="228">
        <f t="shared" si="15"/>
        <v>52</v>
      </c>
      <c r="Y31" s="225">
        <f t="shared" si="16"/>
        <v>46</v>
      </c>
      <c r="Z31" s="227">
        <f t="shared" si="17"/>
        <v>46</v>
      </c>
      <c r="AA31" s="229">
        <f t="shared" si="18"/>
        <v>50</v>
      </c>
      <c r="AB31" s="228"/>
      <c r="AC31" s="221">
        <f t="shared" si="19"/>
        <v>2</v>
      </c>
      <c r="AD31" s="225">
        <f t="shared" si="20"/>
        <v>194</v>
      </c>
      <c r="AE31" s="225">
        <f t="shared" si="21"/>
        <v>148</v>
      </c>
      <c r="AF31" s="105"/>
      <c r="AG31" s="26"/>
    </row>
    <row r="32" spans="1:33" ht="15" customHeight="1" x14ac:dyDescent="0.3">
      <c r="A32" s="61">
        <v>3</v>
      </c>
      <c r="B32" s="270" t="str">
        <f>VLOOKUP(C32,Fahrer!$B$5:$C$144,2,0)</f>
        <v>Zcernikow,Maurice</v>
      </c>
      <c r="C32" s="271">
        <v>33</v>
      </c>
      <c r="D32" s="246">
        <v>9</v>
      </c>
      <c r="E32" s="247">
        <v>2</v>
      </c>
      <c r="F32" s="247">
        <v>2</v>
      </c>
      <c r="G32" s="263">
        <f>IF(ISNA(VLOOKUP(F32,Fahrer!$F$6:$G$25,2,0)),0,VLOOKUP(F32,Fahrer!$F$6:$G$25,2,0))</f>
        <v>46</v>
      </c>
      <c r="H32" s="262">
        <f t="shared" si="11"/>
        <v>48</v>
      </c>
      <c r="I32" s="246">
        <v>10</v>
      </c>
      <c r="J32" s="247">
        <v>1</v>
      </c>
      <c r="K32" s="247">
        <v>2</v>
      </c>
      <c r="L32" s="263">
        <f>IF(ISNA(VLOOKUP(K32,Fahrer!$F$6:$G$25,2,0)),0,VLOOKUP(K32,Fahrer!$F$6:$G$25,2,0))</f>
        <v>46</v>
      </c>
      <c r="M32" s="262">
        <f t="shared" si="12"/>
        <v>47</v>
      </c>
      <c r="N32" s="246">
        <v>1</v>
      </c>
      <c r="O32" s="247">
        <v>2</v>
      </c>
      <c r="P32" s="247">
        <v>1</v>
      </c>
      <c r="Q32" s="263">
        <f>IF(ISNA(VLOOKUP(P32,Fahrer!$F$6:$G$25,2,0)),0,VLOOKUP(P32,Fahrer!$F$6:$G$25,2,0))</f>
        <v>50</v>
      </c>
      <c r="R32" s="262">
        <f t="shared" si="13"/>
        <v>52</v>
      </c>
      <c r="S32" s="246">
        <v>4</v>
      </c>
      <c r="T32" s="247"/>
      <c r="U32" s="598"/>
      <c r="V32" s="263">
        <f>IF(ISNA(VLOOKUP(U32,Fahrer!$F$6:$G$25,2,0)),0,VLOOKUP(U32,Fahrer!$F$6:$G$25,2,0))</f>
        <v>0</v>
      </c>
      <c r="W32" s="262">
        <f t="shared" si="14"/>
        <v>0</v>
      </c>
      <c r="X32" s="264">
        <f t="shared" si="15"/>
        <v>48</v>
      </c>
      <c r="Y32" s="250">
        <f t="shared" si="16"/>
        <v>47</v>
      </c>
      <c r="Z32" s="263">
        <f t="shared" si="17"/>
        <v>52</v>
      </c>
      <c r="AA32" s="265">
        <f t="shared" si="18"/>
        <v>0</v>
      </c>
      <c r="AB32" s="264"/>
      <c r="AC32" s="269">
        <f t="shared" si="19"/>
        <v>5</v>
      </c>
      <c r="AD32" s="250">
        <f t="shared" si="20"/>
        <v>147</v>
      </c>
      <c r="AE32" s="250">
        <f t="shared" si="21"/>
        <v>147</v>
      </c>
      <c r="AF32" s="149"/>
      <c r="AG32" s="26"/>
    </row>
    <row r="33" spans="1:33" ht="15" customHeight="1" x14ac:dyDescent="0.3">
      <c r="A33" s="61">
        <v>4</v>
      </c>
      <c r="B33" s="230" t="str">
        <f>VLOOKUP(C33,Fahrer!$B$5:$C$144,2,0)</f>
        <v>Glaue,Jan-Carsten</v>
      </c>
      <c r="C33" s="223">
        <v>24</v>
      </c>
      <c r="D33" s="224">
        <v>7</v>
      </c>
      <c r="E33" s="225"/>
      <c r="F33" s="225">
        <v>4</v>
      </c>
      <c r="G33" s="227">
        <f>IF(ISNA(VLOOKUP(F33,Fahrer!$F$6:$G$25,2,0)),0,VLOOKUP(F33,Fahrer!$F$6:$G$25,2,0))</f>
        <v>41</v>
      </c>
      <c r="H33" s="226">
        <f t="shared" si="11"/>
        <v>41</v>
      </c>
      <c r="I33" s="224">
        <v>8</v>
      </c>
      <c r="J33" s="225">
        <v>2</v>
      </c>
      <c r="K33" s="225">
        <v>1</v>
      </c>
      <c r="L33" s="227">
        <f>IF(ISNA(VLOOKUP(K33,Fahrer!$F$6:$G$25,2,0)),0,VLOOKUP(K33,Fahrer!$F$6:$G$25,2,0))</f>
        <v>50</v>
      </c>
      <c r="M33" s="226">
        <f t="shared" si="12"/>
        <v>52</v>
      </c>
      <c r="N33" s="224">
        <v>9</v>
      </c>
      <c r="O33" s="225">
        <v>1</v>
      </c>
      <c r="P33" s="225">
        <v>2</v>
      </c>
      <c r="Q33" s="227">
        <f>IF(ISNA(VLOOKUP(P33,Fahrer!$F$6:$G$25,2,0)),0,VLOOKUP(P33,Fahrer!$F$6:$G$25,2,0))</f>
        <v>46</v>
      </c>
      <c r="R33" s="226">
        <f t="shared" si="13"/>
        <v>47</v>
      </c>
      <c r="S33" s="224">
        <v>10</v>
      </c>
      <c r="T33" s="225">
        <v>2</v>
      </c>
      <c r="U33" s="227">
        <v>5</v>
      </c>
      <c r="V33" s="227">
        <f>IF(ISNA(VLOOKUP(U33,Fahrer!$F$6:$G$25,2,0)),0,VLOOKUP(U33,Fahrer!$F$6:$G$25,2,0))</f>
        <v>39</v>
      </c>
      <c r="W33" s="226">
        <f t="shared" si="14"/>
        <v>41</v>
      </c>
      <c r="X33" s="228">
        <f t="shared" si="15"/>
        <v>41</v>
      </c>
      <c r="Y33" s="225">
        <f t="shared" si="16"/>
        <v>52</v>
      </c>
      <c r="Z33" s="227">
        <f t="shared" si="17"/>
        <v>47</v>
      </c>
      <c r="AA33" s="229">
        <f t="shared" si="18"/>
        <v>41</v>
      </c>
      <c r="AB33" s="228"/>
      <c r="AC33" s="221">
        <f t="shared" si="19"/>
        <v>5</v>
      </c>
      <c r="AD33" s="225">
        <f t="shared" si="20"/>
        <v>181</v>
      </c>
      <c r="AE33" s="225">
        <f t="shared" si="21"/>
        <v>140</v>
      </c>
      <c r="AF33" s="105"/>
      <c r="AG33" s="26"/>
    </row>
    <row r="34" spans="1:33" ht="15" customHeight="1" x14ac:dyDescent="0.3">
      <c r="A34" s="61">
        <v>5</v>
      </c>
      <c r="B34" s="270" t="str">
        <f>VLOOKUP(C34,Fahrer!$B$5:$C$144,2,0)</f>
        <v>Henke, Till</v>
      </c>
      <c r="C34" s="271">
        <v>66</v>
      </c>
      <c r="D34" s="246">
        <v>8</v>
      </c>
      <c r="E34" s="247">
        <v>1</v>
      </c>
      <c r="F34" s="247">
        <v>1</v>
      </c>
      <c r="G34" s="263">
        <f>IF(ISNA(VLOOKUP(F34,Fahrer!$F$6:$G$25,2,0)),0,VLOOKUP(F34,Fahrer!$F$6:$G$25,2,0))</f>
        <v>50</v>
      </c>
      <c r="H34" s="262">
        <f t="shared" si="11"/>
        <v>51</v>
      </c>
      <c r="I34" s="246">
        <v>9</v>
      </c>
      <c r="J34" s="247"/>
      <c r="K34" s="247">
        <v>4</v>
      </c>
      <c r="L34" s="263">
        <f>IF(ISNA(VLOOKUP(K34,Fahrer!$F$6:$G$25,2,0)),0,VLOOKUP(K34,Fahrer!$F$6:$G$25,2,0))</f>
        <v>41</v>
      </c>
      <c r="M34" s="262">
        <f t="shared" si="12"/>
        <v>41</v>
      </c>
      <c r="N34" s="246">
        <v>10</v>
      </c>
      <c r="O34" s="247"/>
      <c r="P34" s="247">
        <v>3</v>
      </c>
      <c r="Q34" s="263">
        <f>IF(ISNA(VLOOKUP(P34,Fahrer!$F$6:$G$25,2,0)),0,VLOOKUP(P34,Fahrer!$F$6:$G$25,2,0))</f>
        <v>43</v>
      </c>
      <c r="R34" s="262">
        <f t="shared" si="13"/>
        <v>43</v>
      </c>
      <c r="S34" s="246">
        <v>1</v>
      </c>
      <c r="T34" s="247"/>
      <c r="U34" s="249">
        <v>3</v>
      </c>
      <c r="V34" s="263">
        <f>IF(ISNA(VLOOKUP(U34,Fahrer!$F$6:$G$25,2,0)),0,VLOOKUP(U34,Fahrer!$F$6:$G$25,2,0))</f>
        <v>43</v>
      </c>
      <c r="W34" s="262">
        <f t="shared" si="14"/>
        <v>43</v>
      </c>
      <c r="X34" s="264">
        <f t="shared" si="15"/>
        <v>51</v>
      </c>
      <c r="Y34" s="250">
        <f t="shared" si="16"/>
        <v>41</v>
      </c>
      <c r="Z34" s="263">
        <f t="shared" si="17"/>
        <v>43</v>
      </c>
      <c r="AA34" s="265">
        <f t="shared" si="18"/>
        <v>43</v>
      </c>
      <c r="AB34" s="264"/>
      <c r="AC34" s="269">
        <f t="shared" si="19"/>
        <v>1</v>
      </c>
      <c r="AD34" s="250">
        <f t="shared" si="20"/>
        <v>178</v>
      </c>
      <c r="AE34" s="250">
        <f t="shared" si="21"/>
        <v>137</v>
      </c>
      <c r="AF34" s="149"/>
      <c r="AG34" s="26"/>
    </row>
    <row r="35" spans="1:33" ht="15" customHeight="1" x14ac:dyDescent="0.3">
      <c r="A35" s="61">
        <v>6</v>
      </c>
      <c r="B35" s="230" t="str">
        <f>VLOOKUP(C35,Fahrer!$B$5:$C$144,2,0)</f>
        <v>Deggim, Simon</v>
      </c>
      <c r="C35" s="223">
        <v>74</v>
      </c>
      <c r="D35" s="224">
        <v>4</v>
      </c>
      <c r="E35" s="225"/>
      <c r="F35" s="225">
        <v>3</v>
      </c>
      <c r="G35" s="227">
        <f>IF(ISNA(VLOOKUP(F35,Fahrer!$F$6:$G$25,2,0)),0,VLOOKUP(F35,Fahrer!$F$6:$G$25,2,0))</f>
        <v>43</v>
      </c>
      <c r="H35" s="226">
        <f t="shared" si="11"/>
        <v>43</v>
      </c>
      <c r="I35" s="224">
        <v>6</v>
      </c>
      <c r="J35" s="225"/>
      <c r="K35" s="225">
        <v>3</v>
      </c>
      <c r="L35" s="227">
        <f>IF(ISNA(VLOOKUP(K35,Fahrer!$F$6:$G$25,2,0)),0,VLOOKUP(K35,Fahrer!$F$6:$G$25,2,0))</f>
        <v>43</v>
      </c>
      <c r="M35" s="226">
        <f t="shared" si="12"/>
        <v>43</v>
      </c>
      <c r="N35" s="224">
        <v>7</v>
      </c>
      <c r="O35" s="225"/>
      <c r="P35" s="225">
        <v>6</v>
      </c>
      <c r="Q35" s="227">
        <f>IF(ISNA(VLOOKUP(P35,Fahrer!$F$6:$G$25,2,0)),0,VLOOKUP(P35,Fahrer!$F$6:$G$25,2,0))</f>
        <v>37</v>
      </c>
      <c r="R35" s="226">
        <f t="shared" si="13"/>
        <v>37</v>
      </c>
      <c r="S35" s="224">
        <v>8</v>
      </c>
      <c r="T35" s="225"/>
      <c r="U35" s="227">
        <v>2</v>
      </c>
      <c r="V35" s="227">
        <f>IF(ISNA(VLOOKUP(U35,Fahrer!$F$6:$G$25,2,0)),0,VLOOKUP(U35,Fahrer!$F$6:$G$25,2,0))</f>
        <v>46</v>
      </c>
      <c r="W35" s="226">
        <f t="shared" si="14"/>
        <v>46</v>
      </c>
      <c r="X35" s="228">
        <f t="shared" si="15"/>
        <v>43</v>
      </c>
      <c r="Y35" s="225">
        <f t="shared" si="16"/>
        <v>43</v>
      </c>
      <c r="Z35" s="227">
        <f t="shared" si="17"/>
        <v>37</v>
      </c>
      <c r="AA35" s="229">
        <f t="shared" si="18"/>
        <v>46</v>
      </c>
      <c r="AB35" s="228"/>
      <c r="AC35" s="221">
        <f t="shared" si="19"/>
        <v>0</v>
      </c>
      <c r="AD35" s="225">
        <f t="shared" si="20"/>
        <v>169</v>
      </c>
      <c r="AE35" s="225">
        <f t="shared" si="21"/>
        <v>132</v>
      </c>
      <c r="AF35" s="105"/>
      <c r="AG35" s="26"/>
    </row>
    <row r="36" spans="1:33" ht="15" customHeight="1" x14ac:dyDescent="0.3">
      <c r="A36" s="61">
        <v>7</v>
      </c>
      <c r="B36" s="270" t="str">
        <f>VLOOKUP(C36,Fahrer!$B$5:$C$144,2,0)</f>
        <v>Lösing, Arne</v>
      </c>
      <c r="C36" s="271">
        <v>6</v>
      </c>
      <c r="D36" s="246">
        <v>6</v>
      </c>
      <c r="E36" s="247"/>
      <c r="F36" s="247">
        <v>5</v>
      </c>
      <c r="G36" s="263">
        <f>IF(ISNA(VLOOKUP(F36,Fahrer!$F$6:$G$25,2,0)),0,VLOOKUP(F36,Fahrer!$F$6:$G$25,2,0))</f>
        <v>39</v>
      </c>
      <c r="H36" s="262">
        <f t="shared" si="11"/>
        <v>39</v>
      </c>
      <c r="I36" s="246">
        <v>7</v>
      </c>
      <c r="J36" s="247"/>
      <c r="K36" s="247">
        <v>5</v>
      </c>
      <c r="L36" s="263">
        <f>IF(ISNA(VLOOKUP(K36,Fahrer!$F$6:$G$25,2,0)),0,VLOOKUP(K36,Fahrer!$F$6:$G$25,2,0))</f>
        <v>39</v>
      </c>
      <c r="M36" s="262">
        <f t="shared" si="12"/>
        <v>39</v>
      </c>
      <c r="N36" s="246">
        <v>8</v>
      </c>
      <c r="O36" s="247"/>
      <c r="P36" s="247">
        <v>4</v>
      </c>
      <c r="Q36" s="263">
        <f>IF(ISNA(VLOOKUP(P36,Fahrer!$F$6:$G$25,2,0)),0,VLOOKUP(P36,Fahrer!$F$6:$G$25,2,0))</f>
        <v>41</v>
      </c>
      <c r="R36" s="262">
        <f t="shared" si="13"/>
        <v>41</v>
      </c>
      <c r="S36" s="246">
        <v>9</v>
      </c>
      <c r="T36" s="247">
        <v>1</v>
      </c>
      <c r="U36" s="249">
        <v>1</v>
      </c>
      <c r="V36" s="263">
        <f>IF(ISNA(VLOOKUP(U36,Fahrer!$F$6:$G$25,2,0)),0,VLOOKUP(U36,Fahrer!$F$6:$G$25,2,0))</f>
        <v>50</v>
      </c>
      <c r="W36" s="262">
        <f t="shared" si="14"/>
        <v>51</v>
      </c>
      <c r="X36" s="264">
        <f t="shared" si="15"/>
        <v>39</v>
      </c>
      <c r="Y36" s="250">
        <f t="shared" si="16"/>
        <v>39</v>
      </c>
      <c r="Z36" s="263">
        <f t="shared" si="17"/>
        <v>41</v>
      </c>
      <c r="AA36" s="265">
        <f t="shared" si="18"/>
        <v>51</v>
      </c>
      <c r="AB36" s="264"/>
      <c r="AC36" s="269">
        <f t="shared" si="19"/>
        <v>1</v>
      </c>
      <c r="AD36" s="250">
        <f t="shared" si="20"/>
        <v>170</v>
      </c>
      <c r="AE36" s="250">
        <f t="shared" si="21"/>
        <v>131</v>
      </c>
      <c r="AF36" s="149"/>
      <c r="AG36" s="26"/>
    </row>
    <row r="37" spans="1:33" ht="15" customHeight="1" x14ac:dyDescent="0.3">
      <c r="A37" s="61">
        <v>8</v>
      </c>
      <c r="B37" s="230" t="str">
        <f>VLOOKUP(C37,Fahrer!$B$5:$C$144,2,0)</f>
        <v>Dreyer, Thomas</v>
      </c>
      <c r="C37" s="231">
        <v>36</v>
      </c>
      <c r="D37" s="232">
        <v>4</v>
      </c>
      <c r="E37" s="233"/>
      <c r="F37" s="233">
        <v>4</v>
      </c>
      <c r="G37" s="227">
        <f>IF(ISNA(VLOOKUP(F37,Fahrer!$F$6:$G$25,2,0)),0,VLOOKUP(F37,Fahrer!$F$6:$G$25,2,0))</f>
        <v>41</v>
      </c>
      <c r="H37" s="226">
        <f t="shared" si="11"/>
        <v>41</v>
      </c>
      <c r="I37" s="232">
        <v>6</v>
      </c>
      <c r="J37" s="233"/>
      <c r="K37" s="233">
        <v>3</v>
      </c>
      <c r="L37" s="227">
        <f>IF(ISNA(VLOOKUP(K37,Fahrer!$F$6:$G$25,2,0)),0,VLOOKUP(K37,Fahrer!$F$6:$G$25,2,0))</f>
        <v>43</v>
      </c>
      <c r="M37" s="226">
        <f t="shared" si="12"/>
        <v>43</v>
      </c>
      <c r="N37" s="232">
        <v>7</v>
      </c>
      <c r="O37" s="233"/>
      <c r="P37" s="233">
        <v>5</v>
      </c>
      <c r="Q37" s="227">
        <f>IF(ISNA(VLOOKUP(P37,Fahrer!$F$6:$G$25,2,0)),0,VLOOKUP(P37,Fahrer!$F$6:$G$25,2,0))</f>
        <v>39</v>
      </c>
      <c r="R37" s="226">
        <f t="shared" si="13"/>
        <v>39</v>
      </c>
      <c r="S37" s="232">
        <v>8</v>
      </c>
      <c r="T37" s="233">
        <v>1</v>
      </c>
      <c r="U37" s="234">
        <v>3</v>
      </c>
      <c r="V37" s="227">
        <f>IF(ISNA(VLOOKUP(U37,Fahrer!$F$6:$G$25,2,0)),0,VLOOKUP(U37,Fahrer!$F$6:$G$25,2,0))</f>
        <v>43</v>
      </c>
      <c r="W37" s="226">
        <f t="shared" si="14"/>
        <v>44</v>
      </c>
      <c r="X37" s="228">
        <f t="shared" si="15"/>
        <v>41</v>
      </c>
      <c r="Y37" s="225">
        <f t="shared" si="16"/>
        <v>43</v>
      </c>
      <c r="Z37" s="227">
        <f t="shared" si="17"/>
        <v>39</v>
      </c>
      <c r="AA37" s="229">
        <f t="shared" si="18"/>
        <v>44</v>
      </c>
      <c r="AB37" s="228"/>
      <c r="AC37" s="221">
        <f t="shared" si="19"/>
        <v>1</v>
      </c>
      <c r="AD37" s="225">
        <f t="shared" si="20"/>
        <v>167</v>
      </c>
      <c r="AE37" s="225">
        <f t="shared" si="21"/>
        <v>128</v>
      </c>
      <c r="AF37" s="105"/>
      <c r="AG37" s="26"/>
    </row>
    <row r="38" spans="1:33" ht="15" customHeight="1" x14ac:dyDescent="0.3">
      <c r="A38" s="61">
        <v>9</v>
      </c>
      <c r="B38" s="270" t="str">
        <f>VLOOKUP(C38,Fahrer!$B$5:$C$144,2,0)</f>
        <v>Plummer, Nick</v>
      </c>
      <c r="C38" s="271">
        <v>89</v>
      </c>
      <c r="D38" s="246">
        <v>10</v>
      </c>
      <c r="E38" s="247"/>
      <c r="F38" s="247">
        <v>3</v>
      </c>
      <c r="G38" s="263">
        <f>IF(ISNA(VLOOKUP(F38,Fahrer!$F$6:$G$25,2,0)),0,VLOOKUP(F38,Fahrer!$F$6:$G$25,2,0))</f>
        <v>43</v>
      </c>
      <c r="H38" s="262">
        <f t="shared" si="11"/>
        <v>43</v>
      </c>
      <c r="I38" s="246">
        <v>1</v>
      </c>
      <c r="J38" s="247"/>
      <c r="K38" s="247">
        <v>5</v>
      </c>
      <c r="L38" s="263">
        <f>IF(ISNA(VLOOKUP(K38,Fahrer!$F$6:$G$25,2,0)),0,VLOOKUP(K38,Fahrer!$F$6:$G$25,2,0))</f>
        <v>39</v>
      </c>
      <c r="M38" s="262">
        <f t="shared" si="12"/>
        <v>39</v>
      </c>
      <c r="N38" s="246">
        <v>4</v>
      </c>
      <c r="O38" s="247">
        <v>1</v>
      </c>
      <c r="P38" s="247">
        <v>3</v>
      </c>
      <c r="Q38" s="263">
        <f>IF(ISNA(VLOOKUP(P38,Fahrer!$F$6:$G$25,2,0)),0,VLOOKUP(P38,Fahrer!$F$6:$G$25,2,0))</f>
        <v>43</v>
      </c>
      <c r="R38" s="262">
        <f t="shared" si="13"/>
        <v>44</v>
      </c>
      <c r="S38" s="246">
        <v>6</v>
      </c>
      <c r="T38" s="247"/>
      <c r="U38" s="249">
        <v>4</v>
      </c>
      <c r="V38" s="263">
        <f>IF(ISNA(VLOOKUP(U38,Fahrer!$F$6:$G$25,2,0)),0,VLOOKUP(U38,Fahrer!$F$6:$G$25,2,0))</f>
        <v>41</v>
      </c>
      <c r="W38" s="262">
        <f t="shared" si="14"/>
        <v>41</v>
      </c>
      <c r="X38" s="264">
        <f t="shared" si="15"/>
        <v>43</v>
      </c>
      <c r="Y38" s="250">
        <f t="shared" si="16"/>
        <v>39</v>
      </c>
      <c r="Z38" s="263">
        <f t="shared" si="17"/>
        <v>44</v>
      </c>
      <c r="AA38" s="265">
        <f t="shared" si="18"/>
        <v>41</v>
      </c>
      <c r="AB38" s="264"/>
      <c r="AC38" s="269">
        <f t="shared" si="19"/>
        <v>1</v>
      </c>
      <c r="AD38" s="250">
        <f t="shared" si="20"/>
        <v>167</v>
      </c>
      <c r="AE38" s="250">
        <f t="shared" si="21"/>
        <v>128</v>
      </c>
      <c r="AF38" s="149"/>
      <c r="AG38" s="26"/>
    </row>
    <row r="39" spans="1:33" ht="15" customHeight="1" x14ac:dyDescent="0.3">
      <c r="A39" s="61">
        <v>10</v>
      </c>
      <c r="B39" s="230" t="str">
        <f>VLOOKUP(C39,Fahrer!$B$5:$C$144,2,0)</f>
        <v>Böckmann, Ricardo</v>
      </c>
      <c r="C39" s="231">
        <v>23</v>
      </c>
      <c r="D39" s="232">
        <v>6</v>
      </c>
      <c r="E39" s="233"/>
      <c r="F39" s="233">
        <v>5</v>
      </c>
      <c r="G39" s="227">
        <f>IF(ISNA(VLOOKUP(F39,Fahrer!$F$6:$G$25,2,0)),0,VLOOKUP(F39,Fahrer!$F$6:$G$25,2,0))</f>
        <v>39</v>
      </c>
      <c r="H39" s="226">
        <f t="shared" si="11"/>
        <v>39</v>
      </c>
      <c r="I39" s="232">
        <v>7</v>
      </c>
      <c r="J39" s="233"/>
      <c r="K39" s="233">
        <v>6</v>
      </c>
      <c r="L39" s="227">
        <f>IF(ISNA(VLOOKUP(K39,Fahrer!$F$6:$G$25,2,0)),0,VLOOKUP(K39,Fahrer!$F$6:$G$25,2,0))</f>
        <v>37</v>
      </c>
      <c r="M39" s="226">
        <f t="shared" si="12"/>
        <v>37</v>
      </c>
      <c r="N39" s="232">
        <v>8</v>
      </c>
      <c r="O39" s="233"/>
      <c r="P39" s="233">
        <v>4</v>
      </c>
      <c r="Q39" s="227">
        <f>IF(ISNA(VLOOKUP(P39,Fahrer!$F$6:$G$25,2,0)),0,VLOOKUP(P39,Fahrer!$F$6:$G$25,2,0))</f>
        <v>41</v>
      </c>
      <c r="R39" s="226">
        <f t="shared" si="13"/>
        <v>41</v>
      </c>
      <c r="S39" s="232">
        <v>9</v>
      </c>
      <c r="T39" s="233"/>
      <c r="U39" s="234">
        <v>5</v>
      </c>
      <c r="V39" s="227">
        <f>IF(ISNA(VLOOKUP(U39,Fahrer!$F$6:$G$25,2,0)),0,VLOOKUP(U39,Fahrer!$F$6:$G$25,2,0))</f>
        <v>39</v>
      </c>
      <c r="W39" s="226">
        <f t="shared" si="14"/>
        <v>39</v>
      </c>
      <c r="X39" s="228">
        <f t="shared" si="15"/>
        <v>39</v>
      </c>
      <c r="Y39" s="225">
        <f t="shared" si="16"/>
        <v>37</v>
      </c>
      <c r="Z39" s="227">
        <f t="shared" si="17"/>
        <v>41</v>
      </c>
      <c r="AA39" s="229">
        <f t="shared" si="18"/>
        <v>39</v>
      </c>
      <c r="AB39" s="228"/>
      <c r="AC39" s="221">
        <f t="shared" si="19"/>
        <v>0</v>
      </c>
      <c r="AD39" s="225">
        <f t="shared" si="20"/>
        <v>156</v>
      </c>
      <c r="AE39" s="225">
        <f t="shared" si="21"/>
        <v>119</v>
      </c>
      <c r="AF39" s="105"/>
      <c r="AG39" s="26"/>
    </row>
    <row r="40" spans="1:33" ht="15" customHeight="1" x14ac:dyDescent="0.3">
      <c r="A40" s="61">
        <v>11</v>
      </c>
      <c r="B40" s="270" t="str">
        <f>VLOOKUP(C40,Fahrer!$B$5:$C$144,2,0)</f>
        <v>Götz, Olaf</v>
      </c>
      <c r="C40" s="271">
        <v>99</v>
      </c>
      <c r="D40" s="246">
        <v>1</v>
      </c>
      <c r="E40" s="247"/>
      <c r="F40" s="247">
        <v>6</v>
      </c>
      <c r="G40" s="263">
        <f>IF(ISNA(VLOOKUP(F40,Fahrer!$F$6:$G$25,2,0)),0,VLOOKUP(F40,Fahrer!$F$6:$G$25,2,0))</f>
        <v>37</v>
      </c>
      <c r="H40" s="262">
        <f t="shared" si="11"/>
        <v>37</v>
      </c>
      <c r="I40" s="246">
        <v>4</v>
      </c>
      <c r="J40" s="247"/>
      <c r="K40" s="247">
        <v>6</v>
      </c>
      <c r="L40" s="263">
        <f>IF(ISNA(VLOOKUP(K40,Fahrer!$F$6:$G$25,2,0)),0,VLOOKUP(K40,Fahrer!$F$6:$G$25,2,0))</f>
        <v>37</v>
      </c>
      <c r="M40" s="262">
        <f t="shared" si="12"/>
        <v>37</v>
      </c>
      <c r="N40" s="246">
        <v>6</v>
      </c>
      <c r="O40" s="247"/>
      <c r="P40" s="247">
        <v>5</v>
      </c>
      <c r="Q40" s="263">
        <f>IF(ISNA(VLOOKUP(P40,Fahrer!$F$6:$G$25,2,0)),0,VLOOKUP(P40,Fahrer!$F$6:$G$25,2,0))</f>
        <v>39</v>
      </c>
      <c r="R40" s="262">
        <f t="shared" si="13"/>
        <v>39</v>
      </c>
      <c r="S40" s="246">
        <v>7</v>
      </c>
      <c r="T40" s="247"/>
      <c r="U40" s="249">
        <v>4</v>
      </c>
      <c r="V40" s="263">
        <f>IF(ISNA(VLOOKUP(U40,Fahrer!$F$6:$G$25,2,0)),0,VLOOKUP(U40,Fahrer!$F$6:$G$25,2,0))</f>
        <v>41</v>
      </c>
      <c r="W40" s="262">
        <f t="shared" si="14"/>
        <v>41</v>
      </c>
      <c r="X40" s="264">
        <f t="shared" si="15"/>
        <v>37</v>
      </c>
      <c r="Y40" s="250">
        <f t="shared" si="16"/>
        <v>37</v>
      </c>
      <c r="Z40" s="263">
        <f t="shared" si="17"/>
        <v>39</v>
      </c>
      <c r="AA40" s="265">
        <f t="shared" si="18"/>
        <v>41</v>
      </c>
      <c r="AB40" s="264"/>
      <c r="AC40" s="269">
        <f t="shared" si="19"/>
        <v>0</v>
      </c>
      <c r="AD40" s="250">
        <f t="shared" si="20"/>
        <v>154</v>
      </c>
      <c r="AE40" s="250">
        <f t="shared" si="21"/>
        <v>117</v>
      </c>
      <c r="AF40" s="149"/>
      <c r="AG40" s="26"/>
    </row>
    <row r="41" spans="1:33" ht="15" customHeight="1" x14ac:dyDescent="0.3">
      <c r="A41" s="61">
        <v>12</v>
      </c>
      <c r="B41" s="230" t="str">
        <f>VLOOKUP(C41,Fahrer!$B$5:$C$144,2,0)</f>
        <v>Patzwaldt, Jonathan</v>
      </c>
      <c r="C41" s="223">
        <v>93</v>
      </c>
      <c r="D41" s="224">
        <v>1</v>
      </c>
      <c r="E41" s="225"/>
      <c r="F41" s="225">
        <v>6</v>
      </c>
      <c r="G41" s="227">
        <f>IF(ISNA(VLOOKUP(F41,Fahrer!$F$6:$G$25,2,0)),0,VLOOKUP(F41,Fahrer!$F$6:$G$25,2,0))</f>
        <v>37</v>
      </c>
      <c r="H41" s="226">
        <f t="shared" si="11"/>
        <v>37</v>
      </c>
      <c r="I41" s="224">
        <v>4</v>
      </c>
      <c r="J41" s="225"/>
      <c r="K41" s="225">
        <v>4</v>
      </c>
      <c r="L41" s="227">
        <f>IF(ISNA(VLOOKUP(K41,Fahrer!$F$6:$G$25,2,0)),0,VLOOKUP(K41,Fahrer!$F$6:$G$25,2,0))</f>
        <v>41</v>
      </c>
      <c r="M41" s="226">
        <f t="shared" si="12"/>
        <v>41</v>
      </c>
      <c r="N41" s="224">
        <v>6</v>
      </c>
      <c r="O41" s="225"/>
      <c r="P41" s="225">
        <v>6</v>
      </c>
      <c r="Q41" s="227">
        <f>IF(ISNA(VLOOKUP(P41,Fahrer!$F$6:$G$25,2,0)),0,VLOOKUP(P41,Fahrer!$F$6:$G$25,2,0))</f>
        <v>37</v>
      </c>
      <c r="R41" s="226">
        <f t="shared" si="13"/>
        <v>37</v>
      </c>
      <c r="S41" s="224">
        <v>7</v>
      </c>
      <c r="T41" s="225"/>
      <c r="U41" s="227">
        <v>6</v>
      </c>
      <c r="V41" s="227">
        <f>IF(ISNA(VLOOKUP(U41,Fahrer!$F$6:$G$25,2,0)),0,VLOOKUP(U41,Fahrer!$F$6:$G$25,2,0))</f>
        <v>37</v>
      </c>
      <c r="W41" s="226">
        <f t="shared" si="14"/>
        <v>37</v>
      </c>
      <c r="X41" s="228">
        <f t="shared" si="15"/>
        <v>37</v>
      </c>
      <c r="Y41" s="225">
        <f t="shared" si="16"/>
        <v>41</v>
      </c>
      <c r="Z41" s="227">
        <f t="shared" si="17"/>
        <v>37</v>
      </c>
      <c r="AA41" s="229">
        <f t="shared" si="18"/>
        <v>37</v>
      </c>
      <c r="AB41" s="228"/>
      <c r="AC41" s="221">
        <f t="shared" si="19"/>
        <v>0</v>
      </c>
      <c r="AD41" s="225">
        <f t="shared" si="20"/>
        <v>152</v>
      </c>
      <c r="AE41" s="225">
        <f t="shared" si="21"/>
        <v>115</v>
      </c>
      <c r="AF41" s="105"/>
      <c r="AG41" s="26"/>
    </row>
    <row r="42" spans="1:33" ht="15" customHeight="1" x14ac:dyDescent="0.3">
      <c r="A42" s="61">
        <v>13</v>
      </c>
      <c r="B42" s="270" t="str">
        <f>VLOOKUP(C42,Fahrer!$B$5:$C$144,2,0)</f>
        <v>Albers, Louis</v>
      </c>
      <c r="C42" s="271">
        <v>70</v>
      </c>
      <c r="D42" s="246">
        <v>7</v>
      </c>
      <c r="E42" s="247"/>
      <c r="F42" s="247">
        <v>7</v>
      </c>
      <c r="G42" s="263">
        <f>IF(ISNA(VLOOKUP(F42,Fahrer!$F$6:$G$25,2,0)),0,VLOOKUP(F42,Fahrer!$F$6:$G$25,2,0))</f>
        <v>35</v>
      </c>
      <c r="H42" s="262">
        <f t="shared" si="11"/>
        <v>35</v>
      </c>
      <c r="I42" s="246">
        <v>8</v>
      </c>
      <c r="J42" s="247">
        <v>2</v>
      </c>
      <c r="K42" s="247">
        <v>7</v>
      </c>
      <c r="L42" s="263">
        <f>IF(ISNA(VLOOKUP(K42,Fahrer!$F$6:$G$25,2,0)),0,VLOOKUP(K42,Fahrer!$F$6:$G$25,2,0))</f>
        <v>35</v>
      </c>
      <c r="M42" s="262">
        <f t="shared" si="12"/>
        <v>37</v>
      </c>
      <c r="N42" s="246">
        <v>9</v>
      </c>
      <c r="O42" s="247"/>
      <c r="P42" s="597"/>
      <c r="Q42" s="263">
        <f>IF(ISNA(VLOOKUP(P42,Fahrer!$F$6:$G$25,2,0)),0,VLOOKUP(P42,Fahrer!$F$6:$G$25,2,0))</f>
        <v>0</v>
      </c>
      <c r="R42" s="262">
        <f t="shared" si="13"/>
        <v>0</v>
      </c>
      <c r="S42" s="246">
        <v>10</v>
      </c>
      <c r="T42" s="247"/>
      <c r="U42" s="598"/>
      <c r="V42" s="263">
        <f>IF(ISNA(VLOOKUP(U42,Fahrer!$F$6:$G$25,2,0)),0,VLOOKUP(U42,Fahrer!$F$6:$G$25,2,0))</f>
        <v>0</v>
      </c>
      <c r="W42" s="262">
        <f t="shared" si="14"/>
        <v>0</v>
      </c>
      <c r="X42" s="264">
        <f t="shared" si="15"/>
        <v>35</v>
      </c>
      <c r="Y42" s="250">
        <f t="shared" si="16"/>
        <v>37</v>
      </c>
      <c r="Z42" s="263">
        <f t="shared" si="17"/>
        <v>0</v>
      </c>
      <c r="AA42" s="265">
        <f t="shared" si="18"/>
        <v>0</v>
      </c>
      <c r="AB42" s="264"/>
      <c r="AC42" s="269">
        <f t="shared" si="19"/>
        <v>2</v>
      </c>
      <c r="AD42" s="250">
        <f t="shared" si="20"/>
        <v>72</v>
      </c>
      <c r="AE42" s="250">
        <f t="shared" si="21"/>
        <v>72</v>
      </c>
      <c r="AF42" s="149"/>
      <c r="AG42" s="26"/>
    </row>
    <row r="43" spans="1:33" ht="15" hidden="1" customHeight="1" x14ac:dyDescent="0.3">
      <c r="A43" s="61">
        <v>14</v>
      </c>
      <c r="B43" s="109" t="e">
        <f>VLOOKUP(C43,Fahrer!$B$5:$C$144,2,0)</f>
        <v>#N/A</v>
      </c>
      <c r="C43" s="294"/>
      <c r="D43" s="98"/>
      <c r="E43" s="99"/>
      <c r="F43" s="99"/>
      <c r="G43" s="102">
        <f>IF(ISNA(VLOOKUP(F43,Fahrer!$F$6:$G$25,2,0)),0,VLOOKUP(F43,Fahrer!$F$6:$G$25,2,0))</f>
        <v>0</v>
      </c>
      <c r="H43" s="101">
        <f t="shared" ref="H43:H59" si="22">SUM(E43+G43)</f>
        <v>0</v>
      </c>
      <c r="I43" s="98"/>
      <c r="J43" s="99"/>
      <c r="K43" s="99"/>
      <c r="L43" s="102">
        <f>IF(ISNA(VLOOKUP(K43,Fahrer!$F$6:$G$25,2,0)),0,VLOOKUP(K43,Fahrer!$F$6:$G$25,2,0))</f>
        <v>0</v>
      </c>
      <c r="M43" s="101">
        <f t="shared" ref="M43:M59" si="23">SUM(J43+L43)</f>
        <v>0</v>
      </c>
      <c r="N43" s="98"/>
      <c r="O43" s="99"/>
      <c r="P43" s="99"/>
      <c r="Q43" s="102">
        <f>IF(ISNA(VLOOKUP(P43,Fahrer!$F$6:$G$25,2,0)),0,VLOOKUP(P43,Fahrer!$F$6:$G$25,2,0))</f>
        <v>0</v>
      </c>
      <c r="R43" s="101">
        <f t="shared" ref="R43:R59" si="24">SUM(O43+Q43)</f>
        <v>0</v>
      </c>
      <c r="S43" s="98"/>
      <c r="T43" s="99"/>
      <c r="U43" s="102"/>
      <c r="V43" s="102">
        <f>IF(ISNA(VLOOKUP(U43,Fahrer!$F$6:$G$25,2,0)),0,VLOOKUP(U43,Fahrer!$F$6:$G$25,2,0))</f>
        <v>0</v>
      </c>
      <c r="W43" s="101">
        <f t="shared" ref="W43:W59" si="25">SUM(T43+V43)</f>
        <v>0</v>
      </c>
      <c r="X43" s="103">
        <f t="shared" ref="X43:X59" si="26">H43</f>
        <v>0</v>
      </c>
      <c r="Y43" s="99">
        <f t="shared" ref="Y43:Y59" si="27">M43</f>
        <v>0</v>
      </c>
      <c r="Z43" s="102">
        <f t="shared" ref="Z43:Z59" si="28">R43</f>
        <v>0</v>
      </c>
      <c r="AA43" s="104">
        <f t="shared" ref="AA43:AA59" si="29">W43</f>
        <v>0</v>
      </c>
      <c r="AB43" s="103"/>
      <c r="AC43" s="105">
        <f t="shared" ref="AC43:AC59" si="30">(E43+J43+O43+T43)</f>
        <v>0</v>
      </c>
      <c r="AD43" s="99">
        <f t="shared" ref="AD43:AD59" si="31">SUM(H43+M43+R43+W43)</f>
        <v>0</v>
      </c>
      <c r="AE43" s="99">
        <f t="shared" ref="AE43:AE59" si="32">LARGE(X43:AA43,1)+LARGE(X43:AA43,2)+LARGE(X43:AA43,3)</f>
        <v>0</v>
      </c>
      <c r="AF43" s="105"/>
      <c r="AG43" s="26"/>
    </row>
    <row r="44" spans="1:33" ht="15" hidden="1" customHeight="1" x14ac:dyDescent="0.3">
      <c r="A44" s="61">
        <v>15</v>
      </c>
      <c r="B44" s="108" t="e">
        <f>VLOOKUP(C44,Fahrer!$B$5:$C$144,2,0)</f>
        <v>#N/A</v>
      </c>
      <c r="C44" s="473"/>
      <c r="D44" s="78"/>
      <c r="E44" s="79"/>
      <c r="F44" s="79"/>
      <c r="G44" s="82">
        <f>IF(ISNA(VLOOKUP(F44,Fahrer!$F$6:$G$25,2,0)),0,VLOOKUP(F44,Fahrer!$F$6:$G$25,2,0))</f>
        <v>0</v>
      </c>
      <c r="H44" s="81">
        <f t="shared" si="22"/>
        <v>0</v>
      </c>
      <c r="I44" s="78"/>
      <c r="J44" s="79"/>
      <c r="K44" s="79"/>
      <c r="L44" s="82">
        <f>IF(ISNA(VLOOKUP(K44,Fahrer!$F$6:$G$25,2,0)),0,VLOOKUP(K44,Fahrer!$F$6:$G$25,2,0))</f>
        <v>0</v>
      </c>
      <c r="M44" s="81">
        <f t="shared" si="23"/>
        <v>0</v>
      </c>
      <c r="N44" s="78"/>
      <c r="O44" s="79"/>
      <c r="P44" s="79"/>
      <c r="Q44" s="82">
        <f>IF(ISNA(VLOOKUP(P44,Fahrer!$F$6:$G$25,2,0)),0,VLOOKUP(P44,Fahrer!$F$6:$G$25,2,0))</f>
        <v>0</v>
      </c>
      <c r="R44" s="81">
        <f t="shared" si="24"/>
        <v>0</v>
      </c>
      <c r="S44" s="78"/>
      <c r="T44" s="79"/>
      <c r="U44" s="82"/>
      <c r="V44" s="82">
        <f>IF(ISNA(VLOOKUP(U44,Fahrer!$F$6:$G$25,2,0)),0,VLOOKUP(U44,Fahrer!$F$6:$G$25,2,0))</f>
        <v>0</v>
      </c>
      <c r="W44" s="81">
        <f t="shared" si="25"/>
        <v>0</v>
      </c>
      <c r="X44" s="83">
        <f t="shared" si="26"/>
        <v>0</v>
      </c>
      <c r="Y44" s="79">
        <f t="shared" si="27"/>
        <v>0</v>
      </c>
      <c r="Z44" s="82">
        <f t="shared" si="28"/>
        <v>0</v>
      </c>
      <c r="AA44" s="77">
        <f t="shared" si="29"/>
        <v>0</v>
      </c>
      <c r="AB44" s="83"/>
      <c r="AC44" s="84">
        <f t="shared" si="30"/>
        <v>0</v>
      </c>
      <c r="AD44" s="79">
        <f t="shared" si="31"/>
        <v>0</v>
      </c>
      <c r="AE44" s="79">
        <f t="shared" si="32"/>
        <v>0</v>
      </c>
      <c r="AF44" s="149"/>
      <c r="AG44" s="26"/>
    </row>
    <row r="45" spans="1:33" ht="15" hidden="1" customHeight="1" x14ac:dyDescent="0.3">
      <c r="A45" s="61">
        <v>16</v>
      </c>
      <c r="B45" s="109" t="e">
        <f>VLOOKUP(C45,Fahrer!$B$5:$C$144,2,0)</f>
        <v>#N/A</v>
      </c>
      <c r="C45" s="107"/>
      <c r="D45" s="98"/>
      <c r="E45" s="99"/>
      <c r="F45" s="99"/>
      <c r="G45" s="102">
        <f>IF(ISNA(VLOOKUP(F45,Fahrer!$F$6:$G$25,2,0)),0,VLOOKUP(F45,Fahrer!$F$6:$G$25,2,0))</f>
        <v>0</v>
      </c>
      <c r="H45" s="101">
        <f t="shared" si="22"/>
        <v>0</v>
      </c>
      <c r="I45" s="98"/>
      <c r="J45" s="99"/>
      <c r="K45" s="99"/>
      <c r="L45" s="102">
        <f>IF(ISNA(VLOOKUP(K45,Fahrer!$F$6:$G$25,2,0)),0,VLOOKUP(K45,Fahrer!$F$6:$G$25,2,0))</f>
        <v>0</v>
      </c>
      <c r="M45" s="101">
        <f t="shared" si="23"/>
        <v>0</v>
      </c>
      <c r="N45" s="98"/>
      <c r="O45" s="99"/>
      <c r="P45" s="99"/>
      <c r="Q45" s="102">
        <f>IF(ISNA(VLOOKUP(P45,Fahrer!$F$6:$G$25,2,0)),0,VLOOKUP(P45,Fahrer!$F$6:$G$25,2,0))</f>
        <v>0</v>
      </c>
      <c r="R45" s="101">
        <f t="shared" si="24"/>
        <v>0</v>
      </c>
      <c r="S45" s="98"/>
      <c r="T45" s="99"/>
      <c r="U45" s="102"/>
      <c r="V45" s="102">
        <f>IF(ISNA(VLOOKUP(U45,Fahrer!$F$6:$G$25,2,0)),0,VLOOKUP(U45,Fahrer!$F$6:$G$25,2,0))</f>
        <v>0</v>
      </c>
      <c r="W45" s="101">
        <f t="shared" si="25"/>
        <v>0</v>
      </c>
      <c r="X45" s="103">
        <f t="shared" si="26"/>
        <v>0</v>
      </c>
      <c r="Y45" s="99">
        <f t="shared" si="27"/>
        <v>0</v>
      </c>
      <c r="Z45" s="102">
        <f t="shared" si="28"/>
        <v>0</v>
      </c>
      <c r="AA45" s="104">
        <f t="shared" si="29"/>
        <v>0</v>
      </c>
      <c r="AB45" s="103"/>
      <c r="AC45" s="105">
        <f t="shared" si="30"/>
        <v>0</v>
      </c>
      <c r="AD45" s="99">
        <f t="shared" si="31"/>
        <v>0</v>
      </c>
      <c r="AE45" s="99">
        <f t="shared" si="32"/>
        <v>0</v>
      </c>
      <c r="AF45" s="105"/>
      <c r="AG45" s="26"/>
    </row>
    <row r="46" spans="1:33" ht="15" hidden="1" customHeight="1" x14ac:dyDescent="0.3">
      <c r="A46" s="61">
        <v>17</v>
      </c>
      <c r="B46" s="108" t="e">
        <f>VLOOKUP(C46,Fahrer!$B$5:$C$144,2,0)</f>
        <v>#N/A</v>
      </c>
      <c r="C46" s="106"/>
      <c r="D46" s="78"/>
      <c r="E46" s="79"/>
      <c r="F46" s="79"/>
      <c r="G46" s="82">
        <f>IF(ISNA(VLOOKUP(F46,Fahrer!$F$6:$G$25,2,0)),0,VLOOKUP(F46,Fahrer!$F$6:$G$25,2,0))</f>
        <v>0</v>
      </c>
      <c r="H46" s="81">
        <f t="shared" si="22"/>
        <v>0</v>
      </c>
      <c r="I46" s="78"/>
      <c r="J46" s="79"/>
      <c r="K46" s="79"/>
      <c r="L46" s="82">
        <f>IF(ISNA(VLOOKUP(K46,Fahrer!$F$6:$G$25,2,0)),0,VLOOKUP(K46,Fahrer!$F$6:$G$25,2,0))</f>
        <v>0</v>
      </c>
      <c r="M46" s="81">
        <f t="shared" si="23"/>
        <v>0</v>
      </c>
      <c r="N46" s="78"/>
      <c r="O46" s="79"/>
      <c r="P46" s="79"/>
      <c r="Q46" s="82">
        <f>IF(ISNA(VLOOKUP(P46,Fahrer!$F$6:$G$25,2,0)),0,VLOOKUP(P46,Fahrer!$F$6:$G$25,2,0))</f>
        <v>0</v>
      </c>
      <c r="R46" s="81">
        <f t="shared" si="24"/>
        <v>0</v>
      </c>
      <c r="S46" s="78"/>
      <c r="T46" s="79"/>
      <c r="U46" s="82"/>
      <c r="V46" s="82">
        <f>IF(ISNA(VLOOKUP(U46,Fahrer!$F$6:$G$25,2,0)),0,VLOOKUP(U46,Fahrer!$F$6:$G$25,2,0))</f>
        <v>0</v>
      </c>
      <c r="W46" s="81">
        <f t="shared" si="25"/>
        <v>0</v>
      </c>
      <c r="X46" s="83">
        <f t="shared" si="26"/>
        <v>0</v>
      </c>
      <c r="Y46" s="79">
        <f t="shared" si="27"/>
        <v>0</v>
      </c>
      <c r="Z46" s="82">
        <f t="shared" si="28"/>
        <v>0</v>
      </c>
      <c r="AA46" s="77">
        <f t="shared" si="29"/>
        <v>0</v>
      </c>
      <c r="AB46" s="83"/>
      <c r="AC46" s="84">
        <f t="shared" si="30"/>
        <v>0</v>
      </c>
      <c r="AD46" s="79">
        <f t="shared" si="31"/>
        <v>0</v>
      </c>
      <c r="AE46" s="79">
        <f t="shared" si="32"/>
        <v>0</v>
      </c>
      <c r="AF46" s="149"/>
      <c r="AG46" s="26"/>
    </row>
    <row r="47" spans="1:33" ht="15" hidden="1" customHeight="1" x14ac:dyDescent="0.3">
      <c r="A47" s="61">
        <v>18</v>
      </c>
      <c r="B47" s="109" t="e">
        <f>VLOOKUP(C47,Fahrer!$B$5:$C$144,2,0)</f>
        <v>#N/A</v>
      </c>
      <c r="C47" s="107"/>
      <c r="D47" s="98"/>
      <c r="E47" s="99"/>
      <c r="F47" s="99"/>
      <c r="G47" s="102">
        <f>IF(ISNA(VLOOKUP(F47,Fahrer!$F$6:$G$25,2,0)),0,VLOOKUP(F47,Fahrer!$F$6:$G$25,2,0))</f>
        <v>0</v>
      </c>
      <c r="H47" s="101">
        <f t="shared" si="22"/>
        <v>0</v>
      </c>
      <c r="I47" s="98"/>
      <c r="J47" s="99"/>
      <c r="K47" s="99"/>
      <c r="L47" s="102">
        <f>IF(ISNA(VLOOKUP(K47,Fahrer!$F$6:$G$25,2,0)),0,VLOOKUP(K47,Fahrer!$F$6:$G$25,2,0))</f>
        <v>0</v>
      </c>
      <c r="M47" s="101">
        <f t="shared" si="23"/>
        <v>0</v>
      </c>
      <c r="N47" s="98"/>
      <c r="O47" s="99"/>
      <c r="P47" s="99"/>
      <c r="Q47" s="102">
        <f>IF(ISNA(VLOOKUP(P47,Fahrer!$F$6:$G$25,2,0)),0,VLOOKUP(P47,Fahrer!$F$6:$G$25,2,0))</f>
        <v>0</v>
      </c>
      <c r="R47" s="101">
        <f t="shared" si="24"/>
        <v>0</v>
      </c>
      <c r="S47" s="98"/>
      <c r="T47" s="99"/>
      <c r="U47" s="102"/>
      <c r="V47" s="102">
        <f>IF(ISNA(VLOOKUP(U47,Fahrer!$F$6:$G$25,2,0)),0,VLOOKUP(U47,Fahrer!$F$6:$G$25,2,0))</f>
        <v>0</v>
      </c>
      <c r="W47" s="101">
        <f t="shared" si="25"/>
        <v>0</v>
      </c>
      <c r="X47" s="103">
        <f t="shared" si="26"/>
        <v>0</v>
      </c>
      <c r="Y47" s="99">
        <f t="shared" si="27"/>
        <v>0</v>
      </c>
      <c r="Z47" s="102">
        <f t="shared" si="28"/>
        <v>0</v>
      </c>
      <c r="AA47" s="104">
        <f t="shared" si="29"/>
        <v>0</v>
      </c>
      <c r="AB47" s="103"/>
      <c r="AC47" s="105">
        <f t="shared" si="30"/>
        <v>0</v>
      </c>
      <c r="AD47" s="99">
        <f t="shared" si="31"/>
        <v>0</v>
      </c>
      <c r="AE47" s="99">
        <f t="shared" si="32"/>
        <v>0</v>
      </c>
      <c r="AF47" s="105"/>
      <c r="AG47" s="26"/>
    </row>
    <row r="48" spans="1:33" ht="15" hidden="1" customHeight="1" x14ac:dyDescent="0.3">
      <c r="A48" s="61">
        <v>19</v>
      </c>
      <c r="B48" s="108" t="e">
        <f>VLOOKUP(C48,Fahrer!$B$5:$C$144,2,0)</f>
        <v>#N/A</v>
      </c>
      <c r="C48" s="106"/>
      <c r="D48" s="78"/>
      <c r="E48" s="79"/>
      <c r="F48" s="79"/>
      <c r="G48" s="82">
        <f>IF(ISNA(VLOOKUP(F48,Fahrer!$F$6:$G$25,2,0)),0,VLOOKUP(F48,Fahrer!$F$6:$G$25,2,0))</f>
        <v>0</v>
      </c>
      <c r="H48" s="81">
        <f t="shared" si="22"/>
        <v>0</v>
      </c>
      <c r="I48" s="78"/>
      <c r="J48" s="79"/>
      <c r="K48" s="79"/>
      <c r="L48" s="82">
        <f>IF(ISNA(VLOOKUP(K48,Fahrer!$F$6:$G$25,2,0)),0,VLOOKUP(K48,Fahrer!$F$6:$G$25,2,0))</f>
        <v>0</v>
      </c>
      <c r="M48" s="81">
        <f t="shared" si="23"/>
        <v>0</v>
      </c>
      <c r="N48" s="78"/>
      <c r="O48" s="79"/>
      <c r="P48" s="79"/>
      <c r="Q48" s="82">
        <f>IF(ISNA(VLOOKUP(P48,Fahrer!$F$6:$G$25,2,0)),0,VLOOKUP(P48,Fahrer!$F$6:$G$25,2,0))</f>
        <v>0</v>
      </c>
      <c r="R48" s="81">
        <f t="shared" si="24"/>
        <v>0</v>
      </c>
      <c r="S48" s="78"/>
      <c r="T48" s="79"/>
      <c r="U48" s="82"/>
      <c r="V48" s="82">
        <f>IF(ISNA(VLOOKUP(U48,Fahrer!$F$6:$G$25,2,0)),0,VLOOKUP(U48,Fahrer!$F$6:$G$25,2,0))</f>
        <v>0</v>
      </c>
      <c r="W48" s="81">
        <f t="shared" si="25"/>
        <v>0</v>
      </c>
      <c r="X48" s="83">
        <f t="shared" si="26"/>
        <v>0</v>
      </c>
      <c r="Y48" s="79">
        <f t="shared" si="27"/>
        <v>0</v>
      </c>
      <c r="Z48" s="82">
        <f t="shared" si="28"/>
        <v>0</v>
      </c>
      <c r="AA48" s="77">
        <f t="shared" si="29"/>
        <v>0</v>
      </c>
      <c r="AB48" s="83"/>
      <c r="AC48" s="84">
        <f t="shared" si="30"/>
        <v>0</v>
      </c>
      <c r="AD48" s="79">
        <f t="shared" si="31"/>
        <v>0</v>
      </c>
      <c r="AE48" s="79">
        <f t="shared" si="32"/>
        <v>0</v>
      </c>
      <c r="AF48" s="149"/>
      <c r="AG48" s="26"/>
    </row>
    <row r="49" spans="1:33" ht="15" hidden="1" customHeight="1" x14ac:dyDescent="0.3">
      <c r="A49" s="61">
        <v>20</v>
      </c>
      <c r="B49" s="109" t="e">
        <f>VLOOKUP(C49,Fahrer!$B$5:$C$144,2,0)</f>
        <v>#N/A</v>
      </c>
      <c r="C49" s="107"/>
      <c r="D49" s="98"/>
      <c r="E49" s="99"/>
      <c r="F49" s="99"/>
      <c r="G49" s="102">
        <f>IF(ISNA(VLOOKUP(F49,Fahrer!$F$6:$G$25,2,0)),0,VLOOKUP(F49,Fahrer!$F$6:$G$25,2,0))</f>
        <v>0</v>
      </c>
      <c r="H49" s="101">
        <f t="shared" si="22"/>
        <v>0</v>
      </c>
      <c r="I49" s="98"/>
      <c r="J49" s="99"/>
      <c r="K49" s="99"/>
      <c r="L49" s="102">
        <f>IF(ISNA(VLOOKUP(K49,Fahrer!$F$6:$G$25,2,0)),0,VLOOKUP(K49,Fahrer!$F$6:$G$25,2,0))</f>
        <v>0</v>
      </c>
      <c r="M49" s="101">
        <f t="shared" si="23"/>
        <v>0</v>
      </c>
      <c r="N49" s="98"/>
      <c r="O49" s="99"/>
      <c r="P49" s="99"/>
      <c r="Q49" s="102">
        <f>IF(ISNA(VLOOKUP(P49,Fahrer!$F$6:$G$25,2,0)),0,VLOOKUP(P49,Fahrer!$F$6:$G$25,2,0))</f>
        <v>0</v>
      </c>
      <c r="R49" s="101">
        <f t="shared" si="24"/>
        <v>0</v>
      </c>
      <c r="S49" s="98"/>
      <c r="T49" s="99"/>
      <c r="U49" s="102"/>
      <c r="V49" s="102">
        <f>IF(ISNA(VLOOKUP(U49,Fahrer!$F$6:$G$25,2,0)),0,VLOOKUP(U49,Fahrer!$F$6:$G$25,2,0))</f>
        <v>0</v>
      </c>
      <c r="W49" s="101">
        <f t="shared" si="25"/>
        <v>0</v>
      </c>
      <c r="X49" s="103">
        <f t="shared" si="26"/>
        <v>0</v>
      </c>
      <c r="Y49" s="99">
        <f t="shared" si="27"/>
        <v>0</v>
      </c>
      <c r="Z49" s="102">
        <f t="shared" si="28"/>
        <v>0</v>
      </c>
      <c r="AA49" s="104">
        <f t="shared" si="29"/>
        <v>0</v>
      </c>
      <c r="AB49" s="103"/>
      <c r="AC49" s="105">
        <f t="shared" si="30"/>
        <v>0</v>
      </c>
      <c r="AD49" s="99">
        <f t="shared" si="31"/>
        <v>0</v>
      </c>
      <c r="AE49" s="99">
        <f t="shared" si="32"/>
        <v>0</v>
      </c>
      <c r="AF49" s="105"/>
      <c r="AG49" s="26"/>
    </row>
    <row r="50" spans="1:33" hidden="1" x14ac:dyDescent="0.3">
      <c r="A50" s="61">
        <v>21</v>
      </c>
      <c r="B50" s="108" t="e">
        <f>VLOOKUP(C50,Fahrer!$B$5:$C$144,2,0)</f>
        <v>#N/A</v>
      </c>
      <c r="C50" s="106"/>
      <c r="D50" s="78"/>
      <c r="E50" s="79"/>
      <c r="F50" s="79"/>
      <c r="G50" s="82">
        <f>IF(ISNA(VLOOKUP(F50,Fahrer!$F$6:$G$25,2,0)),0,VLOOKUP(F50,Fahrer!$F$6:$G$25,2,0))</f>
        <v>0</v>
      </c>
      <c r="H50" s="81">
        <f t="shared" si="22"/>
        <v>0</v>
      </c>
      <c r="I50" s="78"/>
      <c r="J50" s="79"/>
      <c r="K50" s="79"/>
      <c r="L50" s="82">
        <f>IF(ISNA(VLOOKUP(K50,Fahrer!$F$6:$G$25,2,0)),0,VLOOKUP(K50,Fahrer!$F$6:$G$25,2,0))</f>
        <v>0</v>
      </c>
      <c r="M50" s="81">
        <f t="shared" si="23"/>
        <v>0</v>
      </c>
      <c r="N50" s="78"/>
      <c r="O50" s="79"/>
      <c r="P50" s="79"/>
      <c r="Q50" s="82">
        <f>IF(ISNA(VLOOKUP(P50,Fahrer!$F$6:$G$25,2,0)),0,VLOOKUP(P50,Fahrer!$F$6:$G$25,2,0))</f>
        <v>0</v>
      </c>
      <c r="R50" s="81">
        <f t="shared" si="24"/>
        <v>0</v>
      </c>
      <c r="S50" s="78"/>
      <c r="T50" s="79"/>
      <c r="U50" s="82"/>
      <c r="V50" s="82">
        <f>IF(ISNA(VLOOKUP(U50,Fahrer!$F$6:$G$25,2,0)),0,VLOOKUP(U50,Fahrer!$F$6:$G$25,2,0))</f>
        <v>0</v>
      </c>
      <c r="W50" s="81">
        <f t="shared" si="25"/>
        <v>0</v>
      </c>
      <c r="X50" s="83">
        <f t="shared" si="26"/>
        <v>0</v>
      </c>
      <c r="Y50" s="79">
        <f t="shared" si="27"/>
        <v>0</v>
      </c>
      <c r="Z50" s="82">
        <f t="shared" si="28"/>
        <v>0</v>
      </c>
      <c r="AA50" s="77">
        <f t="shared" si="29"/>
        <v>0</v>
      </c>
      <c r="AB50" s="83"/>
      <c r="AC50" s="84">
        <f t="shared" si="30"/>
        <v>0</v>
      </c>
      <c r="AD50" s="79">
        <f t="shared" si="31"/>
        <v>0</v>
      </c>
      <c r="AE50" s="79">
        <f t="shared" si="32"/>
        <v>0</v>
      </c>
      <c r="AF50" s="118"/>
      <c r="AG50" s="26"/>
    </row>
    <row r="51" spans="1:33" hidden="1" x14ac:dyDescent="0.3">
      <c r="A51" s="61">
        <v>22</v>
      </c>
      <c r="B51" s="109" t="e">
        <f>VLOOKUP(C51,Fahrer!$B$5:$C$144,2,0)</f>
        <v>#N/A</v>
      </c>
      <c r="C51" s="107"/>
      <c r="D51" s="98"/>
      <c r="E51" s="99"/>
      <c r="F51" s="99"/>
      <c r="G51" s="102">
        <f>IF(ISNA(VLOOKUP(F51,Fahrer!$F$6:$G$25,2,0)),0,VLOOKUP(F51,Fahrer!$F$6:$G$25,2,0))</f>
        <v>0</v>
      </c>
      <c r="H51" s="101">
        <f t="shared" si="22"/>
        <v>0</v>
      </c>
      <c r="I51" s="98"/>
      <c r="J51" s="99"/>
      <c r="K51" s="99"/>
      <c r="L51" s="102">
        <f>IF(ISNA(VLOOKUP(K51,Fahrer!$F$6:$G$25,2,0)),0,VLOOKUP(K51,Fahrer!$F$6:$G$25,2,0))</f>
        <v>0</v>
      </c>
      <c r="M51" s="101">
        <f t="shared" si="23"/>
        <v>0</v>
      </c>
      <c r="N51" s="98"/>
      <c r="O51" s="99"/>
      <c r="P51" s="99"/>
      <c r="Q51" s="102">
        <f>IF(ISNA(VLOOKUP(P51,Fahrer!$F$6:$G$25,2,0)),0,VLOOKUP(P51,Fahrer!$F$6:$G$25,2,0))</f>
        <v>0</v>
      </c>
      <c r="R51" s="101">
        <f t="shared" si="24"/>
        <v>0</v>
      </c>
      <c r="S51" s="98"/>
      <c r="T51" s="99"/>
      <c r="U51" s="102"/>
      <c r="V51" s="102">
        <f>IF(ISNA(VLOOKUP(U51,Fahrer!$F$6:$G$25,2,0)),0,VLOOKUP(U51,Fahrer!$F$6:$G$25,2,0))</f>
        <v>0</v>
      </c>
      <c r="W51" s="101">
        <f t="shared" si="25"/>
        <v>0</v>
      </c>
      <c r="X51" s="103">
        <f t="shared" si="26"/>
        <v>0</v>
      </c>
      <c r="Y51" s="99">
        <f t="shared" si="27"/>
        <v>0</v>
      </c>
      <c r="Z51" s="102">
        <f t="shared" si="28"/>
        <v>0</v>
      </c>
      <c r="AA51" s="104">
        <f t="shared" si="29"/>
        <v>0</v>
      </c>
      <c r="AB51" s="103"/>
      <c r="AC51" s="105">
        <f t="shared" si="30"/>
        <v>0</v>
      </c>
      <c r="AD51" s="99">
        <f t="shared" si="31"/>
        <v>0</v>
      </c>
      <c r="AE51" s="99">
        <f t="shared" si="32"/>
        <v>0</v>
      </c>
      <c r="AF51" s="118"/>
      <c r="AG51" s="26"/>
    </row>
    <row r="52" spans="1:33" hidden="1" x14ac:dyDescent="0.3">
      <c r="A52" s="61">
        <v>23</v>
      </c>
      <c r="B52" s="108" t="e">
        <f>VLOOKUP(C52,Fahrer!$B$5:$C$144,2,0)</f>
        <v>#N/A</v>
      </c>
      <c r="C52" s="106"/>
      <c r="D52" s="78"/>
      <c r="E52" s="79"/>
      <c r="F52" s="79"/>
      <c r="G52" s="82">
        <f>IF(ISNA(VLOOKUP(F52,Fahrer!$F$6:$G$25,2,0)),0,VLOOKUP(F52,Fahrer!$F$6:$G$25,2,0))</f>
        <v>0</v>
      </c>
      <c r="H52" s="81">
        <f t="shared" si="22"/>
        <v>0</v>
      </c>
      <c r="I52" s="78"/>
      <c r="J52" s="79"/>
      <c r="K52" s="79"/>
      <c r="L52" s="82">
        <f>IF(ISNA(VLOOKUP(K52,Fahrer!$F$6:$G$25,2,0)),0,VLOOKUP(K52,Fahrer!$F$6:$G$25,2,0))</f>
        <v>0</v>
      </c>
      <c r="M52" s="81">
        <f t="shared" si="23"/>
        <v>0</v>
      </c>
      <c r="N52" s="78"/>
      <c r="O52" s="79"/>
      <c r="P52" s="79"/>
      <c r="Q52" s="82">
        <f>IF(ISNA(VLOOKUP(P52,Fahrer!$F$6:$G$25,2,0)),0,VLOOKUP(P52,Fahrer!$F$6:$G$25,2,0))</f>
        <v>0</v>
      </c>
      <c r="R52" s="81">
        <f t="shared" si="24"/>
        <v>0</v>
      </c>
      <c r="S52" s="78"/>
      <c r="T52" s="79"/>
      <c r="U52" s="82"/>
      <c r="V52" s="82">
        <f>IF(ISNA(VLOOKUP(U52,Fahrer!$F$6:$G$25,2,0)),0,VLOOKUP(U52,Fahrer!$F$6:$G$25,2,0))</f>
        <v>0</v>
      </c>
      <c r="W52" s="81">
        <f t="shared" si="25"/>
        <v>0</v>
      </c>
      <c r="X52" s="83">
        <f t="shared" si="26"/>
        <v>0</v>
      </c>
      <c r="Y52" s="79">
        <f t="shared" si="27"/>
        <v>0</v>
      </c>
      <c r="Z52" s="82">
        <f t="shared" si="28"/>
        <v>0</v>
      </c>
      <c r="AA52" s="77">
        <f t="shared" si="29"/>
        <v>0</v>
      </c>
      <c r="AB52" s="83"/>
      <c r="AC52" s="84">
        <f t="shared" si="30"/>
        <v>0</v>
      </c>
      <c r="AD52" s="79">
        <f t="shared" si="31"/>
        <v>0</v>
      </c>
      <c r="AE52" s="79">
        <f t="shared" si="32"/>
        <v>0</v>
      </c>
      <c r="AF52" s="70"/>
      <c r="AG52" s="26"/>
    </row>
    <row r="53" spans="1:33" hidden="1" x14ac:dyDescent="0.3">
      <c r="A53" s="61">
        <v>24</v>
      </c>
      <c r="B53" s="109" t="e">
        <f>VLOOKUP(C53,Fahrer!$B$5:$C$144,2,0)</f>
        <v>#N/A</v>
      </c>
      <c r="C53" s="107"/>
      <c r="D53" s="98"/>
      <c r="E53" s="99"/>
      <c r="F53" s="99"/>
      <c r="G53" s="102">
        <f>IF(ISNA(VLOOKUP(F53,Fahrer!$F$6:$G$25,2,0)),0,VLOOKUP(F53,Fahrer!$F$6:$G$25,2,0))</f>
        <v>0</v>
      </c>
      <c r="H53" s="101">
        <f t="shared" si="22"/>
        <v>0</v>
      </c>
      <c r="I53" s="98"/>
      <c r="J53" s="99"/>
      <c r="K53" s="99"/>
      <c r="L53" s="102">
        <f>IF(ISNA(VLOOKUP(K53,Fahrer!$F$6:$G$25,2,0)),0,VLOOKUP(K53,Fahrer!$F$6:$G$25,2,0))</f>
        <v>0</v>
      </c>
      <c r="M53" s="101">
        <f t="shared" si="23"/>
        <v>0</v>
      </c>
      <c r="N53" s="98"/>
      <c r="O53" s="99"/>
      <c r="P53" s="99"/>
      <c r="Q53" s="102">
        <f>IF(ISNA(VLOOKUP(P53,Fahrer!$F$6:$G$25,2,0)),0,VLOOKUP(P53,Fahrer!$F$6:$G$25,2,0))</f>
        <v>0</v>
      </c>
      <c r="R53" s="101">
        <f t="shared" si="24"/>
        <v>0</v>
      </c>
      <c r="S53" s="98"/>
      <c r="T53" s="99"/>
      <c r="U53" s="102"/>
      <c r="V53" s="102">
        <f>IF(ISNA(VLOOKUP(U53,Fahrer!$F$6:$G$25,2,0)),0,VLOOKUP(U53,Fahrer!$F$6:$G$25,2,0))</f>
        <v>0</v>
      </c>
      <c r="W53" s="101">
        <f t="shared" si="25"/>
        <v>0</v>
      </c>
      <c r="X53" s="103">
        <f t="shared" si="26"/>
        <v>0</v>
      </c>
      <c r="Y53" s="99">
        <f t="shared" si="27"/>
        <v>0</v>
      </c>
      <c r="Z53" s="102">
        <f t="shared" si="28"/>
        <v>0</v>
      </c>
      <c r="AA53" s="104">
        <f t="shared" si="29"/>
        <v>0</v>
      </c>
      <c r="AB53" s="103"/>
      <c r="AC53" s="105">
        <f t="shared" si="30"/>
        <v>0</v>
      </c>
      <c r="AD53" s="99">
        <f t="shared" si="31"/>
        <v>0</v>
      </c>
      <c r="AE53" s="99">
        <f t="shared" si="32"/>
        <v>0</v>
      </c>
      <c r="AF53" s="70"/>
      <c r="AG53" s="26"/>
    </row>
    <row r="54" spans="1:33" s="156" customFormat="1" ht="15" hidden="1" customHeight="1" x14ac:dyDescent="0.3">
      <c r="A54" s="61">
        <v>25</v>
      </c>
      <c r="B54" s="108" t="e">
        <f>VLOOKUP(C54,Fahrer!$B$5:$C$144,2,0)</f>
        <v>#N/A</v>
      </c>
      <c r="C54" s="106"/>
      <c r="D54" s="78"/>
      <c r="E54" s="79"/>
      <c r="F54" s="79"/>
      <c r="G54" s="82">
        <f>IF(ISNA(VLOOKUP(F54,Fahrer!$F$6:$G$25,2,0)),0,VLOOKUP(F54,Fahrer!$F$6:$G$25,2,0))</f>
        <v>0</v>
      </c>
      <c r="H54" s="81">
        <f t="shared" si="22"/>
        <v>0</v>
      </c>
      <c r="I54" s="78"/>
      <c r="J54" s="79"/>
      <c r="K54" s="79"/>
      <c r="L54" s="82">
        <f>IF(ISNA(VLOOKUP(K54,Fahrer!$F$6:$G$25,2,0)),0,VLOOKUP(K54,Fahrer!$F$6:$G$25,2,0))</f>
        <v>0</v>
      </c>
      <c r="M54" s="81">
        <f t="shared" si="23"/>
        <v>0</v>
      </c>
      <c r="N54" s="78"/>
      <c r="O54" s="79"/>
      <c r="P54" s="79"/>
      <c r="Q54" s="82">
        <f>IF(ISNA(VLOOKUP(P54,Fahrer!$F$6:$G$25,2,0)),0,VLOOKUP(P54,Fahrer!$F$6:$G$25,2,0))</f>
        <v>0</v>
      </c>
      <c r="R54" s="81">
        <f t="shared" si="24"/>
        <v>0</v>
      </c>
      <c r="S54" s="78"/>
      <c r="T54" s="79"/>
      <c r="U54" s="82"/>
      <c r="V54" s="82">
        <f>IF(ISNA(VLOOKUP(U54,Fahrer!$F$6:$G$25,2,0)),0,VLOOKUP(U54,Fahrer!$F$6:$G$25,2,0))</f>
        <v>0</v>
      </c>
      <c r="W54" s="81">
        <f t="shared" si="25"/>
        <v>0</v>
      </c>
      <c r="X54" s="83">
        <f t="shared" si="26"/>
        <v>0</v>
      </c>
      <c r="Y54" s="79">
        <f t="shared" si="27"/>
        <v>0</v>
      </c>
      <c r="Z54" s="82">
        <f t="shared" si="28"/>
        <v>0</v>
      </c>
      <c r="AA54" s="77">
        <f t="shared" si="29"/>
        <v>0</v>
      </c>
      <c r="AB54" s="83"/>
      <c r="AC54" s="84">
        <f t="shared" si="30"/>
        <v>0</v>
      </c>
      <c r="AD54" s="79">
        <f t="shared" si="31"/>
        <v>0</v>
      </c>
      <c r="AE54" s="79">
        <f t="shared" si="32"/>
        <v>0</v>
      </c>
      <c r="AF54" s="139"/>
      <c r="AG54" s="155"/>
    </row>
    <row r="55" spans="1:33" ht="15" hidden="1" customHeight="1" x14ac:dyDescent="0.3">
      <c r="A55" s="61">
        <v>26</v>
      </c>
      <c r="B55" s="109" t="e">
        <f>VLOOKUP(C55,Fahrer!$B$5:$C$144,2,0)</f>
        <v>#N/A</v>
      </c>
      <c r="C55" s="107"/>
      <c r="D55" s="98"/>
      <c r="E55" s="99"/>
      <c r="F55" s="99"/>
      <c r="G55" s="102">
        <f>IF(ISNA(VLOOKUP(F55,Fahrer!$F$6:$G$25,2,0)),0,VLOOKUP(F55,Fahrer!$F$6:$G$25,2,0))</f>
        <v>0</v>
      </c>
      <c r="H55" s="101">
        <f t="shared" si="22"/>
        <v>0</v>
      </c>
      <c r="I55" s="98"/>
      <c r="J55" s="99"/>
      <c r="K55" s="99"/>
      <c r="L55" s="102">
        <f>IF(ISNA(VLOOKUP(K55,Fahrer!$F$6:$G$25,2,0)),0,VLOOKUP(K55,Fahrer!$F$6:$G$25,2,0))</f>
        <v>0</v>
      </c>
      <c r="M55" s="101">
        <f t="shared" si="23"/>
        <v>0</v>
      </c>
      <c r="N55" s="98"/>
      <c r="O55" s="99"/>
      <c r="P55" s="99"/>
      <c r="Q55" s="102">
        <f>IF(ISNA(VLOOKUP(P55,Fahrer!$F$6:$G$25,2,0)),0,VLOOKUP(P55,Fahrer!$F$6:$G$25,2,0))</f>
        <v>0</v>
      </c>
      <c r="R55" s="101">
        <f t="shared" si="24"/>
        <v>0</v>
      </c>
      <c r="S55" s="98"/>
      <c r="T55" s="99"/>
      <c r="U55" s="102"/>
      <c r="V55" s="102">
        <f>IF(ISNA(VLOOKUP(U55,Fahrer!$F$6:$G$25,2,0)),0,VLOOKUP(U55,Fahrer!$F$6:$G$25,2,0))</f>
        <v>0</v>
      </c>
      <c r="W55" s="101">
        <f t="shared" si="25"/>
        <v>0</v>
      </c>
      <c r="X55" s="103">
        <f t="shared" si="26"/>
        <v>0</v>
      </c>
      <c r="Y55" s="99">
        <f t="shared" si="27"/>
        <v>0</v>
      </c>
      <c r="Z55" s="102">
        <f t="shared" si="28"/>
        <v>0</v>
      </c>
      <c r="AA55" s="104">
        <f t="shared" si="29"/>
        <v>0</v>
      </c>
      <c r="AB55" s="103"/>
      <c r="AC55" s="105">
        <f t="shared" si="30"/>
        <v>0</v>
      </c>
      <c r="AD55" s="99">
        <f t="shared" si="31"/>
        <v>0</v>
      </c>
      <c r="AE55" s="99">
        <f t="shared" si="32"/>
        <v>0</v>
      </c>
      <c r="AF55" s="105"/>
      <c r="AG55" s="26"/>
    </row>
    <row r="56" spans="1:33" ht="15" hidden="1" customHeight="1" x14ac:dyDescent="0.3">
      <c r="A56" s="61">
        <v>27</v>
      </c>
      <c r="B56" s="108" t="e">
        <f>VLOOKUP(C56,Fahrer!$B$5:$C$144,2,0)</f>
        <v>#N/A</v>
      </c>
      <c r="C56" s="106"/>
      <c r="D56" s="78"/>
      <c r="E56" s="79"/>
      <c r="F56" s="79"/>
      <c r="G56" s="82">
        <f>IF(ISNA(VLOOKUP(F56,Fahrer!$F$6:$G$25,2,0)),0,VLOOKUP(F56,Fahrer!$F$6:$G$25,2,0))</f>
        <v>0</v>
      </c>
      <c r="H56" s="81">
        <f t="shared" si="22"/>
        <v>0</v>
      </c>
      <c r="I56" s="78"/>
      <c r="J56" s="79"/>
      <c r="K56" s="79"/>
      <c r="L56" s="82">
        <f>IF(ISNA(VLOOKUP(K56,Fahrer!$F$6:$G$25,2,0)),0,VLOOKUP(K56,Fahrer!$F$6:$G$25,2,0))</f>
        <v>0</v>
      </c>
      <c r="M56" s="81">
        <f t="shared" si="23"/>
        <v>0</v>
      </c>
      <c r="N56" s="78"/>
      <c r="O56" s="79"/>
      <c r="P56" s="79"/>
      <c r="Q56" s="82">
        <f>IF(ISNA(VLOOKUP(P56,Fahrer!$F$6:$G$25,2,0)),0,VLOOKUP(P56,Fahrer!$F$6:$G$25,2,0))</f>
        <v>0</v>
      </c>
      <c r="R56" s="81">
        <f t="shared" si="24"/>
        <v>0</v>
      </c>
      <c r="S56" s="78"/>
      <c r="T56" s="79"/>
      <c r="U56" s="82"/>
      <c r="V56" s="82">
        <f>IF(ISNA(VLOOKUP(U56,Fahrer!$F$6:$G$25,2,0)),0,VLOOKUP(U56,Fahrer!$F$6:$G$25,2,0))</f>
        <v>0</v>
      </c>
      <c r="W56" s="81">
        <f t="shared" si="25"/>
        <v>0</v>
      </c>
      <c r="X56" s="83">
        <f t="shared" si="26"/>
        <v>0</v>
      </c>
      <c r="Y56" s="79">
        <f t="shared" si="27"/>
        <v>0</v>
      </c>
      <c r="Z56" s="82">
        <f t="shared" si="28"/>
        <v>0</v>
      </c>
      <c r="AA56" s="77">
        <f t="shared" si="29"/>
        <v>0</v>
      </c>
      <c r="AB56" s="83"/>
      <c r="AC56" s="84">
        <f t="shared" si="30"/>
        <v>0</v>
      </c>
      <c r="AD56" s="79">
        <f t="shared" si="31"/>
        <v>0</v>
      </c>
      <c r="AE56" s="79">
        <f t="shared" si="32"/>
        <v>0</v>
      </c>
      <c r="AF56" s="118"/>
      <c r="AG56" s="26"/>
    </row>
    <row r="57" spans="1:33" ht="15" hidden="1" customHeight="1" x14ac:dyDescent="0.3">
      <c r="A57" s="61">
        <v>28</v>
      </c>
      <c r="B57" s="109" t="e">
        <f>VLOOKUP(C57,Fahrer!$B$5:$C$144,2,0)</f>
        <v>#N/A</v>
      </c>
      <c r="C57" s="107"/>
      <c r="D57" s="98"/>
      <c r="E57" s="99"/>
      <c r="F57" s="99"/>
      <c r="G57" s="102">
        <f>IF(ISNA(VLOOKUP(F57,Fahrer!$F$6:$G$25,2,0)),0,VLOOKUP(F57,Fahrer!$F$6:$G$25,2,0))</f>
        <v>0</v>
      </c>
      <c r="H57" s="101">
        <f t="shared" si="22"/>
        <v>0</v>
      </c>
      <c r="I57" s="98"/>
      <c r="J57" s="99"/>
      <c r="K57" s="99"/>
      <c r="L57" s="102">
        <f>IF(ISNA(VLOOKUP(K57,Fahrer!$F$6:$G$25,2,0)),0,VLOOKUP(K57,Fahrer!$F$6:$G$25,2,0))</f>
        <v>0</v>
      </c>
      <c r="M57" s="101">
        <f t="shared" si="23"/>
        <v>0</v>
      </c>
      <c r="N57" s="98"/>
      <c r="O57" s="99"/>
      <c r="P57" s="99"/>
      <c r="Q57" s="102">
        <f>IF(ISNA(VLOOKUP(P57,Fahrer!$F$6:$G$25,2,0)),0,VLOOKUP(P57,Fahrer!$F$6:$G$25,2,0))</f>
        <v>0</v>
      </c>
      <c r="R57" s="101">
        <f t="shared" si="24"/>
        <v>0</v>
      </c>
      <c r="S57" s="98"/>
      <c r="T57" s="99"/>
      <c r="U57" s="102"/>
      <c r="V57" s="102">
        <f>IF(ISNA(VLOOKUP(U57,Fahrer!$F$6:$G$25,2,0)),0,VLOOKUP(U57,Fahrer!$F$6:$G$25,2,0))</f>
        <v>0</v>
      </c>
      <c r="W57" s="101">
        <f t="shared" si="25"/>
        <v>0</v>
      </c>
      <c r="X57" s="103">
        <f t="shared" si="26"/>
        <v>0</v>
      </c>
      <c r="Y57" s="99">
        <f t="shared" si="27"/>
        <v>0</v>
      </c>
      <c r="Z57" s="102">
        <f t="shared" si="28"/>
        <v>0</v>
      </c>
      <c r="AA57" s="104">
        <f t="shared" si="29"/>
        <v>0</v>
      </c>
      <c r="AB57" s="103"/>
      <c r="AC57" s="105">
        <f t="shared" si="30"/>
        <v>0</v>
      </c>
      <c r="AD57" s="99">
        <f t="shared" si="31"/>
        <v>0</v>
      </c>
      <c r="AE57" s="99">
        <f t="shared" si="32"/>
        <v>0</v>
      </c>
      <c r="AF57" s="105"/>
      <c r="AG57" s="26"/>
    </row>
    <row r="58" spans="1:33" ht="15" hidden="1" customHeight="1" x14ac:dyDescent="0.3">
      <c r="A58" s="61">
        <v>29</v>
      </c>
      <c r="B58" s="108" t="e">
        <f>VLOOKUP(C58,Fahrer!$B$5:$C$144,2,0)</f>
        <v>#N/A</v>
      </c>
      <c r="C58" s="106"/>
      <c r="D58" s="78"/>
      <c r="E58" s="79"/>
      <c r="F58" s="79"/>
      <c r="G58" s="82">
        <f>IF(ISNA(VLOOKUP(F58,Fahrer!$F$6:$G$25,2,0)),0,VLOOKUP(F58,Fahrer!$F$6:$G$25,2,0))</f>
        <v>0</v>
      </c>
      <c r="H58" s="81">
        <f t="shared" si="22"/>
        <v>0</v>
      </c>
      <c r="I58" s="78"/>
      <c r="J58" s="79"/>
      <c r="K58" s="79"/>
      <c r="L58" s="82">
        <f>IF(ISNA(VLOOKUP(K58,Fahrer!$F$6:$G$25,2,0)),0,VLOOKUP(K58,Fahrer!$F$6:$G$25,2,0))</f>
        <v>0</v>
      </c>
      <c r="M58" s="81">
        <f t="shared" si="23"/>
        <v>0</v>
      </c>
      <c r="N58" s="78"/>
      <c r="O58" s="79"/>
      <c r="P58" s="79"/>
      <c r="Q58" s="82">
        <f>IF(ISNA(VLOOKUP(P58,Fahrer!$F$6:$G$25,2,0)),0,VLOOKUP(P58,Fahrer!$F$6:$G$25,2,0))</f>
        <v>0</v>
      </c>
      <c r="R58" s="81">
        <f t="shared" si="24"/>
        <v>0</v>
      </c>
      <c r="S58" s="78"/>
      <c r="T58" s="79"/>
      <c r="U58" s="82"/>
      <c r="V58" s="82">
        <f>IF(ISNA(VLOOKUP(U58,Fahrer!$F$6:$G$25,2,0)),0,VLOOKUP(U58,Fahrer!$F$6:$G$25,2,0))</f>
        <v>0</v>
      </c>
      <c r="W58" s="81">
        <f t="shared" si="25"/>
        <v>0</v>
      </c>
      <c r="X58" s="83">
        <f t="shared" si="26"/>
        <v>0</v>
      </c>
      <c r="Y58" s="79">
        <f t="shared" si="27"/>
        <v>0</v>
      </c>
      <c r="Z58" s="82">
        <f t="shared" si="28"/>
        <v>0</v>
      </c>
      <c r="AA58" s="77">
        <f t="shared" si="29"/>
        <v>0</v>
      </c>
      <c r="AB58" s="83"/>
      <c r="AC58" s="84">
        <f t="shared" si="30"/>
        <v>0</v>
      </c>
      <c r="AD58" s="79">
        <f t="shared" si="31"/>
        <v>0</v>
      </c>
      <c r="AE58" s="79">
        <f t="shared" si="32"/>
        <v>0</v>
      </c>
      <c r="AF58" s="118"/>
      <c r="AG58" s="26"/>
    </row>
    <row r="59" spans="1:33" ht="15" hidden="1" customHeight="1" x14ac:dyDescent="0.3">
      <c r="A59" s="61">
        <v>30</v>
      </c>
      <c r="B59" s="109" t="e">
        <f>VLOOKUP(C59,Fahrer!$B$5:$C$144,2,0)</f>
        <v>#N/A</v>
      </c>
      <c r="C59" s="107"/>
      <c r="D59" s="98"/>
      <c r="E59" s="99"/>
      <c r="F59" s="99"/>
      <c r="G59" s="102">
        <f>IF(ISNA(VLOOKUP(F59,Fahrer!$F$6:$G$25,2,0)),0,VLOOKUP(F59,Fahrer!$F$6:$G$25,2,0))</f>
        <v>0</v>
      </c>
      <c r="H59" s="101">
        <f t="shared" si="22"/>
        <v>0</v>
      </c>
      <c r="I59" s="98"/>
      <c r="J59" s="99"/>
      <c r="K59" s="99"/>
      <c r="L59" s="102">
        <f>IF(ISNA(VLOOKUP(K59,Fahrer!$F$6:$G$25,2,0)),0,VLOOKUP(K59,Fahrer!$F$6:$G$25,2,0))</f>
        <v>0</v>
      </c>
      <c r="M59" s="101">
        <f t="shared" si="23"/>
        <v>0</v>
      </c>
      <c r="N59" s="98"/>
      <c r="O59" s="99"/>
      <c r="P59" s="99"/>
      <c r="Q59" s="102">
        <f>IF(ISNA(VLOOKUP(P59,Fahrer!$F$6:$G$25,2,0)),0,VLOOKUP(P59,Fahrer!$F$6:$G$25,2,0))</f>
        <v>0</v>
      </c>
      <c r="R59" s="101">
        <f t="shared" si="24"/>
        <v>0</v>
      </c>
      <c r="S59" s="98"/>
      <c r="T59" s="99"/>
      <c r="U59" s="102"/>
      <c r="V59" s="102">
        <f>IF(ISNA(VLOOKUP(U59,Fahrer!$F$6:$G$25,2,0)),0,VLOOKUP(U59,Fahrer!$F$6:$G$25,2,0))</f>
        <v>0</v>
      </c>
      <c r="W59" s="101">
        <f t="shared" si="25"/>
        <v>0</v>
      </c>
      <c r="X59" s="103">
        <f t="shared" si="26"/>
        <v>0</v>
      </c>
      <c r="Y59" s="99">
        <f t="shared" si="27"/>
        <v>0</v>
      </c>
      <c r="Z59" s="102">
        <f t="shared" si="28"/>
        <v>0</v>
      </c>
      <c r="AA59" s="104">
        <f t="shared" si="29"/>
        <v>0</v>
      </c>
      <c r="AB59" s="103"/>
      <c r="AC59" s="105">
        <f t="shared" si="30"/>
        <v>0</v>
      </c>
      <c r="AD59" s="99">
        <f t="shared" si="31"/>
        <v>0</v>
      </c>
      <c r="AE59" s="99">
        <f t="shared" si="32"/>
        <v>0</v>
      </c>
      <c r="AF59" s="105"/>
      <c r="AG59" s="26"/>
    </row>
    <row r="60" spans="1:33" ht="15" customHeight="1" x14ac:dyDescent="0.3">
      <c r="A60" s="61"/>
      <c r="B60" s="776"/>
      <c r="C60" s="776"/>
      <c r="D60" s="776"/>
      <c r="E60" s="776"/>
      <c r="F60" s="776"/>
      <c r="G60" s="776"/>
      <c r="H60" s="776"/>
      <c r="I60" s="776"/>
      <c r="J60" s="776"/>
      <c r="K60" s="776"/>
      <c r="L60" s="776"/>
      <c r="M60" s="776"/>
      <c r="N60" s="776"/>
      <c r="O60" s="776"/>
      <c r="P60" s="776"/>
      <c r="Q60" s="776"/>
      <c r="R60" s="776"/>
      <c r="S60" s="776"/>
      <c r="T60" s="776"/>
      <c r="U60" s="776"/>
      <c r="V60" s="776"/>
      <c r="W60" s="776"/>
      <c r="X60" s="776"/>
      <c r="Y60" s="776"/>
      <c r="Z60" s="776"/>
      <c r="AA60" s="776"/>
      <c r="AB60" s="776"/>
      <c r="AC60" s="776"/>
      <c r="AD60" s="776"/>
      <c r="AE60" s="776"/>
      <c r="AF60" s="118"/>
      <c r="AG60" s="26"/>
    </row>
    <row r="61" spans="1:33" ht="15" customHeight="1" x14ac:dyDescent="0.3">
      <c r="A61" s="61"/>
      <c r="B61" s="776"/>
      <c r="C61" s="776"/>
      <c r="D61" s="776"/>
      <c r="E61" s="776"/>
      <c r="F61" s="776"/>
      <c r="G61" s="776"/>
      <c r="H61" s="776"/>
      <c r="I61" s="776"/>
      <c r="J61" s="776"/>
      <c r="K61" s="776"/>
      <c r="L61" s="776"/>
      <c r="M61" s="776"/>
      <c r="N61" s="776"/>
      <c r="O61" s="776"/>
      <c r="P61" s="776"/>
      <c r="Q61" s="776"/>
      <c r="R61" s="776"/>
      <c r="S61" s="776"/>
      <c r="T61" s="776"/>
      <c r="U61" s="776"/>
      <c r="V61" s="776"/>
      <c r="W61" s="776"/>
      <c r="X61" s="776"/>
      <c r="Y61" s="776"/>
      <c r="Z61" s="776"/>
      <c r="AA61" s="776"/>
      <c r="AB61" s="776"/>
      <c r="AC61" s="776"/>
      <c r="AD61" s="776"/>
      <c r="AE61" s="776"/>
      <c r="AF61" s="105"/>
      <c r="AG61" s="26"/>
    </row>
    <row r="62" spans="1:33" ht="15" customHeight="1" x14ac:dyDescent="0.3">
      <c r="A62" s="61"/>
      <c r="B62" s="63" t="s">
        <v>47</v>
      </c>
      <c r="C62" s="64"/>
      <c r="D62" s="775" t="s">
        <v>149</v>
      </c>
      <c r="E62" s="775"/>
      <c r="F62" s="775"/>
      <c r="G62" s="775"/>
      <c r="H62" s="775"/>
      <c r="I62" s="775" t="s">
        <v>150</v>
      </c>
      <c r="J62" s="775"/>
      <c r="K62" s="775"/>
      <c r="L62" s="775"/>
      <c r="M62" s="775"/>
      <c r="N62" s="775" t="s">
        <v>151</v>
      </c>
      <c r="O62" s="775"/>
      <c r="P62" s="775"/>
      <c r="Q62" s="775"/>
      <c r="R62" s="775"/>
      <c r="S62" s="775" t="s">
        <v>152</v>
      </c>
      <c r="T62" s="775"/>
      <c r="U62" s="775"/>
      <c r="V62" s="775"/>
      <c r="W62" s="775"/>
      <c r="X62" s="65" t="s">
        <v>0</v>
      </c>
      <c r="Y62" s="66" t="s">
        <v>0</v>
      </c>
      <c r="Z62" s="67" t="s">
        <v>0</v>
      </c>
      <c r="AA62" s="68" t="s">
        <v>0</v>
      </c>
      <c r="AB62" s="69"/>
      <c r="AC62" s="70" t="s">
        <v>153</v>
      </c>
      <c r="AD62" s="71" t="s">
        <v>51</v>
      </c>
      <c r="AE62" s="71" t="s">
        <v>154</v>
      </c>
      <c r="AF62" s="118"/>
      <c r="AG62" s="26"/>
    </row>
    <row r="63" spans="1:33" ht="15" customHeight="1" x14ac:dyDescent="0.3">
      <c r="A63" s="61"/>
      <c r="B63" s="63" t="s">
        <v>155</v>
      </c>
      <c r="C63" s="72"/>
      <c r="D63" s="73" t="s">
        <v>157</v>
      </c>
      <c r="E63" s="71" t="s">
        <v>158</v>
      </c>
      <c r="F63" s="71" t="s">
        <v>159</v>
      </c>
      <c r="G63" s="63"/>
      <c r="H63" s="74" t="s">
        <v>20</v>
      </c>
      <c r="I63" s="73" t="s">
        <v>157</v>
      </c>
      <c r="J63" s="71" t="s">
        <v>158</v>
      </c>
      <c r="K63" s="71" t="s">
        <v>159</v>
      </c>
      <c r="L63" s="63"/>
      <c r="M63" s="74" t="s">
        <v>20</v>
      </c>
      <c r="N63" s="73" t="s">
        <v>157</v>
      </c>
      <c r="O63" s="71" t="s">
        <v>158</v>
      </c>
      <c r="P63" s="71" t="s">
        <v>159</v>
      </c>
      <c r="Q63" s="63"/>
      <c r="R63" s="74" t="s">
        <v>20</v>
      </c>
      <c r="S63" s="73" t="s">
        <v>157</v>
      </c>
      <c r="T63" s="71" t="s">
        <v>158</v>
      </c>
      <c r="U63" s="63" t="s">
        <v>159</v>
      </c>
      <c r="V63" s="63"/>
      <c r="W63" s="74" t="s">
        <v>20</v>
      </c>
      <c r="X63" s="69" t="s">
        <v>160</v>
      </c>
      <c r="Y63" s="71" t="s">
        <v>161</v>
      </c>
      <c r="Z63" s="63" t="s">
        <v>162</v>
      </c>
      <c r="AA63" s="75" t="s">
        <v>163</v>
      </c>
      <c r="AB63" s="69"/>
      <c r="AC63" s="70"/>
      <c r="AD63" s="71"/>
      <c r="AE63" s="71"/>
      <c r="AF63" s="105"/>
      <c r="AG63" s="26"/>
    </row>
    <row r="64" spans="1:33" ht="15" customHeight="1" x14ac:dyDescent="0.3">
      <c r="A64" s="121">
        <v>1</v>
      </c>
      <c r="B64" s="235" t="str">
        <f>VLOOKUP(C64,Fahrer!$B$5:$C$164,2,0)</f>
        <v>Junge, Michael</v>
      </c>
      <c r="C64" s="293">
        <v>149</v>
      </c>
      <c r="D64" s="246">
        <v>7</v>
      </c>
      <c r="E64" s="247">
        <v>1</v>
      </c>
      <c r="F64" s="247">
        <v>4</v>
      </c>
      <c r="G64" s="239">
        <f>IF(ISNA(VLOOKUP(F64,Fahrer!$F$6:$G$25,2,0)),0,VLOOKUP(F64,Fahrer!$F$6:$G$25,2,0))</f>
        <v>41</v>
      </c>
      <c r="H64" s="248">
        <f t="shared" ref="H64:H74" si="33">SUM(E64+G64)</f>
        <v>42</v>
      </c>
      <c r="I64" s="246">
        <v>8</v>
      </c>
      <c r="J64" s="247">
        <v>1</v>
      </c>
      <c r="K64" s="247">
        <v>1</v>
      </c>
      <c r="L64" s="239">
        <f>IF(ISNA(VLOOKUP(K64,Fahrer!$F$6:$G$25,2,0)),0,VLOOKUP(K64,Fahrer!$F$6:$G$25,2,0))</f>
        <v>50</v>
      </c>
      <c r="M64" s="248">
        <f t="shared" ref="M64:M74" si="34">SUM(J64+L64)</f>
        <v>51</v>
      </c>
      <c r="N64" s="246">
        <v>9</v>
      </c>
      <c r="O64" s="247">
        <v>1</v>
      </c>
      <c r="P64" s="247">
        <v>1</v>
      </c>
      <c r="Q64" s="239">
        <f>IF(ISNA(VLOOKUP(P64,Fahrer!$F$6:$G$25,2,0)),0,VLOOKUP(P64,Fahrer!$F$6:$G$25,2,0))</f>
        <v>50</v>
      </c>
      <c r="R64" s="248">
        <f t="shared" ref="R64:R74" si="35">SUM(O64+Q64)</f>
        <v>51</v>
      </c>
      <c r="S64" s="246">
        <v>10</v>
      </c>
      <c r="T64" s="247">
        <v>1</v>
      </c>
      <c r="U64" s="249">
        <v>1</v>
      </c>
      <c r="V64" s="239">
        <f>IF(ISNA(VLOOKUP(U64,Fahrer!$F$6:$G$25,2,0)),0,VLOOKUP(U64,Fahrer!$F$6:$G$25,2,0))</f>
        <v>50</v>
      </c>
      <c r="W64" s="248">
        <f t="shared" ref="W64:W74" si="36">SUM(T64+V64)</f>
        <v>51</v>
      </c>
      <c r="X64" s="264">
        <f t="shared" ref="X64:X74" si="37">H64</f>
        <v>42</v>
      </c>
      <c r="Y64" s="250">
        <f t="shared" ref="Y64:Y74" si="38">M64</f>
        <v>51</v>
      </c>
      <c r="Z64" s="263">
        <f t="shared" ref="Z64:Z74" si="39">R64</f>
        <v>51</v>
      </c>
      <c r="AA64" s="265">
        <f t="shared" ref="AA64:AA74" si="40">W64</f>
        <v>51</v>
      </c>
      <c r="AB64" s="264"/>
      <c r="AC64" s="245">
        <f t="shared" ref="AC64:AC74" si="41">(E64+J64+O64+T64)</f>
        <v>4</v>
      </c>
      <c r="AD64" s="250">
        <f t="shared" ref="AD64:AD74" si="42">SUM(H64+M64+R64+W64)</f>
        <v>195</v>
      </c>
      <c r="AE64" s="250">
        <f t="shared" ref="AE64:AE74" si="43">LARGE(X64:AA64,1)+LARGE(X64:AA64,2)+LARGE(X64:AA64,3)</f>
        <v>153</v>
      </c>
      <c r="AF64" s="118"/>
      <c r="AG64" s="26"/>
    </row>
    <row r="65" spans="1:33" ht="15" customHeight="1" x14ac:dyDescent="0.3">
      <c r="A65" s="61">
        <v>2</v>
      </c>
      <c r="B65" s="500" t="str">
        <f>VLOOKUP(C65,Fahrer!$B$5:$C$164,2,0)</f>
        <v>Wiehe, Ronald</v>
      </c>
      <c r="C65" s="501">
        <v>106</v>
      </c>
      <c r="D65" s="232">
        <v>9</v>
      </c>
      <c r="E65" s="233">
        <v>2</v>
      </c>
      <c r="F65" s="233">
        <v>2</v>
      </c>
      <c r="G65" s="502">
        <f>IF(ISNA(VLOOKUP(F65,Fahrer!$F$6:$G$25,2,0)),0,VLOOKUP(F65,Fahrer!$F$6:$G$25,2,0))</f>
        <v>46</v>
      </c>
      <c r="H65" s="504">
        <f t="shared" si="33"/>
        <v>48</v>
      </c>
      <c r="I65" s="232">
        <v>10</v>
      </c>
      <c r="J65" s="233">
        <v>2</v>
      </c>
      <c r="K65" s="233">
        <v>2</v>
      </c>
      <c r="L65" s="502">
        <f>IF(ISNA(VLOOKUP(K65,Fahrer!$F$6:$G$25,2,0)),0,VLOOKUP(K65,Fahrer!$F$6:$G$25,2,0))</f>
        <v>46</v>
      </c>
      <c r="M65" s="504">
        <f t="shared" si="34"/>
        <v>48</v>
      </c>
      <c r="N65" s="232">
        <v>1</v>
      </c>
      <c r="O65" s="233">
        <v>2</v>
      </c>
      <c r="P65" s="233">
        <v>2</v>
      </c>
      <c r="Q65" s="502">
        <f>IF(ISNA(VLOOKUP(P65,Fahrer!$F$6:$G$25,2,0)),0,VLOOKUP(P65,Fahrer!$F$6:$G$25,2,0))</f>
        <v>46</v>
      </c>
      <c r="R65" s="504">
        <f t="shared" si="35"/>
        <v>48</v>
      </c>
      <c r="S65" s="232">
        <v>4</v>
      </c>
      <c r="T65" s="233">
        <v>2</v>
      </c>
      <c r="U65" s="234">
        <v>2</v>
      </c>
      <c r="V65" s="502">
        <f>IF(ISNA(VLOOKUP(U65,Fahrer!$F$6:$G$25,2,0)),0,VLOOKUP(U65,Fahrer!$F$6:$G$25,2,0))</f>
        <v>46</v>
      </c>
      <c r="W65" s="504">
        <f t="shared" si="36"/>
        <v>48</v>
      </c>
      <c r="X65" s="228">
        <f t="shared" si="37"/>
        <v>48</v>
      </c>
      <c r="Y65" s="225">
        <f t="shared" si="38"/>
        <v>48</v>
      </c>
      <c r="Z65" s="227">
        <f t="shared" si="39"/>
        <v>48</v>
      </c>
      <c r="AA65" s="229">
        <f t="shared" si="40"/>
        <v>48</v>
      </c>
      <c r="AB65" s="228"/>
      <c r="AC65" s="508">
        <f t="shared" si="41"/>
        <v>8</v>
      </c>
      <c r="AD65" s="225">
        <f t="shared" si="42"/>
        <v>192</v>
      </c>
      <c r="AE65" s="225">
        <f t="shared" si="43"/>
        <v>144</v>
      </c>
      <c r="AF65" s="105"/>
      <c r="AG65" s="26"/>
    </row>
    <row r="66" spans="1:33" ht="15" customHeight="1" x14ac:dyDescent="0.3">
      <c r="A66" s="61">
        <v>3</v>
      </c>
      <c r="B66" s="235" t="str">
        <f>VLOOKUP(C66,Fahrer!$B$5:$C$164,2,0)</f>
        <v>Brandt,Thorsten</v>
      </c>
      <c r="C66" s="259">
        <v>105</v>
      </c>
      <c r="D66" s="260">
        <v>8</v>
      </c>
      <c r="E66" s="250">
        <v>1</v>
      </c>
      <c r="F66" s="250">
        <v>1</v>
      </c>
      <c r="G66" s="239">
        <f>IF(ISNA(VLOOKUP(F66,Fahrer!$F$6:$G$25,2,0)),0,VLOOKUP(F66,Fahrer!$F$6:$G$25,2,0))</f>
        <v>50</v>
      </c>
      <c r="H66" s="240">
        <f t="shared" si="33"/>
        <v>51</v>
      </c>
      <c r="I66" s="260">
        <v>9</v>
      </c>
      <c r="J66" s="250"/>
      <c r="K66" s="250">
        <v>2</v>
      </c>
      <c r="L66" s="239">
        <f>IF(ISNA(VLOOKUP(K66,Fahrer!$F$6:$G$25,2,0)),0,VLOOKUP(K66,Fahrer!$F$6:$G$25,2,0))</f>
        <v>46</v>
      </c>
      <c r="M66" s="248">
        <f t="shared" si="34"/>
        <v>46</v>
      </c>
      <c r="N66" s="260">
        <v>10</v>
      </c>
      <c r="O66" s="250"/>
      <c r="P66" s="250">
        <v>3</v>
      </c>
      <c r="Q66" s="239">
        <f>IF(ISNA(VLOOKUP(P66,Fahrer!$F$6:$G$25,2,0)),0,VLOOKUP(P66,Fahrer!$F$6:$G$25,2,0))</f>
        <v>43</v>
      </c>
      <c r="R66" s="248">
        <f t="shared" si="35"/>
        <v>43</v>
      </c>
      <c r="S66" s="260">
        <v>1</v>
      </c>
      <c r="T66" s="250">
        <v>1</v>
      </c>
      <c r="U66" s="263">
        <v>2</v>
      </c>
      <c r="V66" s="239">
        <f>IF(ISNA(VLOOKUP(U66,Fahrer!$F$6:$G$25,2,0)),0,VLOOKUP(U66,Fahrer!$F$6:$G$25,2,0))</f>
        <v>46</v>
      </c>
      <c r="W66" s="248">
        <f t="shared" si="36"/>
        <v>47</v>
      </c>
      <c r="X66" s="242">
        <f t="shared" si="37"/>
        <v>51</v>
      </c>
      <c r="Y66" s="243">
        <f t="shared" si="38"/>
        <v>46</v>
      </c>
      <c r="Z66" s="239">
        <f t="shared" si="39"/>
        <v>43</v>
      </c>
      <c r="AA66" s="244">
        <f t="shared" si="40"/>
        <v>47</v>
      </c>
      <c r="AB66" s="242"/>
      <c r="AC66" s="245">
        <f t="shared" si="41"/>
        <v>2</v>
      </c>
      <c r="AD66" s="250">
        <f t="shared" si="42"/>
        <v>187</v>
      </c>
      <c r="AE66" s="250">
        <f t="shared" si="43"/>
        <v>144</v>
      </c>
      <c r="AF66" s="118"/>
      <c r="AG66" s="26"/>
    </row>
    <row r="67" spans="1:33" ht="15" customHeight="1" x14ac:dyDescent="0.3">
      <c r="A67" s="121">
        <v>4</v>
      </c>
      <c r="B67" s="500" t="str">
        <f>VLOOKUP(C67,Fahrer!$B$5:$C$164,2,0)</f>
        <v xml:space="preserve">Goretzki, Andreas </v>
      </c>
      <c r="C67" s="601">
        <v>112</v>
      </c>
      <c r="D67" s="232">
        <v>6</v>
      </c>
      <c r="E67" s="233">
        <v>2</v>
      </c>
      <c r="F67" s="233">
        <v>2</v>
      </c>
      <c r="G67" s="502">
        <f>IF(ISNA(VLOOKUP(F67,Fahrer!$F$6:$G$25,2,0)),0,VLOOKUP(F67,Fahrer!$F$6:$G$25,2,0))</f>
        <v>46</v>
      </c>
      <c r="H67" s="503">
        <f t="shared" si="33"/>
        <v>48</v>
      </c>
      <c r="I67" s="232">
        <v>7</v>
      </c>
      <c r="J67" s="233"/>
      <c r="K67" s="233">
        <v>4</v>
      </c>
      <c r="L67" s="502">
        <f>IF(ISNA(VLOOKUP(K67,Fahrer!$F$6:$G$25,2,0)),0,VLOOKUP(K67,Fahrer!$F$6:$G$25,2,0))</f>
        <v>41</v>
      </c>
      <c r="M67" s="504">
        <f t="shared" si="34"/>
        <v>41</v>
      </c>
      <c r="N67" s="232">
        <v>8</v>
      </c>
      <c r="O67" s="233">
        <v>2</v>
      </c>
      <c r="P67" s="233">
        <v>1</v>
      </c>
      <c r="Q67" s="502">
        <f>IF(ISNA(VLOOKUP(P67,Fahrer!$F$6:$G$25,2,0)),0,VLOOKUP(P67,Fahrer!$F$6:$G$25,2,0))</f>
        <v>50</v>
      </c>
      <c r="R67" s="504">
        <f t="shared" si="35"/>
        <v>52</v>
      </c>
      <c r="S67" s="232">
        <v>9</v>
      </c>
      <c r="T67" s="233"/>
      <c r="U67" s="234">
        <v>3</v>
      </c>
      <c r="V67" s="502">
        <f>IF(ISNA(VLOOKUP(U67,Fahrer!$F$6:$G$25,2,0)),0,VLOOKUP(U67,Fahrer!$F$6:$G$25,2,0))</f>
        <v>43</v>
      </c>
      <c r="W67" s="504">
        <f t="shared" si="36"/>
        <v>43</v>
      </c>
      <c r="X67" s="505">
        <f t="shared" si="37"/>
        <v>48</v>
      </c>
      <c r="Y67" s="506">
        <f t="shared" si="38"/>
        <v>41</v>
      </c>
      <c r="Z67" s="502">
        <f t="shared" si="39"/>
        <v>52</v>
      </c>
      <c r="AA67" s="507">
        <f t="shared" si="40"/>
        <v>43</v>
      </c>
      <c r="AB67" s="505"/>
      <c r="AC67" s="508">
        <f t="shared" si="41"/>
        <v>4</v>
      </c>
      <c r="AD67" s="225">
        <f t="shared" si="42"/>
        <v>184</v>
      </c>
      <c r="AE67" s="225">
        <f t="shared" si="43"/>
        <v>143</v>
      </c>
      <c r="AF67" s="149"/>
      <c r="AG67" s="26"/>
    </row>
    <row r="68" spans="1:33" ht="15" customHeight="1" x14ac:dyDescent="0.3">
      <c r="A68" s="61">
        <v>5</v>
      </c>
      <c r="B68" s="235" t="str">
        <f>VLOOKUP(C68,Fahrer!$B$5:$C$164,2,0)</f>
        <v>Hemp, Carsten</v>
      </c>
      <c r="C68" s="293">
        <v>107</v>
      </c>
      <c r="D68" s="246">
        <v>1</v>
      </c>
      <c r="E68" s="247"/>
      <c r="F68" s="247">
        <v>4</v>
      </c>
      <c r="G68" s="239">
        <f>IF(ISNA(VLOOKUP(F68,Fahrer!$F$6:$G$25,2,0)),0,VLOOKUP(F68,Fahrer!$F$6:$G$25,2,0))</f>
        <v>41</v>
      </c>
      <c r="H68" s="240">
        <f t="shared" si="33"/>
        <v>41</v>
      </c>
      <c r="I68" s="246">
        <v>4</v>
      </c>
      <c r="J68" s="247">
        <v>2</v>
      </c>
      <c r="K68" s="247">
        <v>3</v>
      </c>
      <c r="L68" s="239">
        <f>IF(ISNA(VLOOKUP(K68,Fahrer!$F$6:$G$25,2,0)),0,VLOOKUP(K68,Fahrer!$F$6:$G$25,2,0))</f>
        <v>43</v>
      </c>
      <c r="M68" s="248">
        <f t="shared" si="34"/>
        <v>45</v>
      </c>
      <c r="N68" s="246">
        <v>6</v>
      </c>
      <c r="O68" s="247">
        <v>1</v>
      </c>
      <c r="P68" s="247">
        <v>2</v>
      </c>
      <c r="Q68" s="239">
        <f>IF(ISNA(VLOOKUP(P68,Fahrer!$F$6:$G$25,2,0)),0,VLOOKUP(P68,Fahrer!$F$6:$G$25,2,0))</f>
        <v>46</v>
      </c>
      <c r="R68" s="248">
        <f t="shared" si="35"/>
        <v>47</v>
      </c>
      <c r="S68" s="246">
        <v>7</v>
      </c>
      <c r="T68" s="247"/>
      <c r="U68" s="249">
        <v>4</v>
      </c>
      <c r="V68" s="239">
        <f>IF(ISNA(VLOOKUP(U68,Fahrer!$F$6:$G$25,2,0)),0,VLOOKUP(U68,Fahrer!$F$6:$G$25,2,0))</f>
        <v>41</v>
      </c>
      <c r="W68" s="248">
        <f t="shared" si="36"/>
        <v>41</v>
      </c>
      <c r="X68" s="242">
        <f t="shared" si="37"/>
        <v>41</v>
      </c>
      <c r="Y68" s="243">
        <f t="shared" si="38"/>
        <v>45</v>
      </c>
      <c r="Z68" s="239">
        <f t="shared" si="39"/>
        <v>47</v>
      </c>
      <c r="AA68" s="244">
        <f t="shared" si="40"/>
        <v>41</v>
      </c>
      <c r="AB68" s="242"/>
      <c r="AC68" s="245">
        <f t="shared" si="41"/>
        <v>3</v>
      </c>
      <c r="AD68" s="250">
        <f t="shared" si="42"/>
        <v>174</v>
      </c>
      <c r="AE68" s="250">
        <f t="shared" si="43"/>
        <v>133</v>
      </c>
      <c r="AF68" s="105"/>
      <c r="AG68" s="26"/>
    </row>
    <row r="69" spans="1:33" ht="15" customHeight="1" x14ac:dyDescent="0.3">
      <c r="A69" s="61">
        <v>6</v>
      </c>
      <c r="B69" s="500" t="str">
        <f>VLOOKUP(C69,Fahrer!$B$5:$C$164,2,0)</f>
        <v>Kölln, John</v>
      </c>
      <c r="C69" s="601">
        <v>146</v>
      </c>
      <c r="D69" s="232">
        <v>4</v>
      </c>
      <c r="E69" s="233"/>
      <c r="F69" s="233">
        <v>3</v>
      </c>
      <c r="G69" s="502">
        <f>IF(ISNA(VLOOKUP(F69,Fahrer!$F$6:$G$25,2,0)),0,VLOOKUP(F69,Fahrer!$F$6:$G$25,2,0))</f>
        <v>43</v>
      </c>
      <c r="H69" s="504">
        <f t="shared" si="33"/>
        <v>43</v>
      </c>
      <c r="I69" s="232">
        <v>6</v>
      </c>
      <c r="J69" s="233">
        <v>1</v>
      </c>
      <c r="K69" s="233">
        <v>1</v>
      </c>
      <c r="L69" s="502">
        <f>IF(ISNA(VLOOKUP(K69,Fahrer!$F$6:$G$25,2,0)),0,VLOOKUP(K69,Fahrer!$F$6:$G$25,2,0))</f>
        <v>50</v>
      </c>
      <c r="M69" s="504">
        <f t="shared" si="34"/>
        <v>51</v>
      </c>
      <c r="N69" s="232">
        <v>7</v>
      </c>
      <c r="O69" s="233"/>
      <c r="P69" s="233">
        <v>5</v>
      </c>
      <c r="Q69" s="502">
        <f>IF(ISNA(VLOOKUP(P69,Fahrer!$F$6:$G$25,2,0)),0,VLOOKUP(P69,Fahrer!$F$6:$G$25,2,0))</f>
        <v>39</v>
      </c>
      <c r="R69" s="504">
        <f t="shared" si="35"/>
        <v>39</v>
      </c>
      <c r="S69" s="232">
        <v>8</v>
      </c>
      <c r="T69" s="233"/>
      <c r="U69" s="598"/>
      <c r="V69" s="502">
        <f>IF(ISNA(VLOOKUP(U69,Fahrer!$F$6:$G$25,2,0)),0,VLOOKUP(U69,Fahrer!$F$6:$G$25,2,0))</f>
        <v>0</v>
      </c>
      <c r="W69" s="504">
        <f t="shared" si="36"/>
        <v>0</v>
      </c>
      <c r="X69" s="228">
        <f t="shared" si="37"/>
        <v>43</v>
      </c>
      <c r="Y69" s="225">
        <f t="shared" si="38"/>
        <v>51</v>
      </c>
      <c r="Z69" s="227">
        <f t="shared" si="39"/>
        <v>39</v>
      </c>
      <c r="AA69" s="229">
        <f t="shared" si="40"/>
        <v>0</v>
      </c>
      <c r="AB69" s="228"/>
      <c r="AC69" s="508">
        <f t="shared" si="41"/>
        <v>1</v>
      </c>
      <c r="AD69" s="225">
        <f t="shared" si="42"/>
        <v>133</v>
      </c>
      <c r="AE69" s="225">
        <f t="shared" si="43"/>
        <v>133</v>
      </c>
      <c r="AF69" s="149"/>
      <c r="AG69" s="26"/>
    </row>
    <row r="70" spans="1:33" ht="15" customHeight="1" x14ac:dyDescent="0.3">
      <c r="A70" s="121">
        <v>7</v>
      </c>
      <c r="B70" s="235" t="str">
        <f>VLOOKUP(C70,Fahrer!$B$5:$C$164,2,0)</f>
        <v>Grimm, Thorsten</v>
      </c>
      <c r="C70" s="600">
        <v>150</v>
      </c>
      <c r="D70" s="246">
        <v>7</v>
      </c>
      <c r="E70" s="247"/>
      <c r="F70" s="247">
        <v>5</v>
      </c>
      <c r="G70" s="239">
        <f>IF(ISNA(VLOOKUP(F70,Fahrer!$F$6:$G$25,2,0)),0,VLOOKUP(F70,Fahrer!$F$6:$G$25,2,0))</f>
        <v>39</v>
      </c>
      <c r="H70" s="248">
        <f t="shared" si="33"/>
        <v>39</v>
      </c>
      <c r="I70" s="246">
        <v>8</v>
      </c>
      <c r="J70" s="247"/>
      <c r="K70" s="247">
        <v>5</v>
      </c>
      <c r="L70" s="239">
        <f>IF(ISNA(VLOOKUP(K70,Fahrer!$F$6:$G$25,2,0)),0,VLOOKUP(K70,Fahrer!$F$6:$G$25,2,0))</f>
        <v>39</v>
      </c>
      <c r="M70" s="248">
        <f t="shared" si="34"/>
        <v>39</v>
      </c>
      <c r="N70" s="246">
        <v>9</v>
      </c>
      <c r="O70" s="247"/>
      <c r="P70" s="247">
        <v>4</v>
      </c>
      <c r="Q70" s="239">
        <f>IF(ISNA(VLOOKUP(P70,Fahrer!$F$6:$G$25,2,0)),0,VLOOKUP(P70,Fahrer!$F$6:$G$25,2,0))</f>
        <v>41</v>
      </c>
      <c r="R70" s="248">
        <f t="shared" si="35"/>
        <v>41</v>
      </c>
      <c r="S70" s="246">
        <v>10</v>
      </c>
      <c r="T70" s="247">
        <v>2</v>
      </c>
      <c r="U70" s="249">
        <v>1</v>
      </c>
      <c r="V70" s="239">
        <f>IF(ISNA(VLOOKUP(U70,Fahrer!$F$6:$G$25,2,0)),0,VLOOKUP(U70,Fahrer!$F$6:$G$25,2,0))</f>
        <v>50</v>
      </c>
      <c r="W70" s="248">
        <f t="shared" si="36"/>
        <v>52</v>
      </c>
      <c r="X70" s="264">
        <f t="shared" si="37"/>
        <v>39</v>
      </c>
      <c r="Y70" s="250">
        <f t="shared" si="38"/>
        <v>39</v>
      </c>
      <c r="Z70" s="263">
        <f t="shared" si="39"/>
        <v>41</v>
      </c>
      <c r="AA70" s="265">
        <f t="shared" si="40"/>
        <v>52</v>
      </c>
      <c r="AB70" s="264"/>
      <c r="AC70" s="245">
        <f t="shared" si="41"/>
        <v>2</v>
      </c>
      <c r="AD70" s="250">
        <f t="shared" si="42"/>
        <v>171</v>
      </c>
      <c r="AE70" s="250">
        <f t="shared" si="43"/>
        <v>132</v>
      </c>
      <c r="AF70" s="105"/>
      <c r="AG70" s="26"/>
    </row>
    <row r="71" spans="1:33" ht="15" customHeight="1" x14ac:dyDescent="0.3">
      <c r="A71" s="61">
        <v>8</v>
      </c>
      <c r="B71" s="500" t="str">
        <f>VLOOKUP(C71,Fahrer!$B$5:$C$164,2,0)</f>
        <v>Richter, Christian</v>
      </c>
      <c r="C71" s="501">
        <v>151</v>
      </c>
      <c r="D71" s="232">
        <v>4</v>
      </c>
      <c r="E71" s="233"/>
      <c r="F71" s="233">
        <v>3</v>
      </c>
      <c r="G71" s="502">
        <f>IF(ISNA(VLOOKUP(F71,Fahrer!$F$6:$G$25,2,0)),0,VLOOKUP(F71,Fahrer!$F$6:$G$25,2,0))</f>
        <v>43</v>
      </c>
      <c r="H71" s="503">
        <f t="shared" si="33"/>
        <v>43</v>
      </c>
      <c r="I71" s="232">
        <v>6</v>
      </c>
      <c r="J71" s="233"/>
      <c r="K71" s="233">
        <v>3</v>
      </c>
      <c r="L71" s="502">
        <f>IF(ISNA(VLOOKUP(K71,Fahrer!$F$6:$G$25,2,0)),0,VLOOKUP(K71,Fahrer!$F$6:$G$25,2,0))</f>
        <v>43</v>
      </c>
      <c r="M71" s="504">
        <f t="shared" si="34"/>
        <v>43</v>
      </c>
      <c r="N71" s="232">
        <v>7</v>
      </c>
      <c r="O71" s="233"/>
      <c r="P71" s="233">
        <v>5</v>
      </c>
      <c r="Q71" s="502">
        <f>IF(ISNA(VLOOKUP(P71,Fahrer!$F$6:$G$25,2,0)),0,VLOOKUP(P71,Fahrer!$F$6:$G$25,2,0))</f>
        <v>39</v>
      </c>
      <c r="R71" s="504">
        <f t="shared" si="35"/>
        <v>39</v>
      </c>
      <c r="S71" s="232">
        <v>8</v>
      </c>
      <c r="T71" s="233"/>
      <c r="U71" s="234">
        <v>3</v>
      </c>
      <c r="V71" s="502">
        <f>IF(ISNA(VLOOKUP(U71,Fahrer!$F$6:$G$25,2,0)),0,VLOOKUP(U71,Fahrer!$F$6:$G$25,2,0))</f>
        <v>43</v>
      </c>
      <c r="W71" s="504">
        <f t="shared" si="36"/>
        <v>43</v>
      </c>
      <c r="X71" s="505">
        <f t="shared" si="37"/>
        <v>43</v>
      </c>
      <c r="Y71" s="506">
        <f t="shared" si="38"/>
        <v>43</v>
      </c>
      <c r="Z71" s="502">
        <f t="shared" si="39"/>
        <v>39</v>
      </c>
      <c r="AA71" s="507">
        <f t="shared" si="40"/>
        <v>43</v>
      </c>
      <c r="AB71" s="505"/>
      <c r="AC71" s="508">
        <f t="shared" si="41"/>
        <v>0</v>
      </c>
      <c r="AD71" s="225">
        <f t="shared" si="42"/>
        <v>168</v>
      </c>
      <c r="AE71" s="225">
        <f t="shared" si="43"/>
        <v>129</v>
      </c>
      <c r="AF71" s="149"/>
      <c r="AG71" s="26"/>
    </row>
    <row r="72" spans="1:33" ht="15" customHeight="1" x14ac:dyDescent="0.3">
      <c r="A72" s="121">
        <v>9</v>
      </c>
      <c r="B72" s="235" t="str">
        <f>VLOOKUP(C72,Fahrer!$B$5:$C$164,2,0)</f>
        <v>Glaue, Carsten</v>
      </c>
      <c r="C72" s="236">
        <v>101</v>
      </c>
      <c r="D72" s="237">
        <v>1</v>
      </c>
      <c r="E72" s="238"/>
      <c r="F72" s="238">
        <v>5</v>
      </c>
      <c r="G72" s="239">
        <f>IF(ISNA(VLOOKUP(F72,Fahrer!$F$6:$G$25,2,0)),0,VLOOKUP(F72,Fahrer!$F$6:$G$25,2,0))</f>
        <v>39</v>
      </c>
      <c r="H72" s="240">
        <f t="shared" si="33"/>
        <v>39</v>
      </c>
      <c r="I72" s="237">
        <v>4</v>
      </c>
      <c r="J72" s="238"/>
      <c r="K72" s="238">
        <v>4</v>
      </c>
      <c r="L72" s="239">
        <f>IF(ISNA(VLOOKUP(K72,Fahrer!$F$6:$G$25,2,0)),0,VLOOKUP(K72,Fahrer!$F$6:$G$25,2,0))</f>
        <v>41</v>
      </c>
      <c r="M72" s="240">
        <f t="shared" si="34"/>
        <v>41</v>
      </c>
      <c r="N72" s="237">
        <v>6</v>
      </c>
      <c r="O72" s="238"/>
      <c r="P72" s="238">
        <v>3</v>
      </c>
      <c r="Q72" s="239">
        <f>IF(ISNA(VLOOKUP(P72,Fahrer!$F$6:$G$25,2,0)),0,VLOOKUP(P72,Fahrer!$F$6:$G$25,2,0))</f>
        <v>43</v>
      </c>
      <c r="R72" s="240">
        <f t="shared" si="35"/>
        <v>43</v>
      </c>
      <c r="S72" s="237">
        <v>7</v>
      </c>
      <c r="T72" s="238"/>
      <c r="U72" s="241">
        <v>5</v>
      </c>
      <c r="V72" s="239">
        <f>IF(ISNA(VLOOKUP(U72,Fahrer!$F$6:$G$25,2,0)),0,VLOOKUP(U72,Fahrer!$F$6:$G$25,2,0))</f>
        <v>39</v>
      </c>
      <c r="W72" s="240">
        <f t="shared" si="36"/>
        <v>39</v>
      </c>
      <c r="X72" s="242">
        <f t="shared" si="37"/>
        <v>39</v>
      </c>
      <c r="Y72" s="243">
        <f t="shared" si="38"/>
        <v>41</v>
      </c>
      <c r="Z72" s="239">
        <f t="shared" si="39"/>
        <v>43</v>
      </c>
      <c r="AA72" s="244">
        <f t="shared" si="40"/>
        <v>39</v>
      </c>
      <c r="AB72" s="242"/>
      <c r="AC72" s="245">
        <f t="shared" si="41"/>
        <v>0</v>
      </c>
      <c r="AD72" s="243">
        <f t="shared" si="42"/>
        <v>162</v>
      </c>
      <c r="AE72" s="243">
        <f t="shared" si="43"/>
        <v>123</v>
      </c>
      <c r="AF72" s="105"/>
      <c r="AG72" s="26"/>
    </row>
    <row r="73" spans="1:33" ht="15.75" customHeight="1" x14ac:dyDescent="0.3">
      <c r="A73" s="61">
        <v>10</v>
      </c>
      <c r="B73" s="500" t="str">
        <f>VLOOKUP(C73,Fahrer!$B$5:$C$164,2,0)</f>
        <v>Wölm, Andreas</v>
      </c>
      <c r="C73" s="501">
        <v>104</v>
      </c>
      <c r="D73" s="232">
        <v>6</v>
      </c>
      <c r="E73" s="233"/>
      <c r="F73" s="233">
        <v>6</v>
      </c>
      <c r="G73" s="502">
        <f>IF(ISNA(VLOOKUP(F73,Fahrer!$F$6:$G$25,2,0)),0,VLOOKUP(F73,Fahrer!$F$6:$G$25,2,0))</f>
        <v>37</v>
      </c>
      <c r="H73" s="504">
        <f t="shared" si="33"/>
        <v>37</v>
      </c>
      <c r="I73" s="232">
        <v>7</v>
      </c>
      <c r="J73" s="233"/>
      <c r="K73" s="233">
        <v>6</v>
      </c>
      <c r="L73" s="502">
        <f>IF(ISNA(VLOOKUP(K73,Fahrer!$F$6:$G$25,2,0)),0,VLOOKUP(K73,Fahrer!$F$6:$G$25,2,0))</f>
        <v>37</v>
      </c>
      <c r="M73" s="504">
        <f t="shared" si="34"/>
        <v>37</v>
      </c>
      <c r="N73" s="232">
        <v>8</v>
      </c>
      <c r="O73" s="233"/>
      <c r="P73" s="233">
        <v>4</v>
      </c>
      <c r="Q73" s="502">
        <f>IF(ISNA(VLOOKUP(P73,Fahrer!$F$6:$G$25,2,0)),0,VLOOKUP(P73,Fahrer!$F$6:$G$25,2,0))</f>
        <v>41</v>
      </c>
      <c r="R73" s="504">
        <f t="shared" si="35"/>
        <v>41</v>
      </c>
      <c r="S73" s="232">
        <v>9</v>
      </c>
      <c r="T73" s="233"/>
      <c r="U73" s="234">
        <v>4</v>
      </c>
      <c r="V73" s="502">
        <f>IF(ISNA(VLOOKUP(U73,Fahrer!$F$6:$G$25,2,0)),0,VLOOKUP(U73,Fahrer!$F$6:$G$25,2,0))</f>
        <v>41</v>
      </c>
      <c r="W73" s="504">
        <f t="shared" si="36"/>
        <v>41</v>
      </c>
      <c r="X73" s="228">
        <f t="shared" si="37"/>
        <v>37</v>
      </c>
      <c r="Y73" s="225">
        <f t="shared" si="38"/>
        <v>37</v>
      </c>
      <c r="Z73" s="227">
        <f t="shared" si="39"/>
        <v>41</v>
      </c>
      <c r="AA73" s="229">
        <f t="shared" si="40"/>
        <v>41</v>
      </c>
      <c r="AB73" s="228"/>
      <c r="AC73" s="508">
        <f t="shared" si="41"/>
        <v>0</v>
      </c>
      <c r="AD73" s="225">
        <f t="shared" si="42"/>
        <v>156</v>
      </c>
      <c r="AE73" s="225">
        <f t="shared" si="43"/>
        <v>119</v>
      </c>
      <c r="AF73" s="149"/>
      <c r="AG73" s="26"/>
    </row>
    <row r="74" spans="1:33" x14ac:dyDescent="0.3">
      <c r="A74" s="121">
        <v>11</v>
      </c>
      <c r="B74" s="235" t="str">
        <f>VLOOKUP(C74,Fahrer!$B$5:$C$164,2,0)</f>
        <v>Mocniak, Tadzio</v>
      </c>
      <c r="C74" s="293">
        <v>143</v>
      </c>
      <c r="D74" s="251">
        <v>8</v>
      </c>
      <c r="E74" s="247"/>
      <c r="F74" s="247">
        <v>1</v>
      </c>
      <c r="G74" s="239">
        <f>IF(ISNA(VLOOKUP(F74,Fahrer!$F$6:$G$25,2,0)),0,VLOOKUP(F74,Fahrer!$F$6:$G$25,2,0))</f>
        <v>50</v>
      </c>
      <c r="H74" s="240">
        <f t="shared" si="33"/>
        <v>50</v>
      </c>
      <c r="I74" s="246">
        <v>9</v>
      </c>
      <c r="J74" s="247"/>
      <c r="K74" s="247">
        <v>5</v>
      </c>
      <c r="L74" s="239">
        <f>IF(ISNA(VLOOKUP(K74,Fahrer!$F$6:$G$25,2,0)),0,VLOOKUP(K74,Fahrer!$F$6:$G$25,2,0))</f>
        <v>39</v>
      </c>
      <c r="M74" s="248">
        <f t="shared" si="34"/>
        <v>39</v>
      </c>
      <c r="N74" s="246">
        <v>10</v>
      </c>
      <c r="O74" s="247"/>
      <c r="P74" s="597"/>
      <c r="Q74" s="239">
        <f>IF(ISNA(VLOOKUP(P74,Fahrer!$F$6:$G$25,2,0)),0,VLOOKUP(P74,Fahrer!$F$6:$G$25,2,0))</f>
        <v>0</v>
      </c>
      <c r="R74" s="248">
        <f t="shared" si="35"/>
        <v>0</v>
      </c>
      <c r="S74" s="246">
        <v>1</v>
      </c>
      <c r="T74" s="247"/>
      <c r="U74" s="598"/>
      <c r="V74" s="239">
        <f>IF(ISNA(VLOOKUP(U74,Fahrer!$F$6:$G$25,2,0)),0,VLOOKUP(U74,Fahrer!$F$6:$G$25,2,0))</f>
        <v>0</v>
      </c>
      <c r="W74" s="248">
        <f t="shared" si="36"/>
        <v>0</v>
      </c>
      <c r="X74" s="242">
        <f t="shared" si="37"/>
        <v>50</v>
      </c>
      <c r="Y74" s="243">
        <f t="shared" si="38"/>
        <v>39</v>
      </c>
      <c r="Z74" s="239">
        <f t="shared" si="39"/>
        <v>0</v>
      </c>
      <c r="AA74" s="244">
        <f t="shared" si="40"/>
        <v>0</v>
      </c>
      <c r="AB74" s="242"/>
      <c r="AC74" s="245">
        <f t="shared" si="41"/>
        <v>0</v>
      </c>
      <c r="AD74" s="250">
        <f t="shared" si="42"/>
        <v>89</v>
      </c>
      <c r="AE74" s="250">
        <f t="shared" si="43"/>
        <v>89</v>
      </c>
      <c r="AF74" s="26"/>
      <c r="AG74" s="26"/>
    </row>
    <row r="75" spans="1:33" hidden="1" x14ac:dyDescent="0.3">
      <c r="A75" s="61">
        <v>12</v>
      </c>
      <c r="B75" s="140" t="e">
        <f>VLOOKUP(C75,Fahrer!$B$5:$C$164,2,0)</f>
        <v>#N/A</v>
      </c>
      <c r="C75" s="97"/>
      <c r="D75" s="98"/>
      <c r="E75" s="99"/>
      <c r="F75" s="99"/>
      <c r="G75" s="141">
        <f>IF(ISNA(VLOOKUP(F75,Fahrer!$F$6:$G$25,2,0)),0,VLOOKUP(F75,Fahrer!$F$6:$G$25,2,0))</f>
        <v>0</v>
      </c>
      <c r="H75" s="142">
        <f t="shared" ref="H75:H93" si="44">SUM(E75+G75)</f>
        <v>0</v>
      </c>
      <c r="I75" s="98"/>
      <c r="J75" s="99"/>
      <c r="K75" s="99"/>
      <c r="L75" s="141">
        <f>IF(ISNA(VLOOKUP(K75,Fahrer!$F$6:$G$25,2,0)),0,VLOOKUP(K75,Fahrer!$F$6:$G$25,2,0))</f>
        <v>0</v>
      </c>
      <c r="M75" s="142">
        <f t="shared" ref="M75:M93" si="45">SUM(J75+L75)</f>
        <v>0</v>
      </c>
      <c r="N75" s="98"/>
      <c r="O75" s="99"/>
      <c r="P75" s="99"/>
      <c r="Q75" s="141">
        <f>IF(ISNA(VLOOKUP(P75,Fahrer!$F$6:$G$25,2,0)),0,VLOOKUP(P75,Fahrer!$F$6:$G$25,2,0))</f>
        <v>0</v>
      </c>
      <c r="R75" s="142">
        <f t="shared" ref="R75:R93" si="46">SUM(O75+Q75)</f>
        <v>0</v>
      </c>
      <c r="S75" s="98"/>
      <c r="T75" s="99"/>
      <c r="U75" s="102"/>
      <c r="V75" s="141">
        <f>IF(ISNA(VLOOKUP(U75,Fahrer!$F$6:$G$25,2,0)),0,VLOOKUP(U75,Fahrer!$F$6:$G$25,2,0))</f>
        <v>0</v>
      </c>
      <c r="W75" s="142">
        <f t="shared" ref="W75:W93" si="47">SUM(T75+V75)</f>
        <v>0</v>
      </c>
      <c r="X75" s="103">
        <f t="shared" ref="X75:X93" si="48">H75</f>
        <v>0</v>
      </c>
      <c r="Y75" s="99">
        <f t="shared" ref="Y75:Y93" si="49">M75</f>
        <v>0</v>
      </c>
      <c r="Z75" s="102">
        <f t="shared" ref="Z75:Z93" si="50">R75</f>
        <v>0</v>
      </c>
      <c r="AA75" s="104">
        <f t="shared" ref="AA75:AA93" si="51">W75</f>
        <v>0</v>
      </c>
      <c r="AB75" s="103"/>
      <c r="AC75" s="143">
        <f t="shared" ref="AC75:AC93" si="52">(E75+J75+O75+T75)</f>
        <v>0</v>
      </c>
      <c r="AD75" s="99">
        <f t="shared" ref="AD75:AD93" si="53">SUM(H75+M75+R75+W75)</f>
        <v>0</v>
      </c>
      <c r="AE75" s="99">
        <f t="shared" ref="AE75:AE93" si="54">LARGE(X75:AA75,1)+LARGE(X75:AA75,2)+LARGE(X75:AA75,3)</f>
        <v>0</v>
      </c>
    </row>
    <row r="76" spans="1:33" hidden="1" x14ac:dyDescent="0.3">
      <c r="A76" s="121">
        <v>13</v>
      </c>
      <c r="B76" s="122" t="e">
        <f>VLOOKUP(C76,Fahrer!$B$5:$C$164,2,0)</f>
        <v>#N/A</v>
      </c>
      <c r="C76" s="123"/>
      <c r="D76" s="78"/>
      <c r="E76" s="79"/>
      <c r="F76" s="79"/>
      <c r="G76" s="124">
        <f>IF(ISNA(VLOOKUP(F76,Fahrer!$F$6:$G$25,2,0)),0,VLOOKUP(F76,Fahrer!$F$6:$G$25,2,0))</f>
        <v>0</v>
      </c>
      <c r="H76" s="127">
        <f t="shared" si="44"/>
        <v>0</v>
      </c>
      <c r="I76" s="78"/>
      <c r="J76" s="79"/>
      <c r="K76" s="79"/>
      <c r="L76" s="124">
        <f>IF(ISNA(VLOOKUP(K76,Fahrer!$F$6:$G$25,2,0)),0,VLOOKUP(K76,Fahrer!$F$6:$G$25,2,0))</f>
        <v>0</v>
      </c>
      <c r="M76" s="125">
        <f t="shared" si="45"/>
        <v>0</v>
      </c>
      <c r="N76" s="78"/>
      <c r="O76" s="79"/>
      <c r="P76" s="79"/>
      <c r="Q76" s="124">
        <f>IF(ISNA(VLOOKUP(P76,Fahrer!$F$6:$G$25,2,0)),0,VLOOKUP(P76,Fahrer!$F$6:$G$25,2,0))</f>
        <v>0</v>
      </c>
      <c r="R76" s="125">
        <f t="shared" si="46"/>
        <v>0</v>
      </c>
      <c r="S76" s="78"/>
      <c r="T76" s="79"/>
      <c r="U76" s="82"/>
      <c r="V76" s="124">
        <f>IF(ISNA(VLOOKUP(U76,Fahrer!$F$6:$G$25,2,0)),0,VLOOKUP(U76,Fahrer!$F$6:$G$25,2,0))</f>
        <v>0</v>
      </c>
      <c r="W76" s="125">
        <f t="shared" si="47"/>
        <v>0</v>
      </c>
      <c r="X76" s="128">
        <f t="shared" si="48"/>
        <v>0</v>
      </c>
      <c r="Y76" s="129">
        <f t="shared" si="49"/>
        <v>0</v>
      </c>
      <c r="Z76" s="124">
        <f t="shared" si="50"/>
        <v>0</v>
      </c>
      <c r="AA76" s="130">
        <f t="shared" si="51"/>
        <v>0</v>
      </c>
      <c r="AB76" s="128"/>
      <c r="AC76" s="126">
        <f t="shared" si="52"/>
        <v>0</v>
      </c>
      <c r="AD76" s="79">
        <f t="shared" si="53"/>
        <v>0</v>
      </c>
      <c r="AE76" s="79">
        <f t="shared" si="54"/>
        <v>0</v>
      </c>
    </row>
    <row r="77" spans="1:33" hidden="1" x14ac:dyDescent="0.3">
      <c r="A77" s="61">
        <v>14</v>
      </c>
      <c r="B77" s="140" t="e">
        <f>VLOOKUP(C77,Fahrer!$B$5:$C$164,2,0)</f>
        <v>#N/A</v>
      </c>
      <c r="C77" s="97"/>
      <c r="D77" s="98"/>
      <c r="E77" s="99"/>
      <c r="F77" s="99"/>
      <c r="G77" s="141">
        <f>IF(ISNA(VLOOKUP(F77,Fahrer!$F$6:$G$25,2,0)),0,VLOOKUP(F77,Fahrer!$F$6:$G$25,2,0))</f>
        <v>0</v>
      </c>
      <c r="H77" s="142">
        <f t="shared" si="44"/>
        <v>0</v>
      </c>
      <c r="I77" s="98"/>
      <c r="J77" s="99"/>
      <c r="K77" s="99"/>
      <c r="L77" s="141">
        <f>IF(ISNA(VLOOKUP(K77,Fahrer!$F$6:$G$25,2,0)),0,VLOOKUP(K77,Fahrer!$F$6:$G$25,2,0))</f>
        <v>0</v>
      </c>
      <c r="M77" s="142">
        <f t="shared" si="45"/>
        <v>0</v>
      </c>
      <c r="N77" s="98"/>
      <c r="O77" s="99"/>
      <c r="P77" s="99"/>
      <c r="Q77" s="141">
        <f>IF(ISNA(VLOOKUP(P77,Fahrer!$F$6:$G$25,2,0)),0,VLOOKUP(P77,Fahrer!$F$6:$G$25,2,0))</f>
        <v>0</v>
      </c>
      <c r="R77" s="142">
        <f t="shared" si="46"/>
        <v>0</v>
      </c>
      <c r="S77" s="98"/>
      <c r="T77" s="99"/>
      <c r="U77" s="102"/>
      <c r="V77" s="141">
        <f>IF(ISNA(VLOOKUP(U77,Fahrer!$F$6:$G$25,2,0)),0,VLOOKUP(U77,Fahrer!$F$6:$G$25,2,0))</f>
        <v>0</v>
      </c>
      <c r="W77" s="142">
        <f t="shared" si="47"/>
        <v>0</v>
      </c>
      <c r="X77" s="103">
        <f t="shared" si="48"/>
        <v>0</v>
      </c>
      <c r="Y77" s="99">
        <f t="shared" si="49"/>
        <v>0</v>
      </c>
      <c r="Z77" s="102">
        <f t="shared" si="50"/>
        <v>0</v>
      </c>
      <c r="AA77" s="104">
        <f t="shared" si="51"/>
        <v>0</v>
      </c>
      <c r="AB77" s="103"/>
      <c r="AC77" s="143">
        <f t="shared" si="52"/>
        <v>0</v>
      </c>
      <c r="AD77" s="99">
        <f t="shared" si="53"/>
        <v>0</v>
      </c>
      <c r="AE77" s="99">
        <f t="shared" si="54"/>
        <v>0</v>
      </c>
    </row>
    <row r="78" spans="1:33" hidden="1" x14ac:dyDescent="0.3">
      <c r="A78" s="121">
        <v>15</v>
      </c>
      <c r="B78" s="122" t="e">
        <f>VLOOKUP(C78,Fahrer!$B$5:$C$164,2,0)</f>
        <v>#N/A</v>
      </c>
      <c r="C78" s="123"/>
      <c r="D78" s="78"/>
      <c r="E78" s="79"/>
      <c r="F78" s="79"/>
      <c r="G78" s="124">
        <f>IF(ISNA(VLOOKUP(F78,Fahrer!$F$6:$G$25,2,0)),0,VLOOKUP(F78,Fahrer!$F$6:$G$25,2,0))</f>
        <v>0</v>
      </c>
      <c r="H78" s="127">
        <f t="shared" si="44"/>
        <v>0</v>
      </c>
      <c r="I78" s="78"/>
      <c r="J78" s="79"/>
      <c r="K78" s="79"/>
      <c r="L78" s="124">
        <f>IF(ISNA(VLOOKUP(K78,Fahrer!$F$6:$G$25,2,0)),0,VLOOKUP(K78,Fahrer!$F$6:$G$25,2,0))</f>
        <v>0</v>
      </c>
      <c r="M78" s="125">
        <f t="shared" si="45"/>
        <v>0</v>
      </c>
      <c r="N78" s="78"/>
      <c r="O78" s="79"/>
      <c r="P78" s="79"/>
      <c r="Q78" s="124">
        <f>IF(ISNA(VLOOKUP(P78,Fahrer!$F$6:$G$25,2,0)),0,VLOOKUP(P78,Fahrer!$F$6:$G$25,2,0))</f>
        <v>0</v>
      </c>
      <c r="R78" s="125">
        <f t="shared" si="46"/>
        <v>0</v>
      </c>
      <c r="S78" s="78"/>
      <c r="T78" s="79"/>
      <c r="U78" s="82"/>
      <c r="V78" s="124">
        <f>IF(ISNA(VLOOKUP(U78,Fahrer!$F$6:$G$25,2,0)),0,VLOOKUP(U78,Fahrer!$F$6:$G$25,2,0))</f>
        <v>0</v>
      </c>
      <c r="W78" s="125">
        <f t="shared" si="47"/>
        <v>0</v>
      </c>
      <c r="X78" s="128">
        <f t="shared" si="48"/>
        <v>0</v>
      </c>
      <c r="Y78" s="129">
        <f t="shared" si="49"/>
        <v>0</v>
      </c>
      <c r="Z78" s="124">
        <f t="shared" si="50"/>
        <v>0</v>
      </c>
      <c r="AA78" s="130">
        <f t="shared" si="51"/>
        <v>0</v>
      </c>
      <c r="AB78" s="128"/>
      <c r="AC78" s="126">
        <f t="shared" si="52"/>
        <v>0</v>
      </c>
      <c r="AD78" s="79">
        <f t="shared" si="53"/>
        <v>0</v>
      </c>
      <c r="AE78" s="79">
        <f t="shared" si="54"/>
        <v>0</v>
      </c>
    </row>
    <row r="79" spans="1:33" hidden="1" x14ac:dyDescent="0.3">
      <c r="A79" s="61">
        <v>16</v>
      </c>
      <c r="B79" s="140" t="e">
        <f>VLOOKUP(C79,Fahrer!$B$5:$C$164,2,0)</f>
        <v>#N/A</v>
      </c>
      <c r="C79" s="97"/>
      <c r="D79" s="98"/>
      <c r="E79" s="99"/>
      <c r="F79" s="99"/>
      <c r="G79" s="141">
        <f>IF(ISNA(VLOOKUP(F79,Fahrer!$F$6:$G$25,2,0)),0,VLOOKUP(F79,Fahrer!$F$6:$G$25,2,0))</f>
        <v>0</v>
      </c>
      <c r="H79" s="142">
        <f t="shared" si="44"/>
        <v>0</v>
      </c>
      <c r="I79" s="98"/>
      <c r="J79" s="99"/>
      <c r="K79" s="99"/>
      <c r="L79" s="141">
        <f>IF(ISNA(VLOOKUP(K79,Fahrer!$F$6:$G$25,2,0)),0,VLOOKUP(K79,Fahrer!$F$6:$G$25,2,0))</f>
        <v>0</v>
      </c>
      <c r="M79" s="142">
        <f t="shared" si="45"/>
        <v>0</v>
      </c>
      <c r="N79" s="98"/>
      <c r="O79" s="99"/>
      <c r="P79" s="99"/>
      <c r="Q79" s="141">
        <f>IF(ISNA(VLOOKUP(P79,Fahrer!$F$6:$G$25,2,0)),0,VLOOKUP(P79,Fahrer!$F$6:$G$25,2,0))</f>
        <v>0</v>
      </c>
      <c r="R79" s="142">
        <f t="shared" si="46"/>
        <v>0</v>
      </c>
      <c r="S79" s="98"/>
      <c r="T79" s="99"/>
      <c r="U79" s="102"/>
      <c r="V79" s="141">
        <f>IF(ISNA(VLOOKUP(U79,Fahrer!$F$6:$G$25,2,0)),0,VLOOKUP(U79,Fahrer!$F$6:$G$25,2,0))</f>
        <v>0</v>
      </c>
      <c r="W79" s="142">
        <f t="shared" si="47"/>
        <v>0</v>
      </c>
      <c r="X79" s="103">
        <f t="shared" si="48"/>
        <v>0</v>
      </c>
      <c r="Y79" s="99">
        <f t="shared" si="49"/>
        <v>0</v>
      </c>
      <c r="Z79" s="102">
        <f t="shared" si="50"/>
        <v>0</v>
      </c>
      <c r="AA79" s="104">
        <f t="shared" si="51"/>
        <v>0</v>
      </c>
      <c r="AB79" s="103"/>
      <c r="AC79" s="143">
        <f t="shared" si="52"/>
        <v>0</v>
      </c>
      <c r="AD79" s="99">
        <f t="shared" si="53"/>
        <v>0</v>
      </c>
      <c r="AE79" s="99">
        <f t="shared" si="54"/>
        <v>0</v>
      </c>
    </row>
    <row r="80" spans="1:33" hidden="1" x14ac:dyDescent="0.3">
      <c r="A80" s="121">
        <v>17</v>
      </c>
      <c r="B80" s="122" t="e">
        <f>VLOOKUP(C80,Fahrer!$B$5:$C$164,2,0)</f>
        <v>#N/A</v>
      </c>
      <c r="C80" s="123"/>
      <c r="D80" s="78"/>
      <c r="E80" s="79"/>
      <c r="F80" s="79"/>
      <c r="G80" s="124">
        <f>IF(ISNA(VLOOKUP(F80,Fahrer!$F$6:$G$25,2,0)),0,VLOOKUP(F80,Fahrer!$F$6:$G$25,2,0))</f>
        <v>0</v>
      </c>
      <c r="H80" s="127">
        <f t="shared" si="44"/>
        <v>0</v>
      </c>
      <c r="I80" s="78"/>
      <c r="J80" s="79"/>
      <c r="K80" s="79"/>
      <c r="L80" s="124">
        <f>IF(ISNA(VLOOKUP(K80,Fahrer!$F$6:$G$25,2,0)),0,VLOOKUP(K80,Fahrer!$F$6:$G$25,2,0))</f>
        <v>0</v>
      </c>
      <c r="M80" s="125">
        <f t="shared" si="45"/>
        <v>0</v>
      </c>
      <c r="N80" s="78"/>
      <c r="O80" s="79"/>
      <c r="P80" s="79"/>
      <c r="Q80" s="124">
        <f>IF(ISNA(VLOOKUP(P80,Fahrer!$F$6:$G$25,2,0)),0,VLOOKUP(P80,Fahrer!$F$6:$G$25,2,0))</f>
        <v>0</v>
      </c>
      <c r="R80" s="125">
        <f t="shared" si="46"/>
        <v>0</v>
      </c>
      <c r="S80" s="78"/>
      <c r="T80" s="79"/>
      <c r="U80" s="82"/>
      <c r="V80" s="124">
        <f>IF(ISNA(VLOOKUP(U80,Fahrer!$F$6:$G$25,2,0)),0,VLOOKUP(U80,Fahrer!$F$6:$G$25,2,0))</f>
        <v>0</v>
      </c>
      <c r="W80" s="125">
        <f t="shared" si="47"/>
        <v>0</v>
      </c>
      <c r="X80" s="128">
        <f t="shared" si="48"/>
        <v>0</v>
      </c>
      <c r="Y80" s="129">
        <f t="shared" si="49"/>
        <v>0</v>
      </c>
      <c r="Z80" s="124">
        <f t="shared" si="50"/>
        <v>0</v>
      </c>
      <c r="AA80" s="130">
        <f t="shared" si="51"/>
        <v>0</v>
      </c>
      <c r="AB80" s="128"/>
      <c r="AC80" s="126">
        <f t="shared" si="52"/>
        <v>0</v>
      </c>
      <c r="AD80" s="79">
        <f t="shared" si="53"/>
        <v>0</v>
      </c>
      <c r="AE80" s="79">
        <f t="shared" si="54"/>
        <v>0</v>
      </c>
    </row>
    <row r="81" spans="1:31" hidden="1" x14ac:dyDescent="0.3">
      <c r="A81" s="61">
        <v>18</v>
      </c>
      <c r="B81" s="140" t="e">
        <f>VLOOKUP(C81,Fahrer!$B$5:$C$164,2,0)</f>
        <v>#N/A</v>
      </c>
      <c r="C81" s="97"/>
      <c r="D81" s="98"/>
      <c r="E81" s="99"/>
      <c r="F81" s="99"/>
      <c r="G81" s="141">
        <f>IF(ISNA(VLOOKUP(F81,Fahrer!$F$6:$G$25,2,0)),0,VLOOKUP(F81,Fahrer!$F$6:$G$25,2,0))</f>
        <v>0</v>
      </c>
      <c r="H81" s="142">
        <f t="shared" si="44"/>
        <v>0</v>
      </c>
      <c r="I81" s="98"/>
      <c r="J81" s="99"/>
      <c r="K81" s="99"/>
      <c r="L81" s="141">
        <f>IF(ISNA(VLOOKUP(K81,Fahrer!$F$6:$G$25,2,0)),0,VLOOKUP(K81,Fahrer!$F$6:$G$25,2,0))</f>
        <v>0</v>
      </c>
      <c r="M81" s="142">
        <f t="shared" si="45"/>
        <v>0</v>
      </c>
      <c r="N81" s="98"/>
      <c r="O81" s="99"/>
      <c r="P81" s="99"/>
      <c r="Q81" s="141">
        <f>IF(ISNA(VLOOKUP(P81,Fahrer!$F$6:$G$25,2,0)),0,VLOOKUP(P81,Fahrer!$F$6:$G$25,2,0))</f>
        <v>0</v>
      </c>
      <c r="R81" s="142">
        <f t="shared" si="46"/>
        <v>0</v>
      </c>
      <c r="S81" s="98"/>
      <c r="T81" s="99"/>
      <c r="U81" s="102"/>
      <c r="V81" s="141">
        <f>IF(ISNA(VLOOKUP(U81,Fahrer!$F$6:$G$25,2,0)),0,VLOOKUP(U81,Fahrer!$F$6:$G$25,2,0))</f>
        <v>0</v>
      </c>
      <c r="W81" s="142">
        <f t="shared" si="47"/>
        <v>0</v>
      </c>
      <c r="X81" s="103">
        <f t="shared" si="48"/>
        <v>0</v>
      </c>
      <c r="Y81" s="99">
        <f t="shared" si="49"/>
        <v>0</v>
      </c>
      <c r="Z81" s="102">
        <f t="shared" si="50"/>
        <v>0</v>
      </c>
      <c r="AA81" s="104">
        <f t="shared" si="51"/>
        <v>0</v>
      </c>
      <c r="AB81" s="103"/>
      <c r="AC81" s="143">
        <f t="shared" si="52"/>
        <v>0</v>
      </c>
      <c r="AD81" s="99">
        <f t="shared" si="53"/>
        <v>0</v>
      </c>
      <c r="AE81" s="99">
        <f t="shared" si="54"/>
        <v>0</v>
      </c>
    </row>
    <row r="82" spans="1:31" hidden="1" x14ac:dyDescent="0.3">
      <c r="A82" s="121">
        <v>19</v>
      </c>
      <c r="B82" s="122" t="e">
        <f>VLOOKUP(C82,Fahrer!$B$5:$C$164,2,0)</f>
        <v>#N/A</v>
      </c>
      <c r="C82" s="123"/>
      <c r="D82" s="78"/>
      <c r="E82" s="79"/>
      <c r="F82" s="79"/>
      <c r="G82" s="124">
        <f>IF(ISNA(VLOOKUP(F82,Fahrer!$F$6:$G$25,2,0)),0,VLOOKUP(F82,Fahrer!$F$6:$G$25,2,0))</f>
        <v>0</v>
      </c>
      <c r="H82" s="127">
        <f t="shared" si="44"/>
        <v>0</v>
      </c>
      <c r="I82" s="78"/>
      <c r="J82" s="79"/>
      <c r="K82" s="79"/>
      <c r="L82" s="124">
        <f>IF(ISNA(VLOOKUP(K82,Fahrer!$F$6:$G$25,2,0)),0,VLOOKUP(K82,Fahrer!$F$6:$G$25,2,0))</f>
        <v>0</v>
      </c>
      <c r="M82" s="125">
        <f t="shared" si="45"/>
        <v>0</v>
      </c>
      <c r="N82" s="78"/>
      <c r="O82" s="79"/>
      <c r="P82" s="79"/>
      <c r="Q82" s="124">
        <f>IF(ISNA(VLOOKUP(P82,Fahrer!$F$6:$G$25,2,0)),0,VLOOKUP(P82,Fahrer!$F$6:$G$25,2,0))</f>
        <v>0</v>
      </c>
      <c r="R82" s="125">
        <f t="shared" si="46"/>
        <v>0</v>
      </c>
      <c r="S82" s="78"/>
      <c r="T82" s="79"/>
      <c r="U82" s="82"/>
      <c r="V82" s="124">
        <f>IF(ISNA(VLOOKUP(U82,Fahrer!$F$6:$G$25,2,0)),0,VLOOKUP(U82,Fahrer!$F$6:$G$25,2,0))</f>
        <v>0</v>
      </c>
      <c r="W82" s="125">
        <f t="shared" si="47"/>
        <v>0</v>
      </c>
      <c r="X82" s="128">
        <f t="shared" si="48"/>
        <v>0</v>
      </c>
      <c r="Y82" s="129">
        <f t="shared" si="49"/>
        <v>0</v>
      </c>
      <c r="Z82" s="124">
        <f t="shared" si="50"/>
        <v>0</v>
      </c>
      <c r="AA82" s="130">
        <f t="shared" si="51"/>
        <v>0</v>
      </c>
      <c r="AB82" s="128"/>
      <c r="AC82" s="126">
        <f t="shared" si="52"/>
        <v>0</v>
      </c>
      <c r="AD82" s="79">
        <f t="shared" si="53"/>
        <v>0</v>
      </c>
      <c r="AE82" s="79">
        <f t="shared" si="54"/>
        <v>0</v>
      </c>
    </row>
    <row r="83" spans="1:31" hidden="1" x14ac:dyDescent="0.3">
      <c r="A83" s="61">
        <v>20</v>
      </c>
      <c r="B83" s="140" t="e">
        <f>VLOOKUP(C83,Fahrer!$B$5:$C$164,2,0)</f>
        <v>#N/A</v>
      </c>
      <c r="C83" s="97"/>
      <c r="D83" s="98"/>
      <c r="E83" s="99"/>
      <c r="F83" s="99"/>
      <c r="G83" s="141">
        <f>IF(ISNA(VLOOKUP(F83,Fahrer!$F$6:$G$25,2,0)),0,VLOOKUP(F83,Fahrer!$F$6:$G$25,2,0))</f>
        <v>0</v>
      </c>
      <c r="H83" s="142">
        <f t="shared" si="44"/>
        <v>0</v>
      </c>
      <c r="I83" s="98"/>
      <c r="J83" s="99"/>
      <c r="K83" s="99"/>
      <c r="L83" s="141">
        <f>IF(ISNA(VLOOKUP(K83,Fahrer!$F$6:$G$25,2,0)),0,VLOOKUP(K83,Fahrer!$F$6:$G$25,2,0))</f>
        <v>0</v>
      </c>
      <c r="M83" s="142">
        <f t="shared" si="45"/>
        <v>0</v>
      </c>
      <c r="N83" s="98"/>
      <c r="O83" s="99"/>
      <c r="P83" s="99"/>
      <c r="Q83" s="141">
        <f>IF(ISNA(VLOOKUP(P83,Fahrer!$F$6:$G$25,2,0)),0,VLOOKUP(P83,Fahrer!$F$6:$G$25,2,0))</f>
        <v>0</v>
      </c>
      <c r="R83" s="142">
        <f t="shared" si="46"/>
        <v>0</v>
      </c>
      <c r="S83" s="98"/>
      <c r="T83" s="99"/>
      <c r="U83" s="102"/>
      <c r="V83" s="141">
        <f>IF(ISNA(VLOOKUP(U83,Fahrer!$F$6:$G$25,2,0)),0,VLOOKUP(U83,Fahrer!$F$6:$G$25,2,0))</f>
        <v>0</v>
      </c>
      <c r="W83" s="142">
        <f t="shared" si="47"/>
        <v>0</v>
      </c>
      <c r="X83" s="103">
        <f t="shared" si="48"/>
        <v>0</v>
      </c>
      <c r="Y83" s="99">
        <f t="shared" si="49"/>
        <v>0</v>
      </c>
      <c r="Z83" s="102">
        <f t="shared" si="50"/>
        <v>0</v>
      </c>
      <c r="AA83" s="104">
        <f t="shared" si="51"/>
        <v>0</v>
      </c>
      <c r="AB83" s="103"/>
      <c r="AC83" s="143">
        <f t="shared" si="52"/>
        <v>0</v>
      </c>
      <c r="AD83" s="99">
        <f t="shared" si="53"/>
        <v>0</v>
      </c>
      <c r="AE83" s="99">
        <f t="shared" si="54"/>
        <v>0</v>
      </c>
    </row>
    <row r="84" spans="1:31" hidden="1" x14ac:dyDescent="0.3">
      <c r="A84" s="121">
        <v>21</v>
      </c>
      <c r="B84" s="122" t="e">
        <f>VLOOKUP(C84,Fahrer!$B$5:$C$144,2,0)</f>
        <v>#N/A</v>
      </c>
      <c r="C84" s="123"/>
      <c r="D84" s="78"/>
      <c r="E84" s="79"/>
      <c r="F84" s="79"/>
      <c r="G84" s="124">
        <f>IF(ISNA(VLOOKUP(F84,Fahrer!$F$6:$G$25,2,0)),0,VLOOKUP(F84,Fahrer!$F$6:$G$25,2,0))</f>
        <v>0</v>
      </c>
      <c r="H84" s="127">
        <f t="shared" si="44"/>
        <v>0</v>
      </c>
      <c r="I84" s="78"/>
      <c r="J84" s="79"/>
      <c r="K84" s="79"/>
      <c r="L84" s="124">
        <f>IF(ISNA(VLOOKUP(K84,Fahrer!$F$6:$G$25,2,0)),0,VLOOKUP(K84,Fahrer!$F$6:$G$25,2,0))</f>
        <v>0</v>
      </c>
      <c r="M84" s="125">
        <f t="shared" si="45"/>
        <v>0</v>
      </c>
      <c r="N84" s="78"/>
      <c r="O84" s="79"/>
      <c r="P84" s="79"/>
      <c r="Q84" s="124">
        <f>IF(ISNA(VLOOKUP(P84,Fahrer!$F$6:$G$25,2,0)),0,VLOOKUP(P84,Fahrer!$F$6:$G$25,2,0))</f>
        <v>0</v>
      </c>
      <c r="R84" s="125">
        <f t="shared" si="46"/>
        <v>0</v>
      </c>
      <c r="S84" s="78"/>
      <c r="T84" s="79"/>
      <c r="U84" s="82"/>
      <c r="V84" s="124">
        <f>IF(ISNA(VLOOKUP(U84,Fahrer!$F$6:$G$25,2,0)),0,VLOOKUP(U84,Fahrer!$F$6:$G$25,2,0))</f>
        <v>0</v>
      </c>
      <c r="W84" s="125">
        <f t="shared" si="47"/>
        <v>0</v>
      </c>
      <c r="X84" s="128">
        <f t="shared" si="48"/>
        <v>0</v>
      </c>
      <c r="Y84" s="129">
        <f t="shared" si="49"/>
        <v>0</v>
      </c>
      <c r="Z84" s="124">
        <f t="shared" si="50"/>
        <v>0</v>
      </c>
      <c r="AA84" s="130">
        <f t="shared" si="51"/>
        <v>0</v>
      </c>
      <c r="AB84" s="128"/>
      <c r="AC84" s="126">
        <f t="shared" si="52"/>
        <v>0</v>
      </c>
      <c r="AD84" s="79">
        <f t="shared" si="53"/>
        <v>0</v>
      </c>
      <c r="AE84" s="79">
        <f t="shared" si="54"/>
        <v>0</v>
      </c>
    </row>
    <row r="85" spans="1:31" hidden="1" x14ac:dyDescent="0.3">
      <c r="A85" s="61">
        <v>22</v>
      </c>
      <c r="B85" s="140" t="e">
        <f>VLOOKUP(C85,Fahrer!$B$5:$C$144,2,0)</f>
        <v>#N/A</v>
      </c>
      <c r="C85" s="97"/>
      <c r="D85" s="98"/>
      <c r="E85" s="99"/>
      <c r="F85" s="99"/>
      <c r="G85" s="141">
        <f>IF(ISNA(VLOOKUP(F85,Fahrer!$F$6:$G$25,2,0)),0,VLOOKUP(F85,Fahrer!$F$6:$G$25,2,0))</f>
        <v>0</v>
      </c>
      <c r="H85" s="142">
        <f t="shared" si="44"/>
        <v>0</v>
      </c>
      <c r="I85" s="98"/>
      <c r="J85" s="99"/>
      <c r="K85" s="99"/>
      <c r="L85" s="141">
        <f>IF(ISNA(VLOOKUP(K85,Fahrer!$F$6:$G$25,2,0)),0,VLOOKUP(K85,Fahrer!$F$6:$G$25,2,0))</f>
        <v>0</v>
      </c>
      <c r="M85" s="142">
        <f t="shared" si="45"/>
        <v>0</v>
      </c>
      <c r="N85" s="98"/>
      <c r="O85" s="99"/>
      <c r="P85" s="99"/>
      <c r="Q85" s="141">
        <f>IF(ISNA(VLOOKUP(P85,Fahrer!$F$6:$G$25,2,0)),0,VLOOKUP(P85,Fahrer!$F$6:$G$25,2,0))</f>
        <v>0</v>
      </c>
      <c r="R85" s="142">
        <f t="shared" si="46"/>
        <v>0</v>
      </c>
      <c r="S85" s="98"/>
      <c r="T85" s="99"/>
      <c r="U85" s="102"/>
      <c r="V85" s="141">
        <f>IF(ISNA(VLOOKUP(U85,Fahrer!$F$6:$G$25,2,0)),0,VLOOKUP(U85,Fahrer!$F$6:$G$25,2,0))</f>
        <v>0</v>
      </c>
      <c r="W85" s="142">
        <f t="shared" si="47"/>
        <v>0</v>
      </c>
      <c r="X85" s="103">
        <f t="shared" si="48"/>
        <v>0</v>
      </c>
      <c r="Y85" s="99">
        <f t="shared" si="49"/>
        <v>0</v>
      </c>
      <c r="Z85" s="102">
        <f t="shared" si="50"/>
        <v>0</v>
      </c>
      <c r="AA85" s="104">
        <f t="shared" si="51"/>
        <v>0</v>
      </c>
      <c r="AB85" s="103"/>
      <c r="AC85" s="143">
        <f t="shared" si="52"/>
        <v>0</v>
      </c>
      <c r="AD85" s="99">
        <f t="shared" si="53"/>
        <v>0</v>
      </c>
      <c r="AE85" s="99">
        <f t="shared" si="54"/>
        <v>0</v>
      </c>
    </row>
    <row r="86" spans="1:31" hidden="1" x14ac:dyDescent="0.3">
      <c r="A86" s="121">
        <v>23</v>
      </c>
      <c r="B86" s="122" t="e">
        <f>VLOOKUP(C86,Fahrer!$B$5:$C$144,2,0)</f>
        <v>#N/A</v>
      </c>
      <c r="C86" s="123"/>
      <c r="D86" s="78"/>
      <c r="E86" s="79"/>
      <c r="F86" s="79"/>
      <c r="G86" s="124">
        <f>IF(ISNA(VLOOKUP(F86,Fahrer!$F$6:$G$25,2,0)),0,VLOOKUP(F86,Fahrer!$F$6:$G$25,2,0))</f>
        <v>0</v>
      </c>
      <c r="H86" s="127">
        <f t="shared" si="44"/>
        <v>0</v>
      </c>
      <c r="I86" s="78"/>
      <c r="J86" s="79"/>
      <c r="K86" s="79"/>
      <c r="L86" s="124">
        <f>IF(ISNA(VLOOKUP(K86,Fahrer!$F$6:$G$25,2,0)),0,VLOOKUP(K86,Fahrer!$F$6:$G$25,2,0))</f>
        <v>0</v>
      </c>
      <c r="M86" s="125">
        <f t="shared" si="45"/>
        <v>0</v>
      </c>
      <c r="N86" s="78"/>
      <c r="O86" s="79"/>
      <c r="P86" s="79"/>
      <c r="Q86" s="124">
        <f>IF(ISNA(VLOOKUP(P86,Fahrer!$F$6:$G$25,2,0)),0,VLOOKUP(P86,Fahrer!$F$6:$G$25,2,0))</f>
        <v>0</v>
      </c>
      <c r="R86" s="125">
        <f t="shared" si="46"/>
        <v>0</v>
      </c>
      <c r="S86" s="78"/>
      <c r="T86" s="79"/>
      <c r="U86" s="82"/>
      <c r="V86" s="124">
        <f>IF(ISNA(VLOOKUP(U86,Fahrer!$F$6:$G$25,2,0)),0,VLOOKUP(U86,Fahrer!$F$6:$G$25,2,0))</f>
        <v>0</v>
      </c>
      <c r="W86" s="125">
        <f t="shared" si="47"/>
        <v>0</v>
      </c>
      <c r="X86" s="128">
        <f t="shared" si="48"/>
        <v>0</v>
      </c>
      <c r="Y86" s="129">
        <f t="shared" si="49"/>
        <v>0</v>
      </c>
      <c r="Z86" s="124">
        <f t="shared" si="50"/>
        <v>0</v>
      </c>
      <c r="AA86" s="130">
        <f t="shared" si="51"/>
        <v>0</v>
      </c>
      <c r="AB86" s="128"/>
      <c r="AC86" s="126">
        <f t="shared" si="52"/>
        <v>0</v>
      </c>
      <c r="AD86" s="79">
        <f t="shared" si="53"/>
        <v>0</v>
      </c>
      <c r="AE86" s="79">
        <f t="shared" si="54"/>
        <v>0</v>
      </c>
    </row>
    <row r="87" spans="1:31" hidden="1" x14ac:dyDescent="0.3">
      <c r="A87" s="61">
        <v>24</v>
      </c>
      <c r="B87" s="140" t="e">
        <f>VLOOKUP(C87,Fahrer!$B$5:$C$144,2,0)</f>
        <v>#N/A</v>
      </c>
      <c r="C87" s="97"/>
      <c r="D87" s="98"/>
      <c r="E87" s="99"/>
      <c r="F87" s="99"/>
      <c r="G87" s="141">
        <f>IF(ISNA(VLOOKUP(F87,Fahrer!$F$6:$G$25,2,0)),0,VLOOKUP(F87,Fahrer!$F$6:$G$25,2,0))</f>
        <v>0</v>
      </c>
      <c r="H87" s="142">
        <f t="shared" si="44"/>
        <v>0</v>
      </c>
      <c r="I87" s="98"/>
      <c r="J87" s="99"/>
      <c r="K87" s="99"/>
      <c r="L87" s="141">
        <f>IF(ISNA(VLOOKUP(K87,Fahrer!$F$6:$G$25,2,0)),0,VLOOKUP(K87,Fahrer!$F$6:$G$25,2,0))</f>
        <v>0</v>
      </c>
      <c r="M87" s="142">
        <f t="shared" si="45"/>
        <v>0</v>
      </c>
      <c r="N87" s="98"/>
      <c r="O87" s="99"/>
      <c r="P87" s="99"/>
      <c r="Q87" s="141">
        <f>IF(ISNA(VLOOKUP(P87,Fahrer!$F$6:$G$25,2,0)),0,VLOOKUP(P87,Fahrer!$F$6:$G$25,2,0))</f>
        <v>0</v>
      </c>
      <c r="R87" s="142">
        <f t="shared" si="46"/>
        <v>0</v>
      </c>
      <c r="S87" s="98"/>
      <c r="T87" s="99"/>
      <c r="U87" s="102"/>
      <c r="V87" s="141">
        <f>IF(ISNA(VLOOKUP(U87,Fahrer!$F$6:$G$25,2,0)),0,VLOOKUP(U87,Fahrer!$F$6:$G$25,2,0))</f>
        <v>0</v>
      </c>
      <c r="W87" s="142">
        <f t="shared" si="47"/>
        <v>0</v>
      </c>
      <c r="X87" s="103">
        <f t="shared" si="48"/>
        <v>0</v>
      </c>
      <c r="Y87" s="99">
        <f t="shared" si="49"/>
        <v>0</v>
      </c>
      <c r="Z87" s="102">
        <f t="shared" si="50"/>
        <v>0</v>
      </c>
      <c r="AA87" s="104">
        <f t="shared" si="51"/>
        <v>0</v>
      </c>
      <c r="AB87" s="103"/>
      <c r="AC87" s="143">
        <f t="shared" si="52"/>
        <v>0</v>
      </c>
      <c r="AD87" s="99">
        <f t="shared" si="53"/>
        <v>0</v>
      </c>
      <c r="AE87" s="99">
        <f t="shared" si="54"/>
        <v>0</v>
      </c>
    </row>
    <row r="88" spans="1:31" hidden="1" x14ac:dyDescent="0.3">
      <c r="A88" s="121">
        <v>25</v>
      </c>
      <c r="B88" s="122" t="e">
        <f>VLOOKUP(C88,Fahrer!$B$5:$C$144,2,0)</f>
        <v>#N/A</v>
      </c>
      <c r="C88" s="123"/>
      <c r="D88" s="78"/>
      <c r="E88" s="79"/>
      <c r="F88" s="79"/>
      <c r="G88" s="124">
        <f>IF(ISNA(VLOOKUP(F88,Fahrer!$F$6:$G$25,2,0)),0,VLOOKUP(F88,Fahrer!$F$6:$G$25,2,0))</f>
        <v>0</v>
      </c>
      <c r="H88" s="127">
        <f t="shared" si="44"/>
        <v>0</v>
      </c>
      <c r="I88" s="78"/>
      <c r="J88" s="79"/>
      <c r="K88" s="79"/>
      <c r="L88" s="124">
        <f>IF(ISNA(VLOOKUP(K88,Fahrer!$F$6:$G$25,2,0)),0,VLOOKUP(K88,Fahrer!$F$6:$G$25,2,0))</f>
        <v>0</v>
      </c>
      <c r="M88" s="125">
        <f t="shared" si="45"/>
        <v>0</v>
      </c>
      <c r="N88" s="78"/>
      <c r="O88" s="79"/>
      <c r="P88" s="79"/>
      <c r="Q88" s="124">
        <f>IF(ISNA(VLOOKUP(P88,Fahrer!$F$6:$G$25,2,0)),0,VLOOKUP(P88,Fahrer!$F$6:$G$25,2,0))</f>
        <v>0</v>
      </c>
      <c r="R88" s="125">
        <f t="shared" si="46"/>
        <v>0</v>
      </c>
      <c r="S88" s="78"/>
      <c r="T88" s="79"/>
      <c r="U88" s="82"/>
      <c r="V88" s="124">
        <f>IF(ISNA(VLOOKUP(U88,Fahrer!$F$6:$G$25,2,0)),0,VLOOKUP(U88,Fahrer!$F$6:$G$25,2,0))</f>
        <v>0</v>
      </c>
      <c r="W88" s="125">
        <f t="shared" si="47"/>
        <v>0</v>
      </c>
      <c r="X88" s="128">
        <f t="shared" si="48"/>
        <v>0</v>
      </c>
      <c r="Y88" s="129">
        <f t="shared" si="49"/>
        <v>0</v>
      </c>
      <c r="Z88" s="124">
        <f t="shared" si="50"/>
        <v>0</v>
      </c>
      <c r="AA88" s="130">
        <f t="shared" si="51"/>
        <v>0</v>
      </c>
      <c r="AB88" s="128"/>
      <c r="AC88" s="126">
        <f t="shared" si="52"/>
        <v>0</v>
      </c>
      <c r="AD88" s="79">
        <f t="shared" si="53"/>
        <v>0</v>
      </c>
      <c r="AE88" s="79">
        <f t="shared" si="54"/>
        <v>0</v>
      </c>
    </row>
    <row r="89" spans="1:31" hidden="1" x14ac:dyDescent="0.3">
      <c r="A89" s="61">
        <v>26</v>
      </c>
      <c r="B89" s="140" t="e">
        <f>VLOOKUP(C89,Fahrer!$B$5:$C$144,2,0)</f>
        <v>#N/A</v>
      </c>
      <c r="C89" s="97"/>
      <c r="D89" s="98"/>
      <c r="E89" s="99"/>
      <c r="F89" s="99"/>
      <c r="G89" s="141">
        <f>IF(ISNA(VLOOKUP(F89,Fahrer!$F$6:$G$25,2,0)),0,VLOOKUP(F89,Fahrer!$F$6:$G$25,2,0))</f>
        <v>0</v>
      </c>
      <c r="H89" s="142">
        <f t="shared" si="44"/>
        <v>0</v>
      </c>
      <c r="I89" s="98"/>
      <c r="J89" s="99"/>
      <c r="K89" s="99"/>
      <c r="L89" s="141">
        <f>IF(ISNA(VLOOKUP(K89,Fahrer!$F$6:$G$25,2,0)),0,VLOOKUP(K89,Fahrer!$F$6:$G$25,2,0))</f>
        <v>0</v>
      </c>
      <c r="M89" s="142">
        <f t="shared" si="45"/>
        <v>0</v>
      </c>
      <c r="N89" s="98"/>
      <c r="O89" s="99"/>
      <c r="P89" s="99"/>
      <c r="Q89" s="141">
        <f>IF(ISNA(VLOOKUP(P89,Fahrer!$F$6:$G$25,2,0)),0,VLOOKUP(P89,Fahrer!$F$6:$G$25,2,0))</f>
        <v>0</v>
      </c>
      <c r="R89" s="142">
        <f t="shared" si="46"/>
        <v>0</v>
      </c>
      <c r="S89" s="98"/>
      <c r="T89" s="99"/>
      <c r="U89" s="102"/>
      <c r="V89" s="141">
        <f>IF(ISNA(VLOOKUP(U89,Fahrer!$F$6:$G$25,2,0)),0,VLOOKUP(U89,Fahrer!$F$6:$G$25,2,0))</f>
        <v>0</v>
      </c>
      <c r="W89" s="142">
        <f t="shared" si="47"/>
        <v>0</v>
      </c>
      <c r="X89" s="103">
        <f t="shared" si="48"/>
        <v>0</v>
      </c>
      <c r="Y89" s="99">
        <f t="shared" si="49"/>
        <v>0</v>
      </c>
      <c r="Z89" s="102">
        <f t="shared" si="50"/>
        <v>0</v>
      </c>
      <c r="AA89" s="104">
        <f t="shared" si="51"/>
        <v>0</v>
      </c>
      <c r="AB89" s="103"/>
      <c r="AC89" s="143">
        <f t="shared" si="52"/>
        <v>0</v>
      </c>
      <c r="AD89" s="99">
        <f t="shared" si="53"/>
        <v>0</v>
      </c>
      <c r="AE89" s="99">
        <f t="shared" si="54"/>
        <v>0</v>
      </c>
    </row>
    <row r="90" spans="1:31" hidden="1" x14ac:dyDescent="0.3">
      <c r="A90" s="121">
        <v>27</v>
      </c>
      <c r="B90" s="122" t="e">
        <f>VLOOKUP(C90,Fahrer!$B$5:$C$144,2,0)</f>
        <v>#N/A</v>
      </c>
      <c r="C90" s="123"/>
      <c r="D90" s="78"/>
      <c r="E90" s="79"/>
      <c r="F90" s="79"/>
      <c r="G90" s="124">
        <f>IF(ISNA(VLOOKUP(F90,Fahrer!$F$6:$G$25,2,0)),0,VLOOKUP(F90,Fahrer!$F$6:$G$25,2,0))</f>
        <v>0</v>
      </c>
      <c r="H90" s="127">
        <f t="shared" si="44"/>
        <v>0</v>
      </c>
      <c r="I90" s="78"/>
      <c r="J90" s="79"/>
      <c r="K90" s="79"/>
      <c r="L90" s="124">
        <f>IF(ISNA(VLOOKUP(K90,Fahrer!$F$6:$G$25,2,0)),0,VLOOKUP(K90,Fahrer!$F$6:$G$25,2,0))</f>
        <v>0</v>
      </c>
      <c r="M90" s="125">
        <f t="shared" si="45"/>
        <v>0</v>
      </c>
      <c r="N90" s="78"/>
      <c r="O90" s="79"/>
      <c r="P90" s="79"/>
      <c r="Q90" s="124">
        <f>IF(ISNA(VLOOKUP(P90,Fahrer!$F$6:$G$25,2,0)),0,VLOOKUP(P90,Fahrer!$F$6:$G$25,2,0))</f>
        <v>0</v>
      </c>
      <c r="R90" s="125">
        <f t="shared" si="46"/>
        <v>0</v>
      </c>
      <c r="S90" s="78"/>
      <c r="T90" s="79"/>
      <c r="U90" s="82"/>
      <c r="V90" s="124">
        <f>IF(ISNA(VLOOKUP(U90,Fahrer!$F$6:$G$25,2,0)),0,VLOOKUP(U90,Fahrer!$F$6:$G$25,2,0))</f>
        <v>0</v>
      </c>
      <c r="W90" s="125">
        <f t="shared" si="47"/>
        <v>0</v>
      </c>
      <c r="X90" s="128">
        <f t="shared" si="48"/>
        <v>0</v>
      </c>
      <c r="Y90" s="129">
        <f t="shared" si="49"/>
        <v>0</v>
      </c>
      <c r="Z90" s="124">
        <f t="shared" si="50"/>
        <v>0</v>
      </c>
      <c r="AA90" s="130">
        <f t="shared" si="51"/>
        <v>0</v>
      </c>
      <c r="AB90" s="128"/>
      <c r="AC90" s="126">
        <f t="shared" si="52"/>
        <v>0</v>
      </c>
      <c r="AD90" s="79">
        <f t="shared" si="53"/>
        <v>0</v>
      </c>
      <c r="AE90" s="79">
        <f t="shared" si="54"/>
        <v>0</v>
      </c>
    </row>
    <row r="91" spans="1:31" hidden="1" x14ac:dyDescent="0.3">
      <c r="A91" s="61">
        <v>28</v>
      </c>
      <c r="B91" s="140" t="e">
        <f>VLOOKUP(C91,Fahrer!$B$5:$C$144,2,0)</f>
        <v>#N/A</v>
      </c>
      <c r="C91" s="97"/>
      <c r="D91" s="98"/>
      <c r="E91" s="99"/>
      <c r="F91" s="99"/>
      <c r="G91" s="141">
        <f>IF(ISNA(VLOOKUP(F91,Fahrer!$F$6:$G$25,2,0)),0,VLOOKUP(F91,Fahrer!$F$6:$G$25,2,0))</f>
        <v>0</v>
      </c>
      <c r="H91" s="142">
        <f t="shared" si="44"/>
        <v>0</v>
      </c>
      <c r="I91" s="98"/>
      <c r="J91" s="99"/>
      <c r="K91" s="99"/>
      <c r="L91" s="141">
        <f>IF(ISNA(VLOOKUP(K91,Fahrer!$F$6:$G$25,2,0)),0,VLOOKUP(K91,Fahrer!$F$6:$G$25,2,0))</f>
        <v>0</v>
      </c>
      <c r="M91" s="142">
        <f t="shared" si="45"/>
        <v>0</v>
      </c>
      <c r="N91" s="98"/>
      <c r="O91" s="99"/>
      <c r="P91" s="99"/>
      <c r="Q91" s="141">
        <f>IF(ISNA(VLOOKUP(P91,Fahrer!$F$6:$G$25,2,0)),0,VLOOKUP(P91,Fahrer!$F$6:$G$25,2,0))</f>
        <v>0</v>
      </c>
      <c r="R91" s="142">
        <f t="shared" si="46"/>
        <v>0</v>
      </c>
      <c r="S91" s="98"/>
      <c r="T91" s="99"/>
      <c r="U91" s="102"/>
      <c r="V91" s="141">
        <f>IF(ISNA(VLOOKUP(U91,Fahrer!$F$6:$G$25,2,0)),0,VLOOKUP(U91,Fahrer!$F$6:$G$25,2,0))</f>
        <v>0</v>
      </c>
      <c r="W91" s="142">
        <f t="shared" si="47"/>
        <v>0</v>
      </c>
      <c r="X91" s="103">
        <f t="shared" si="48"/>
        <v>0</v>
      </c>
      <c r="Y91" s="99">
        <f t="shared" si="49"/>
        <v>0</v>
      </c>
      <c r="Z91" s="102">
        <f t="shared" si="50"/>
        <v>0</v>
      </c>
      <c r="AA91" s="104">
        <f t="shared" si="51"/>
        <v>0</v>
      </c>
      <c r="AB91" s="103"/>
      <c r="AC91" s="143">
        <f t="shared" si="52"/>
        <v>0</v>
      </c>
      <c r="AD91" s="99">
        <f t="shared" si="53"/>
        <v>0</v>
      </c>
      <c r="AE91" s="99">
        <f t="shared" si="54"/>
        <v>0</v>
      </c>
    </row>
    <row r="92" spans="1:31" hidden="1" x14ac:dyDescent="0.3">
      <c r="A92" s="121">
        <v>29</v>
      </c>
      <c r="B92" s="122" t="e">
        <f>VLOOKUP(C92,Fahrer!$B$5:$C$144,2,0)</f>
        <v>#N/A</v>
      </c>
      <c r="C92" s="123"/>
      <c r="D92" s="78"/>
      <c r="E92" s="79"/>
      <c r="F92" s="79"/>
      <c r="G92" s="124">
        <f>IF(ISNA(VLOOKUP(F92,Fahrer!$F$6:$G$25,2,0)),0,VLOOKUP(F92,Fahrer!$F$6:$G$25,2,0))</f>
        <v>0</v>
      </c>
      <c r="H92" s="127">
        <f t="shared" si="44"/>
        <v>0</v>
      </c>
      <c r="I92" s="78"/>
      <c r="J92" s="79"/>
      <c r="K92" s="79"/>
      <c r="L92" s="124">
        <f>IF(ISNA(VLOOKUP(K92,Fahrer!$F$6:$G$25,2,0)),0,VLOOKUP(K92,Fahrer!$F$6:$G$25,2,0))</f>
        <v>0</v>
      </c>
      <c r="M92" s="125">
        <f t="shared" si="45"/>
        <v>0</v>
      </c>
      <c r="N92" s="78"/>
      <c r="O92" s="79"/>
      <c r="P92" s="79"/>
      <c r="Q92" s="124">
        <f>IF(ISNA(VLOOKUP(P92,Fahrer!$F$6:$G$25,2,0)),0,VLOOKUP(P92,Fahrer!$F$6:$G$25,2,0))</f>
        <v>0</v>
      </c>
      <c r="R92" s="125">
        <f t="shared" si="46"/>
        <v>0</v>
      </c>
      <c r="S92" s="78"/>
      <c r="T92" s="79"/>
      <c r="U92" s="82"/>
      <c r="V92" s="124">
        <f>IF(ISNA(VLOOKUP(U92,Fahrer!$F$6:$G$25,2,0)),0,VLOOKUP(U92,Fahrer!$F$6:$G$25,2,0))</f>
        <v>0</v>
      </c>
      <c r="W92" s="125">
        <f t="shared" si="47"/>
        <v>0</v>
      </c>
      <c r="X92" s="128">
        <f t="shared" si="48"/>
        <v>0</v>
      </c>
      <c r="Y92" s="129">
        <f t="shared" si="49"/>
        <v>0</v>
      </c>
      <c r="Z92" s="124">
        <f t="shared" si="50"/>
        <v>0</v>
      </c>
      <c r="AA92" s="130">
        <f t="shared" si="51"/>
        <v>0</v>
      </c>
      <c r="AB92" s="128"/>
      <c r="AC92" s="126">
        <f t="shared" si="52"/>
        <v>0</v>
      </c>
      <c r="AD92" s="79">
        <f t="shared" si="53"/>
        <v>0</v>
      </c>
      <c r="AE92" s="79">
        <f t="shared" si="54"/>
        <v>0</v>
      </c>
    </row>
    <row r="93" spans="1:31" hidden="1" x14ac:dyDescent="0.3">
      <c r="A93" s="61">
        <v>30</v>
      </c>
      <c r="B93" s="140" t="e">
        <f>VLOOKUP(C93,Fahrer!$B$5:$C$144,2,0)</f>
        <v>#N/A</v>
      </c>
      <c r="C93" s="97"/>
      <c r="D93" s="98"/>
      <c r="E93" s="99"/>
      <c r="F93" s="99"/>
      <c r="G93" s="141">
        <f>IF(ISNA(VLOOKUP(F93,Fahrer!$F$6:$G$25,2,0)),0,VLOOKUP(F93,Fahrer!$F$6:$G$25,2,0))</f>
        <v>0</v>
      </c>
      <c r="H93" s="142">
        <f t="shared" si="44"/>
        <v>0</v>
      </c>
      <c r="I93" s="98"/>
      <c r="J93" s="99"/>
      <c r="K93" s="99"/>
      <c r="L93" s="141">
        <f>IF(ISNA(VLOOKUP(K93,Fahrer!$F$6:$G$25,2,0)),0,VLOOKUP(K93,Fahrer!$F$6:$G$25,2,0))</f>
        <v>0</v>
      </c>
      <c r="M93" s="142">
        <f t="shared" si="45"/>
        <v>0</v>
      </c>
      <c r="N93" s="98"/>
      <c r="O93" s="99"/>
      <c r="P93" s="99"/>
      <c r="Q93" s="141">
        <f>IF(ISNA(VLOOKUP(P93,Fahrer!$F$6:$G$25,2,0)),0,VLOOKUP(P93,Fahrer!$F$6:$G$25,2,0))</f>
        <v>0</v>
      </c>
      <c r="R93" s="142">
        <f t="shared" si="46"/>
        <v>0</v>
      </c>
      <c r="S93" s="98"/>
      <c r="T93" s="99"/>
      <c r="U93" s="102"/>
      <c r="V93" s="141">
        <f>IF(ISNA(VLOOKUP(U93,Fahrer!$F$6:$G$25,2,0)),0,VLOOKUP(U93,Fahrer!$F$6:$G$25,2,0))</f>
        <v>0</v>
      </c>
      <c r="W93" s="142">
        <f t="shared" si="47"/>
        <v>0</v>
      </c>
      <c r="X93" s="103">
        <f t="shared" si="48"/>
        <v>0</v>
      </c>
      <c r="Y93" s="99">
        <f t="shared" si="49"/>
        <v>0</v>
      </c>
      <c r="Z93" s="102">
        <f t="shared" si="50"/>
        <v>0</v>
      </c>
      <c r="AA93" s="104">
        <f t="shared" si="51"/>
        <v>0</v>
      </c>
      <c r="AB93" s="103"/>
      <c r="AC93" s="143">
        <f t="shared" si="52"/>
        <v>0</v>
      </c>
      <c r="AD93" s="99">
        <f t="shared" si="53"/>
        <v>0</v>
      </c>
      <c r="AE93" s="99">
        <f t="shared" si="54"/>
        <v>0</v>
      </c>
    </row>
    <row r="94" spans="1:31" x14ac:dyDescent="0.3">
      <c r="B94" s="755"/>
      <c r="C94" s="755"/>
      <c r="D94" s="755"/>
      <c r="E94" s="755"/>
      <c r="F94" s="755"/>
      <c r="G94" s="755"/>
      <c r="H94" s="755"/>
      <c r="I94" s="755"/>
      <c r="J94" s="755"/>
      <c r="K94" s="755"/>
      <c r="L94" s="755"/>
      <c r="M94" s="755"/>
      <c r="N94" s="755"/>
      <c r="O94" s="755"/>
      <c r="P94" s="755"/>
      <c r="Q94" s="755"/>
      <c r="R94" s="755"/>
      <c r="S94" s="755"/>
      <c r="T94" s="755"/>
      <c r="U94" s="755"/>
      <c r="V94" s="755"/>
      <c r="W94" s="755"/>
      <c r="X94" s="755"/>
      <c r="Y94" s="755"/>
      <c r="Z94" s="755"/>
      <c r="AA94" s="755"/>
      <c r="AB94" s="755"/>
      <c r="AC94" s="755"/>
      <c r="AD94" s="755"/>
      <c r="AE94" s="755"/>
    </row>
    <row r="95" spans="1:31" x14ac:dyDescent="0.3">
      <c r="B95" s="755"/>
      <c r="C95" s="755"/>
      <c r="D95" s="755"/>
      <c r="E95" s="755"/>
      <c r="F95" s="755"/>
      <c r="G95" s="755"/>
      <c r="H95" s="755"/>
      <c r="I95" s="755"/>
      <c r="J95" s="755"/>
      <c r="K95" s="755"/>
      <c r="L95" s="755"/>
      <c r="M95" s="755"/>
      <c r="N95" s="755"/>
      <c r="O95" s="755"/>
      <c r="P95" s="755"/>
      <c r="Q95" s="755"/>
      <c r="R95" s="755"/>
      <c r="S95" s="755"/>
      <c r="T95" s="755"/>
      <c r="U95" s="755"/>
      <c r="V95" s="755"/>
      <c r="W95" s="755"/>
      <c r="X95" s="755"/>
      <c r="Y95" s="755"/>
      <c r="Z95" s="755"/>
      <c r="AA95" s="755"/>
      <c r="AB95" s="755"/>
      <c r="AC95" s="755"/>
      <c r="AD95" s="755"/>
      <c r="AE95" s="755"/>
    </row>
  </sheetData>
  <sheetProtection selectLockedCells="1" selectUnlockedCells="1"/>
  <sortState xmlns:xlrd2="http://schemas.microsoft.com/office/spreadsheetml/2017/richdata2" ref="B64:AE74">
    <sortCondition descending="1" ref="AE64:AE74"/>
  </sortState>
  <mergeCells count="15">
    <mergeCell ref="B94:AE95"/>
    <mergeCell ref="D4:H4"/>
    <mergeCell ref="I4:M4"/>
    <mergeCell ref="N4:R4"/>
    <mergeCell ref="S4:W4"/>
    <mergeCell ref="B26:AE27"/>
    <mergeCell ref="D28:H28"/>
    <mergeCell ref="I28:M28"/>
    <mergeCell ref="N28:R28"/>
    <mergeCell ref="S28:W28"/>
    <mergeCell ref="B60:AE61"/>
    <mergeCell ref="D62:H62"/>
    <mergeCell ref="I62:M62"/>
    <mergeCell ref="N62:R62"/>
    <mergeCell ref="S62:W62"/>
  </mergeCells>
  <pageMargins left="0.25" right="0.25" top="0.75" bottom="0.75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95"/>
  <sheetViews>
    <sheetView topLeftCell="A3" workbookViewId="0">
      <selection activeCell="J107" sqref="J107"/>
    </sheetView>
  </sheetViews>
  <sheetFormatPr baseColWidth="10" defaultColWidth="11.44140625" defaultRowHeight="15.6" x14ac:dyDescent="0.3"/>
  <cols>
    <col min="1" max="1" width="6.5546875" style="58" customWidth="1"/>
    <col min="2" max="2" width="21.88671875" style="59" customWidth="1"/>
    <col min="3" max="3" width="11.44140625" style="60" customWidth="1"/>
    <col min="4" max="5" width="6.44140625" style="59" customWidth="1"/>
    <col min="6" max="6" width="8.44140625" style="59" customWidth="1"/>
    <col min="7" max="7" width="0" style="59" hidden="1" customWidth="1"/>
    <col min="8" max="8" width="8.44140625" style="59" customWidth="1"/>
    <col min="9" max="10" width="6.5546875" style="59" customWidth="1"/>
    <col min="11" max="11" width="8.44140625" style="59" customWidth="1"/>
    <col min="12" max="12" width="0" style="59" hidden="1" customWidth="1"/>
    <col min="13" max="13" width="8.33203125" style="59" customWidth="1"/>
    <col min="14" max="15" width="6.5546875" style="59" customWidth="1"/>
    <col min="16" max="16" width="8.44140625" style="59" customWidth="1"/>
    <col min="17" max="17" width="0" style="59" hidden="1" customWidth="1"/>
    <col min="18" max="18" width="8.44140625" style="59" customWidth="1"/>
    <col min="19" max="20" width="6.5546875" style="59" customWidth="1"/>
    <col min="21" max="21" width="8.44140625" style="59" customWidth="1"/>
    <col min="22" max="22" width="0" style="59" hidden="1" customWidth="1"/>
    <col min="23" max="23" width="11.44140625" style="59"/>
    <col min="24" max="27" width="0" style="59" hidden="1" customWidth="1"/>
    <col min="28" max="28" width="0" style="60" hidden="1" customWidth="1"/>
    <col min="29" max="29" width="0" style="59" hidden="1" customWidth="1"/>
    <col min="30" max="30" width="7.5546875" style="60" customWidth="1"/>
    <col min="31" max="16384" width="11.44140625" style="59"/>
  </cols>
  <sheetData>
    <row r="1" spans="1:33" s="1" customFormat="1" x14ac:dyDescent="0.3">
      <c r="A1" s="61"/>
      <c r="B1" s="17" t="s">
        <v>147</v>
      </c>
      <c r="C1" s="61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s="1" customFormat="1" x14ac:dyDescent="0.3">
      <c r="A2" s="61"/>
      <c r="B2" s="17" t="s">
        <v>148</v>
      </c>
      <c r="C2" s="61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x14ac:dyDescent="0.3">
      <c r="A3" s="61"/>
      <c r="B3" s="57"/>
      <c r="C3" s="62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2"/>
      <c r="AC3" s="57"/>
      <c r="AD3" s="62"/>
      <c r="AE3" s="57"/>
      <c r="AF3" s="57"/>
      <c r="AG3" s="57"/>
    </row>
    <row r="4" spans="1:33" ht="15.75" hidden="1" customHeight="1" x14ac:dyDescent="0.3">
      <c r="A4" s="61"/>
      <c r="B4" s="63" t="s">
        <v>1</v>
      </c>
      <c r="C4" s="64"/>
      <c r="D4" s="775" t="s">
        <v>149</v>
      </c>
      <c r="E4" s="775"/>
      <c r="F4" s="775"/>
      <c r="G4" s="775"/>
      <c r="H4" s="775"/>
      <c r="I4" s="775" t="s">
        <v>150</v>
      </c>
      <c r="J4" s="775"/>
      <c r="K4" s="775"/>
      <c r="L4" s="775"/>
      <c r="M4" s="775"/>
      <c r="N4" s="775" t="s">
        <v>151</v>
      </c>
      <c r="O4" s="775"/>
      <c r="P4" s="775"/>
      <c r="Q4" s="775"/>
      <c r="R4" s="775"/>
      <c r="S4" s="775" t="s">
        <v>152</v>
      </c>
      <c r="T4" s="775"/>
      <c r="U4" s="775"/>
      <c r="V4" s="775"/>
      <c r="W4" s="775"/>
      <c r="X4" s="65" t="s">
        <v>0</v>
      </c>
      <c r="Y4" s="66" t="s">
        <v>0</v>
      </c>
      <c r="Z4" s="67" t="s">
        <v>0</v>
      </c>
      <c r="AA4" s="68" t="s">
        <v>0</v>
      </c>
      <c r="AB4" s="69"/>
      <c r="AC4" s="70" t="s">
        <v>153</v>
      </c>
      <c r="AD4" s="71" t="s">
        <v>51</v>
      </c>
      <c r="AE4" s="71" t="s">
        <v>154</v>
      </c>
      <c r="AF4" s="782"/>
      <c r="AG4" s="57"/>
    </row>
    <row r="5" spans="1:33" hidden="1" x14ac:dyDescent="0.3">
      <c r="A5" s="61"/>
      <c r="B5" s="63" t="s">
        <v>155</v>
      </c>
      <c r="C5" s="72" t="s">
        <v>156</v>
      </c>
      <c r="D5" s="73" t="s">
        <v>157</v>
      </c>
      <c r="E5" s="71" t="s">
        <v>158</v>
      </c>
      <c r="F5" s="71" t="s">
        <v>159</v>
      </c>
      <c r="G5" s="63"/>
      <c r="H5" s="74" t="s">
        <v>20</v>
      </c>
      <c r="I5" s="73" t="s">
        <v>157</v>
      </c>
      <c r="J5" s="71" t="s">
        <v>158</v>
      </c>
      <c r="K5" s="71" t="s">
        <v>159</v>
      </c>
      <c r="L5" s="63"/>
      <c r="M5" s="74" t="s">
        <v>20</v>
      </c>
      <c r="N5" s="73" t="s">
        <v>157</v>
      </c>
      <c r="O5" s="71" t="s">
        <v>158</v>
      </c>
      <c r="P5" s="71" t="s">
        <v>159</v>
      </c>
      <c r="Q5" s="63"/>
      <c r="R5" s="74" t="s">
        <v>20</v>
      </c>
      <c r="S5" s="73" t="s">
        <v>157</v>
      </c>
      <c r="T5" s="71" t="s">
        <v>158</v>
      </c>
      <c r="U5" s="63" t="s">
        <v>159</v>
      </c>
      <c r="V5" s="63"/>
      <c r="W5" s="74" t="s">
        <v>20</v>
      </c>
      <c r="X5" s="69" t="s">
        <v>160</v>
      </c>
      <c r="Y5" s="71" t="s">
        <v>161</v>
      </c>
      <c r="Z5" s="63" t="s">
        <v>162</v>
      </c>
      <c r="AA5" s="75" t="s">
        <v>163</v>
      </c>
      <c r="AB5" s="69"/>
      <c r="AC5" s="70"/>
      <c r="AD5" s="71"/>
      <c r="AE5" s="71"/>
      <c r="AF5" s="782"/>
      <c r="AG5" s="57"/>
    </row>
    <row r="6" spans="1:33" hidden="1" x14ac:dyDescent="0.3">
      <c r="A6" s="61">
        <v>1</v>
      </c>
      <c r="B6" s="76" t="e">
        <f>VLOOKUP(C6,Fahrer!$B$5:$C$134,2,0)</f>
        <v>#N/A</v>
      </c>
      <c r="C6" s="77"/>
      <c r="D6" s="78"/>
      <c r="E6" s="79"/>
      <c r="F6" s="79"/>
      <c r="G6" s="80">
        <f>IF(ISNA(VLOOKUP(F6,Fahrer!$F$6:$G$25,2,0)),0,VLOOKUP(F6,Fahrer!$F$6:$G$25,2,0))</f>
        <v>0</v>
      </c>
      <c r="H6" s="81">
        <f t="shared" ref="H6:H25" si="0">SUM(E6+G6)</f>
        <v>0</v>
      </c>
      <c r="I6" s="78"/>
      <c r="J6" s="79"/>
      <c r="K6" s="79"/>
      <c r="L6" s="82">
        <f>IF(ISNA(VLOOKUP(K6,Fahrer!$F$6:$G$25,2,0)),0,VLOOKUP(K6,Fahrer!$F$6:$G$25,2,0))</f>
        <v>0</v>
      </c>
      <c r="M6" s="81">
        <f t="shared" ref="M6:M25" si="1">SUM(J6+L6)</f>
        <v>0</v>
      </c>
      <c r="N6" s="78"/>
      <c r="O6" s="79"/>
      <c r="P6" s="79"/>
      <c r="Q6" s="82">
        <f>IF(ISNA(VLOOKUP(P6,Fahrer!$F$6:$G$25,2,0)),0,VLOOKUP(P6,Fahrer!$F$6:$G$25,2,0))</f>
        <v>0</v>
      </c>
      <c r="R6" s="81">
        <f t="shared" ref="R6:R25" si="2">SUM(O6+Q6)</f>
        <v>0</v>
      </c>
      <c r="S6" s="78"/>
      <c r="T6" s="79"/>
      <c r="U6" s="82"/>
      <c r="V6" s="82">
        <f>IF(ISNA(VLOOKUP(U6,Fahrer!$F$6:$G$25,2,0)),0,VLOOKUP(U6,Fahrer!$F$6:$G$25,2,0))</f>
        <v>0</v>
      </c>
      <c r="W6" s="81">
        <f t="shared" ref="W6:W25" si="3">SUM(T6+V6)</f>
        <v>0</v>
      </c>
      <c r="X6" s="83">
        <f t="shared" ref="X6:X25" si="4">H6</f>
        <v>0</v>
      </c>
      <c r="Y6" s="79">
        <f t="shared" ref="Y6:Y25" si="5">M6</f>
        <v>0</v>
      </c>
      <c r="Z6" s="82">
        <f t="shared" ref="Z6:Z25" si="6">R6</f>
        <v>0</v>
      </c>
      <c r="AA6" s="77">
        <f t="shared" ref="AA6:AA25" si="7">W6</f>
        <v>0</v>
      </c>
      <c r="AB6" s="83"/>
      <c r="AC6" s="84">
        <f t="shared" ref="AC6:AC25" si="8">(E6+J6+O6+T6)</f>
        <v>0</v>
      </c>
      <c r="AD6" s="79">
        <f t="shared" ref="AD6:AD25" si="9">SUM(H6+M6+R6+W6)</f>
        <v>0</v>
      </c>
      <c r="AE6" s="79">
        <f t="shared" ref="AE6:AE25" si="10">LARGE(X6:AA6,1)+LARGE(X6:AA6,2)+LARGE(X6:AA6,3)</f>
        <v>0</v>
      </c>
      <c r="AF6" s="782"/>
      <c r="AG6" s="57"/>
    </row>
    <row r="7" spans="1:33" ht="15.75" hidden="1" customHeight="1" x14ac:dyDescent="0.3">
      <c r="A7" s="61">
        <v>2</v>
      </c>
      <c r="B7" s="85" t="e">
        <f>VLOOKUP(C7,Fahrer!$B$5:$C$134,2,0)</f>
        <v>#N/A</v>
      </c>
      <c r="C7" s="86"/>
      <c r="D7" s="87"/>
      <c r="E7" s="88"/>
      <c r="F7" s="88"/>
      <c r="G7" s="89">
        <f>IF(ISNA(VLOOKUP(F7,Fahrer!$F$6:$G$25,2,0)),0,VLOOKUP(F7,Fahrer!$F$6:$G$25,2,0))</f>
        <v>0</v>
      </c>
      <c r="H7" s="90">
        <f t="shared" si="0"/>
        <v>0</v>
      </c>
      <c r="I7" s="87"/>
      <c r="J7" s="88"/>
      <c r="K7" s="88"/>
      <c r="L7" s="91">
        <f>IF(ISNA(VLOOKUP(K7,Fahrer!$F$6:$G$25,2,0)),0,VLOOKUP(K7,Fahrer!$F$6:$G$25,2,0))</f>
        <v>0</v>
      </c>
      <c r="M7" s="90">
        <f t="shared" si="1"/>
        <v>0</v>
      </c>
      <c r="N7" s="87"/>
      <c r="O7" s="88"/>
      <c r="P7" s="88"/>
      <c r="Q7" s="91">
        <f>IF(ISNA(VLOOKUP(P7,Fahrer!$F$6:$G$25,2,0)),0,VLOOKUP(P7,Fahrer!$F$6:$G$25,2,0))</f>
        <v>0</v>
      </c>
      <c r="R7" s="90">
        <f t="shared" si="2"/>
        <v>0</v>
      </c>
      <c r="S7" s="87"/>
      <c r="T7" s="88"/>
      <c r="U7" s="91"/>
      <c r="V7" s="91">
        <f>IF(ISNA(VLOOKUP(U7,Fahrer!$F$6:$G$25,2,0)),0,VLOOKUP(U7,Fahrer!$F$6:$G$25,2,0))</f>
        <v>0</v>
      </c>
      <c r="W7" s="90">
        <f t="shared" si="3"/>
        <v>0</v>
      </c>
      <c r="X7" s="92">
        <f t="shared" si="4"/>
        <v>0</v>
      </c>
      <c r="Y7" s="88">
        <f t="shared" si="5"/>
        <v>0</v>
      </c>
      <c r="Z7" s="91">
        <f t="shared" si="6"/>
        <v>0</v>
      </c>
      <c r="AA7" s="93">
        <f t="shared" si="7"/>
        <v>0</v>
      </c>
      <c r="AB7" s="92"/>
      <c r="AC7" s="94">
        <f t="shared" si="8"/>
        <v>0</v>
      </c>
      <c r="AD7" s="88">
        <f t="shared" si="9"/>
        <v>0</v>
      </c>
      <c r="AE7" s="88">
        <f t="shared" si="10"/>
        <v>0</v>
      </c>
      <c r="AF7" s="782"/>
      <c r="AG7" s="57"/>
    </row>
    <row r="8" spans="1:33" ht="15.75" hidden="1" customHeight="1" x14ac:dyDescent="0.3">
      <c r="A8" s="61">
        <v>3</v>
      </c>
      <c r="B8" s="76" t="e">
        <f>VLOOKUP(C8,Fahrer!$B$5:$C$134,2,0)</f>
        <v>#N/A</v>
      </c>
      <c r="C8" s="95"/>
      <c r="D8" s="78"/>
      <c r="E8" s="79"/>
      <c r="F8" s="79"/>
      <c r="G8" s="80">
        <f>IF(ISNA(VLOOKUP(F8,Fahrer!$F$6:$G$25,2,0)),0,VLOOKUP(F8,Fahrer!$F$6:$G$25,2,0))</f>
        <v>0</v>
      </c>
      <c r="H8" s="81">
        <f t="shared" si="0"/>
        <v>0</v>
      </c>
      <c r="I8" s="78"/>
      <c r="J8" s="79"/>
      <c r="K8" s="79"/>
      <c r="L8" s="82">
        <f>IF(ISNA(VLOOKUP(K8,Fahrer!$F$6:$G$25,2,0)),0,VLOOKUP(K8,Fahrer!$F$6:$G$25,2,0))</f>
        <v>0</v>
      </c>
      <c r="M8" s="81">
        <f t="shared" si="1"/>
        <v>0</v>
      </c>
      <c r="N8" s="78"/>
      <c r="O8" s="79"/>
      <c r="P8" s="79"/>
      <c r="Q8" s="82">
        <f>IF(ISNA(VLOOKUP(P8,Fahrer!$F$6:$G$25,2,0)),0,VLOOKUP(P8,Fahrer!$F$6:$G$25,2,0))</f>
        <v>0</v>
      </c>
      <c r="R8" s="81">
        <f t="shared" si="2"/>
        <v>0</v>
      </c>
      <c r="S8" s="78"/>
      <c r="T8" s="79"/>
      <c r="U8" s="82"/>
      <c r="V8" s="82">
        <f>IF(ISNA(VLOOKUP(U8,Fahrer!$F$6:$G$25,2,0)),0,VLOOKUP(U8,Fahrer!$F$6:$G$25,2,0))</f>
        <v>0</v>
      </c>
      <c r="W8" s="81">
        <f t="shared" si="3"/>
        <v>0</v>
      </c>
      <c r="X8" s="83">
        <f t="shared" si="4"/>
        <v>0</v>
      </c>
      <c r="Y8" s="79">
        <f t="shared" si="5"/>
        <v>0</v>
      </c>
      <c r="Z8" s="82">
        <f t="shared" si="6"/>
        <v>0</v>
      </c>
      <c r="AA8" s="77">
        <f t="shared" si="7"/>
        <v>0</v>
      </c>
      <c r="AB8" s="83"/>
      <c r="AC8" s="84">
        <f t="shared" si="8"/>
        <v>0</v>
      </c>
      <c r="AD8" s="79">
        <f t="shared" si="9"/>
        <v>0</v>
      </c>
      <c r="AE8" s="79">
        <f t="shared" si="10"/>
        <v>0</v>
      </c>
      <c r="AF8" s="782"/>
      <c r="AG8" s="57"/>
    </row>
    <row r="9" spans="1:33" ht="15.75" hidden="1" customHeight="1" x14ac:dyDescent="0.3">
      <c r="A9" s="61">
        <v>4</v>
      </c>
      <c r="B9" s="96" t="e">
        <f>VLOOKUP(C9,Fahrer!$B$5:$C$134,2,0)</f>
        <v>#N/A</v>
      </c>
      <c r="C9" s="97"/>
      <c r="D9" s="98"/>
      <c r="E9" s="99"/>
      <c r="F9" s="99"/>
      <c r="G9" s="100">
        <f>IF(ISNA(VLOOKUP(F9,Fahrer!$F$6:$G$25,2,0)),0,VLOOKUP(F9,Fahrer!$F$6:$G$25,2,0))</f>
        <v>0</v>
      </c>
      <c r="H9" s="101">
        <f t="shared" si="0"/>
        <v>0</v>
      </c>
      <c r="I9" s="98"/>
      <c r="J9" s="99"/>
      <c r="K9" s="99"/>
      <c r="L9" s="102">
        <f>IF(ISNA(VLOOKUP(K9,Fahrer!$F$6:$G$25,2,0)),0,VLOOKUP(K9,Fahrer!$F$6:$G$25,2,0))</f>
        <v>0</v>
      </c>
      <c r="M9" s="101">
        <f t="shared" si="1"/>
        <v>0</v>
      </c>
      <c r="N9" s="98"/>
      <c r="O9" s="99"/>
      <c r="P9" s="99"/>
      <c r="Q9" s="102">
        <f>IF(ISNA(VLOOKUP(P9,Fahrer!$F$6:$G$25,2,0)),0,VLOOKUP(P9,Fahrer!$F$6:$G$25,2,0))</f>
        <v>0</v>
      </c>
      <c r="R9" s="101">
        <f t="shared" si="2"/>
        <v>0</v>
      </c>
      <c r="S9" s="98"/>
      <c r="T9" s="99"/>
      <c r="U9" s="102"/>
      <c r="V9" s="102">
        <f>IF(ISNA(VLOOKUP(U9,Fahrer!$F$6:$G$25,2,0)),0,VLOOKUP(U9,Fahrer!$F$6:$G$25,2,0))</f>
        <v>0</v>
      </c>
      <c r="W9" s="101">
        <f t="shared" si="3"/>
        <v>0</v>
      </c>
      <c r="X9" s="103">
        <f t="shared" si="4"/>
        <v>0</v>
      </c>
      <c r="Y9" s="99">
        <f t="shared" si="5"/>
        <v>0</v>
      </c>
      <c r="Z9" s="102">
        <f t="shared" si="6"/>
        <v>0</v>
      </c>
      <c r="AA9" s="104">
        <f t="shared" si="7"/>
        <v>0</v>
      </c>
      <c r="AB9" s="103"/>
      <c r="AC9" s="105">
        <f t="shared" si="8"/>
        <v>0</v>
      </c>
      <c r="AD9" s="99">
        <f t="shared" si="9"/>
        <v>0</v>
      </c>
      <c r="AE9" s="99">
        <f t="shared" si="10"/>
        <v>0</v>
      </c>
      <c r="AF9" s="782"/>
      <c r="AG9" s="57"/>
    </row>
    <row r="10" spans="1:33" ht="15.75" hidden="1" customHeight="1" x14ac:dyDescent="0.3">
      <c r="A10" s="61">
        <v>5</v>
      </c>
      <c r="B10" s="76" t="e">
        <f>VLOOKUP(C10,Fahrer!$B$5:$C$134,2,0)</f>
        <v>#N/A</v>
      </c>
      <c r="C10" s="106"/>
      <c r="D10" s="78"/>
      <c r="E10" s="79"/>
      <c r="F10" s="79"/>
      <c r="G10" s="80">
        <f>IF(ISNA(VLOOKUP(F10,Fahrer!$F$6:$G$25,2,0)),0,VLOOKUP(F10,Fahrer!$F$6:$G$25,2,0))</f>
        <v>0</v>
      </c>
      <c r="H10" s="81">
        <f t="shared" si="0"/>
        <v>0</v>
      </c>
      <c r="I10" s="78"/>
      <c r="J10" s="79"/>
      <c r="K10" s="79"/>
      <c r="L10" s="82">
        <f>IF(ISNA(VLOOKUP(K10,Fahrer!$F$6:$G$25,2,0)),0,VLOOKUP(K10,Fahrer!$F$6:$G$25,2,0))</f>
        <v>0</v>
      </c>
      <c r="M10" s="81">
        <f t="shared" si="1"/>
        <v>0</v>
      </c>
      <c r="N10" s="78"/>
      <c r="O10" s="79"/>
      <c r="P10" s="79"/>
      <c r="Q10" s="82">
        <f>IF(ISNA(VLOOKUP(P10,Fahrer!$F$6:$G$25,2,0)),0,VLOOKUP(P10,Fahrer!$F$6:$G$25,2,0))</f>
        <v>0</v>
      </c>
      <c r="R10" s="81">
        <f t="shared" si="2"/>
        <v>0</v>
      </c>
      <c r="S10" s="78"/>
      <c r="T10" s="79"/>
      <c r="U10" s="82"/>
      <c r="V10" s="82">
        <f>IF(ISNA(VLOOKUP(U10,Fahrer!$F$6:$G$25,2,0)),0,VLOOKUP(U10,Fahrer!$F$6:$G$25,2,0))</f>
        <v>0</v>
      </c>
      <c r="W10" s="81">
        <f t="shared" si="3"/>
        <v>0</v>
      </c>
      <c r="X10" s="83">
        <f t="shared" si="4"/>
        <v>0</v>
      </c>
      <c r="Y10" s="79">
        <f t="shared" si="5"/>
        <v>0</v>
      </c>
      <c r="Z10" s="82">
        <f t="shared" si="6"/>
        <v>0</v>
      </c>
      <c r="AA10" s="77">
        <f t="shared" si="7"/>
        <v>0</v>
      </c>
      <c r="AB10" s="83"/>
      <c r="AC10" s="84">
        <f t="shared" si="8"/>
        <v>0</v>
      </c>
      <c r="AD10" s="79">
        <f t="shared" si="9"/>
        <v>0</v>
      </c>
      <c r="AE10" s="79">
        <f t="shared" si="10"/>
        <v>0</v>
      </c>
      <c r="AF10" s="782"/>
      <c r="AG10" s="57"/>
    </row>
    <row r="11" spans="1:33" ht="15.75" hidden="1" customHeight="1" x14ac:dyDescent="0.3">
      <c r="A11" s="61">
        <v>6</v>
      </c>
      <c r="B11" s="96" t="e">
        <f>VLOOKUP(C11,Fahrer!$B$5:$C$134,2,0)</f>
        <v>#N/A</v>
      </c>
      <c r="C11" s="107"/>
      <c r="D11" s="98"/>
      <c r="E11" s="99"/>
      <c r="F11" s="99"/>
      <c r="G11" s="100">
        <f>IF(ISNA(VLOOKUP(F11,Fahrer!$F$6:$G$25,2,0)),0,VLOOKUP(F11,Fahrer!$F$6:$G$25,2,0))</f>
        <v>0</v>
      </c>
      <c r="H11" s="101">
        <f t="shared" si="0"/>
        <v>0</v>
      </c>
      <c r="I11" s="98"/>
      <c r="J11" s="99"/>
      <c r="K11" s="99"/>
      <c r="L11" s="102">
        <f>IF(ISNA(VLOOKUP(K11,Fahrer!$F$6:$G$25,2,0)),0,VLOOKUP(K11,Fahrer!$F$6:$G$25,2,0))</f>
        <v>0</v>
      </c>
      <c r="M11" s="101">
        <f t="shared" si="1"/>
        <v>0</v>
      </c>
      <c r="N11" s="98"/>
      <c r="O11" s="99"/>
      <c r="P11" s="99"/>
      <c r="Q11" s="102">
        <f>IF(ISNA(VLOOKUP(P11,Fahrer!$F$6:$G$25,2,0)),0,VLOOKUP(P11,Fahrer!$F$6:$G$25,2,0))</f>
        <v>0</v>
      </c>
      <c r="R11" s="101">
        <f t="shared" si="2"/>
        <v>0</v>
      </c>
      <c r="S11" s="98"/>
      <c r="T11" s="99"/>
      <c r="U11" s="102"/>
      <c r="V11" s="102">
        <f>IF(ISNA(VLOOKUP(U11,Fahrer!$F$6:$G$25,2,0)),0,VLOOKUP(U11,Fahrer!$F$6:$G$25,2,0))</f>
        <v>0</v>
      </c>
      <c r="W11" s="101">
        <f t="shared" si="3"/>
        <v>0</v>
      </c>
      <c r="X11" s="103">
        <f t="shared" si="4"/>
        <v>0</v>
      </c>
      <c r="Y11" s="99">
        <f t="shared" si="5"/>
        <v>0</v>
      </c>
      <c r="Z11" s="102">
        <f t="shared" si="6"/>
        <v>0</v>
      </c>
      <c r="AA11" s="104">
        <f t="shared" si="7"/>
        <v>0</v>
      </c>
      <c r="AB11" s="103"/>
      <c r="AC11" s="105">
        <f t="shared" si="8"/>
        <v>0</v>
      </c>
      <c r="AD11" s="99">
        <f t="shared" si="9"/>
        <v>0</v>
      </c>
      <c r="AE11" s="99">
        <f t="shared" si="10"/>
        <v>0</v>
      </c>
      <c r="AF11" s="782"/>
      <c r="AG11" s="57"/>
    </row>
    <row r="12" spans="1:33" ht="15.75" hidden="1" customHeight="1" x14ac:dyDescent="0.3">
      <c r="A12" s="61">
        <v>7</v>
      </c>
      <c r="B12" s="76" t="e">
        <f>VLOOKUP(C12,Fahrer!$B$5:$C$134,2,0)</f>
        <v>#N/A</v>
      </c>
      <c r="C12" s="106"/>
      <c r="D12" s="78"/>
      <c r="E12" s="79"/>
      <c r="F12" s="79"/>
      <c r="G12" s="80">
        <f>IF(ISNA(VLOOKUP(F12,Fahrer!$F$6:$G$25,2,0)),0,VLOOKUP(F12,Fahrer!$F$6:$G$25,2,0))</f>
        <v>0</v>
      </c>
      <c r="H12" s="81">
        <f t="shared" si="0"/>
        <v>0</v>
      </c>
      <c r="I12" s="78"/>
      <c r="J12" s="79"/>
      <c r="K12" s="79"/>
      <c r="L12" s="82">
        <f>IF(ISNA(VLOOKUP(K12,Fahrer!$F$6:$G$25,2,0)),0,VLOOKUP(K12,Fahrer!$F$6:$G$25,2,0))</f>
        <v>0</v>
      </c>
      <c r="M12" s="81">
        <f t="shared" si="1"/>
        <v>0</v>
      </c>
      <c r="N12" s="78"/>
      <c r="O12" s="79"/>
      <c r="P12" s="79"/>
      <c r="Q12" s="82">
        <f>IF(ISNA(VLOOKUP(P12,Fahrer!$F$6:$G$25,2,0)),0,VLOOKUP(P12,Fahrer!$F$6:$G$25,2,0))</f>
        <v>0</v>
      </c>
      <c r="R12" s="81">
        <f t="shared" si="2"/>
        <v>0</v>
      </c>
      <c r="S12" s="78"/>
      <c r="T12" s="79"/>
      <c r="U12" s="82"/>
      <c r="V12" s="82">
        <f>IF(ISNA(VLOOKUP(U12,Fahrer!$F$6:$G$25,2,0)),0,VLOOKUP(U12,Fahrer!$F$6:$G$25,2,0))</f>
        <v>0</v>
      </c>
      <c r="W12" s="81">
        <f t="shared" si="3"/>
        <v>0</v>
      </c>
      <c r="X12" s="83">
        <f t="shared" si="4"/>
        <v>0</v>
      </c>
      <c r="Y12" s="79">
        <f t="shared" si="5"/>
        <v>0</v>
      </c>
      <c r="Z12" s="82">
        <f t="shared" si="6"/>
        <v>0</v>
      </c>
      <c r="AA12" s="77">
        <f t="shared" si="7"/>
        <v>0</v>
      </c>
      <c r="AB12" s="83"/>
      <c r="AC12" s="84">
        <f t="shared" si="8"/>
        <v>0</v>
      </c>
      <c r="AD12" s="79">
        <f t="shared" si="9"/>
        <v>0</v>
      </c>
      <c r="AE12" s="79">
        <f t="shared" si="10"/>
        <v>0</v>
      </c>
      <c r="AF12" s="782"/>
      <c r="AG12" s="57"/>
    </row>
    <row r="13" spans="1:33" ht="15.75" hidden="1" customHeight="1" x14ac:dyDescent="0.3">
      <c r="A13" s="61">
        <v>8</v>
      </c>
      <c r="B13" s="96" t="e">
        <f>VLOOKUP(C13,Fahrer!$B$5:$C$134,2,0)</f>
        <v>#N/A</v>
      </c>
      <c r="C13" s="107"/>
      <c r="D13" s="98"/>
      <c r="E13" s="99"/>
      <c r="F13" s="99"/>
      <c r="G13" s="100">
        <f>IF(ISNA(VLOOKUP(F13,Fahrer!$F$6:$G$25,2,0)),0,VLOOKUP(F13,Fahrer!$F$6:$G$25,2,0))</f>
        <v>0</v>
      </c>
      <c r="H13" s="101">
        <f t="shared" si="0"/>
        <v>0</v>
      </c>
      <c r="I13" s="98"/>
      <c r="J13" s="99"/>
      <c r="K13" s="99"/>
      <c r="L13" s="102">
        <f>IF(ISNA(VLOOKUP(K13,Fahrer!$F$6:$G$25,2,0)),0,VLOOKUP(K13,Fahrer!$F$6:$G$25,2,0))</f>
        <v>0</v>
      </c>
      <c r="M13" s="101">
        <f t="shared" si="1"/>
        <v>0</v>
      </c>
      <c r="N13" s="98"/>
      <c r="O13" s="99"/>
      <c r="P13" s="99"/>
      <c r="Q13" s="102">
        <f>IF(ISNA(VLOOKUP(P13,Fahrer!$F$6:$G$25,2,0)),0,VLOOKUP(P13,Fahrer!$F$6:$G$25,2,0))</f>
        <v>0</v>
      </c>
      <c r="R13" s="101">
        <f t="shared" si="2"/>
        <v>0</v>
      </c>
      <c r="S13" s="98"/>
      <c r="T13" s="99"/>
      <c r="U13" s="102"/>
      <c r="V13" s="102">
        <f>IF(ISNA(VLOOKUP(U13,Fahrer!$F$6:$G$25,2,0)),0,VLOOKUP(U13,Fahrer!$F$6:$G$25,2,0))</f>
        <v>0</v>
      </c>
      <c r="W13" s="101">
        <f t="shared" si="3"/>
        <v>0</v>
      </c>
      <c r="X13" s="103">
        <f t="shared" si="4"/>
        <v>0</v>
      </c>
      <c r="Y13" s="99">
        <f t="shared" si="5"/>
        <v>0</v>
      </c>
      <c r="Z13" s="102">
        <f t="shared" si="6"/>
        <v>0</v>
      </c>
      <c r="AA13" s="104">
        <f t="shared" si="7"/>
        <v>0</v>
      </c>
      <c r="AB13" s="103"/>
      <c r="AC13" s="105">
        <f t="shared" si="8"/>
        <v>0</v>
      </c>
      <c r="AD13" s="99">
        <f t="shared" si="9"/>
        <v>0</v>
      </c>
      <c r="AE13" s="99">
        <f t="shared" si="10"/>
        <v>0</v>
      </c>
      <c r="AF13" s="782"/>
      <c r="AG13" s="57"/>
    </row>
    <row r="14" spans="1:33" ht="15.75" hidden="1" customHeight="1" x14ac:dyDescent="0.3">
      <c r="A14" s="61">
        <v>9</v>
      </c>
      <c r="B14" s="76" t="e">
        <f>VLOOKUP(C14,Fahrer!$B$5:$C$134,2,0)</f>
        <v>#N/A</v>
      </c>
      <c r="C14" s="106"/>
      <c r="D14" s="78"/>
      <c r="E14" s="79"/>
      <c r="F14" s="79"/>
      <c r="G14" s="80">
        <f>IF(ISNA(VLOOKUP(F14,Fahrer!$F$6:$G$25,2,0)),0,VLOOKUP(F14,Fahrer!$F$6:$G$25,2,0))</f>
        <v>0</v>
      </c>
      <c r="H14" s="81">
        <f t="shared" si="0"/>
        <v>0</v>
      </c>
      <c r="I14" s="78"/>
      <c r="J14" s="79"/>
      <c r="K14" s="79"/>
      <c r="L14" s="82">
        <f>IF(ISNA(VLOOKUP(K14,Fahrer!$F$6:$G$25,2,0)),0,VLOOKUP(K14,Fahrer!$F$6:$G$25,2,0))</f>
        <v>0</v>
      </c>
      <c r="M14" s="81">
        <f t="shared" si="1"/>
        <v>0</v>
      </c>
      <c r="N14" s="78"/>
      <c r="O14" s="79"/>
      <c r="P14" s="79"/>
      <c r="Q14" s="82">
        <f>IF(ISNA(VLOOKUP(P14,Fahrer!$F$6:$G$25,2,0)),0,VLOOKUP(P14,Fahrer!$F$6:$G$25,2,0))</f>
        <v>0</v>
      </c>
      <c r="R14" s="81">
        <f t="shared" si="2"/>
        <v>0</v>
      </c>
      <c r="S14" s="78"/>
      <c r="T14" s="79"/>
      <c r="U14" s="82"/>
      <c r="V14" s="82">
        <f>IF(ISNA(VLOOKUP(U14,Fahrer!$F$6:$G$25,2,0)),0,VLOOKUP(U14,Fahrer!$F$6:$G$25,2,0))</f>
        <v>0</v>
      </c>
      <c r="W14" s="81">
        <f t="shared" si="3"/>
        <v>0</v>
      </c>
      <c r="X14" s="83">
        <f t="shared" si="4"/>
        <v>0</v>
      </c>
      <c r="Y14" s="79">
        <f t="shared" si="5"/>
        <v>0</v>
      </c>
      <c r="Z14" s="82">
        <f t="shared" si="6"/>
        <v>0</v>
      </c>
      <c r="AA14" s="77">
        <f t="shared" si="7"/>
        <v>0</v>
      </c>
      <c r="AB14" s="83"/>
      <c r="AC14" s="84">
        <f t="shared" si="8"/>
        <v>0</v>
      </c>
      <c r="AD14" s="79">
        <f t="shared" si="9"/>
        <v>0</v>
      </c>
      <c r="AE14" s="79">
        <f t="shared" si="10"/>
        <v>0</v>
      </c>
      <c r="AF14" s="782"/>
      <c r="AG14" s="57"/>
    </row>
    <row r="15" spans="1:33" ht="15.75" hidden="1" customHeight="1" x14ac:dyDescent="0.3">
      <c r="A15" s="61">
        <v>10</v>
      </c>
      <c r="B15" s="96" t="e">
        <f>VLOOKUP(C15,Fahrer!$B$5:$C$134,2,0)</f>
        <v>#N/A</v>
      </c>
      <c r="C15" s="107"/>
      <c r="D15" s="98"/>
      <c r="E15" s="99"/>
      <c r="F15" s="99"/>
      <c r="G15" s="100">
        <f>IF(ISNA(VLOOKUP(F15,Fahrer!$F$6:$G$25,2,0)),0,VLOOKUP(F15,Fahrer!$F$6:$G$25,2,0))</f>
        <v>0</v>
      </c>
      <c r="H15" s="101">
        <f t="shared" si="0"/>
        <v>0</v>
      </c>
      <c r="I15" s="98"/>
      <c r="J15" s="99"/>
      <c r="K15" s="99"/>
      <c r="L15" s="102">
        <f>IF(ISNA(VLOOKUP(K15,Fahrer!$F$6:$G$25,2,0)),0,VLOOKUP(K15,Fahrer!$F$6:$G$25,2,0))</f>
        <v>0</v>
      </c>
      <c r="M15" s="101">
        <f t="shared" si="1"/>
        <v>0</v>
      </c>
      <c r="N15" s="98"/>
      <c r="O15" s="99"/>
      <c r="P15" s="99"/>
      <c r="Q15" s="102">
        <f>IF(ISNA(VLOOKUP(P15,Fahrer!$F$6:$G$25,2,0)),0,VLOOKUP(P15,Fahrer!$F$6:$G$25,2,0))</f>
        <v>0</v>
      </c>
      <c r="R15" s="101">
        <f t="shared" si="2"/>
        <v>0</v>
      </c>
      <c r="S15" s="98"/>
      <c r="T15" s="99"/>
      <c r="U15" s="102"/>
      <c r="V15" s="102">
        <f>IF(ISNA(VLOOKUP(U15,Fahrer!$F$6:$G$25,2,0)),0,VLOOKUP(U15,Fahrer!$F$6:$G$25,2,0))</f>
        <v>0</v>
      </c>
      <c r="W15" s="101">
        <f t="shared" si="3"/>
        <v>0</v>
      </c>
      <c r="X15" s="103">
        <f t="shared" si="4"/>
        <v>0</v>
      </c>
      <c r="Y15" s="99">
        <f t="shared" si="5"/>
        <v>0</v>
      </c>
      <c r="Z15" s="102">
        <f t="shared" si="6"/>
        <v>0</v>
      </c>
      <c r="AA15" s="104">
        <f t="shared" si="7"/>
        <v>0</v>
      </c>
      <c r="AB15" s="103"/>
      <c r="AC15" s="105">
        <f t="shared" si="8"/>
        <v>0</v>
      </c>
      <c r="AD15" s="99">
        <f t="shared" si="9"/>
        <v>0</v>
      </c>
      <c r="AE15" s="99">
        <f t="shared" si="10"/>
        <v>0</v>
      </c>
      <c r="AF15" s="782"/>
      <c r="AG15" s="57"/>
    </row>
    <row r="16" spans="1:33" ht="15.75" hidden="1" customHeight="1" x14ac:dyDescent="0.3">
      <c r="A16" s="61">
        <v>11</v>
      </c>
      <c r="B16" s="76" t="e">
        <f>VLOOKUP(C16,Fahrer!$B$5:$C$134,2,0)</f>
        <v>#N/A</v>
      </c>
      <c r="C16" s="106"/>
      <c r="D16" s="78"/>
      <c r="E16" s="79"/>
      <c r="F16" s="79"/>
      <c r="G16" s="80">
        <f>IF(ISNA(VLOOKUP(F16,Fahrer!$F$6:$G$25,2,0)),0,VLOOKUP(F16,Fahrer!$F$6:$G$25,2,0))</f>
        <v>0</v>
      </c>
      <c r="H16" s="81">
        <f t="shared" si="0"/>
        <v>0</v>
      </c>
      <c r="I16" s="78"/>
      <c r="J16" s="79"/>
      <c r="K16" s="79"/>
      <c r="L16" s="82">
        <f>IF(ISNA(VLOOKUP(K16,Fahrer!$F$6:$G$25,2,0)),0,VLOOKUP(K16,Fahrer!$F$6:$G$25,2,0))</f>
        <v>0</v>
      </c>
      <c r="M16" s="81">
        <f t="shared" si="1"/>
        <v>0</v>
      </c>
      <c r="N16" s="78"/>
      <c r="O16" s="79"/>
      <c r="P16" s="79"/>
      <c r="Q16" s="82">
        <f>IF(ISNA(VLOOKUP(P16,Fahrer!$F$6:$G$25,2,0)),0,VLOOKUP(P16,Fahrer!$F$6:$G$25,2,0))</f>
        <v>0</v>
      </c>
      <c r="R16" s="81">
        <f t="shared" si="2"/>
        <v>0</v>
      </c>
      <c r="S16" s="78"/>
      <c r="T16" s="79"/>
      <c r="U16" s="82"/>
      <c r="V16" s="82">
        <f>IF(ISNA(VLOOKUP(U16,Fahrer!$F$6:$G$25,2,0)),0,VLOOKUP(U16,Fahrer!$F$6:$G$25,2,0))</f>
        <v>0</v>
      </c>
      <c r="W16" s="81">
        <f t="shared" si="3"/>
        <v>0</v>
      </c>
      <c r="X16" s="83">
        <f t="shared" si="4"/>
        <v>0</v>
      </c>
      <c r="Y16" s="79">
        <f t="shared" si="5"/>
        <v>0</v>
      </c>
      <c r="Z16" s="82">
        <f t="shared" si="6"/>
        <v>0</v>
      </c>
      <c r="AA16" s="77">
        <f t="shared" si="7"/>
        <v>0</v>
      </c>
      <c r="AB16" s="83"/>
      <c r="AC16" s="84">
        <f t="shared" si="8"/>
        <v>0</v>
      </c>
      <c r="AD16" s="79">
        <f t="shared" si="9"/>
        <v>0</v>
      </c>
      <c r="AE16" s="79">
        <f t="shared" si="10"/>
        <v>0</v>
      </c>
      <c r="AF16" s="782"/>
      <c r="AG16" s="57"/>
    </row>
    <row r="17" spans="1:33" ht="15.75" hidden="1" customHeight="1" x14ac:dyDescent="0.3">
      <c r="A17" s="61">
        <v>12</v>
      </c>
      <c r="B17" s="96" t="e">
        <f>VLOOKUP(C17,Fahrer!$B$5:$C$134,2,0)</f>
        <v>#N/A</v>
      </c>
      <c r="C17" s="107"/>
      <c r="D17" s="98"/>
      <c r="E17" s="99"/>
      <c r="F17" s="99"/>
      <c r="G17" s="100">
        <f>IF(ISNA(VLOOKUP(F17,Fahrer!$F$6:$G$25,2,0)),0,VLOOKUP(F17,Fahrer!$F$6:$G$25,2,0))</f>
        <v>0</v>
      </c>
      <c r="H17" s="101">
        <f t="shared" si="0"/>
        <v>0</v>
      </c>
      <c r="I17" s="98"/>
      <c r="J17" s="99"/>
      <c r="K17" s="99"/>
      <c r="L17" s="102">
        <f>IF(ISNA(VLOOKUP(K17,Fahrer!$F$6:$G$25,2,0)),0,VLOOKUP(K17,Fahrer!$F$6:$G$25,2,0))</f>
        <v>0</v>
      </c>
      <c r="M17" s="101">
        <f t="shared" si="1"/>
        <v>0</v>
      </c>
      <c r="N17" s="98"/>
      <c r="O17" s="99"/>
      <c r="P17" s="99"/>
      <c r="Q17" s="102">
        <f>IF(ISNA(VLOOKUP(P17,Fahrer!$F$6:$G$25,2,0)),0,VLOOKUP(P17,Fahrer!$F$6:$G$25,2,0))</f>
        <v>0</v>
      </c>
      <c r="R17" s="101">
        <f t="shared" si="2"/>
        <v>0</v>
      </c>
      <c r="S17" s="98"/>
      <c r="T17" s="99"/>
      <c r="U17" s="102"/>
      <c r="V17" s="102">
        <f>IF(ISNA(VLOOKUP(U17,Fahrer!$F$6:$G$25,2,0)),0,VLOOKUP(U17,Fahrer!$F$6:$G$25,2,0))</f>
        <v>0</v>
      </c>
      <c r="W17" s="101">
        <f t="shared" si="3"/>
        <v>0</v>
      </c>
      <c r="X17" s="103">
        <f t="shared" si="4"/>
        <v>0</v>
      </c>
      <c r="Y17" s="99">
        <f t="shared" si="5"/>
        <v>0</v>
      </c>
      <c r="Z17" s="102">
        <f t="shared" si="6"/>
        <v>0</v>
      </c>
      <c r="AA17" s="104">
        <f t="shared" si="7"/>
        <v>0</v>
      </c>
      <c r="AB17" s="103"/>
      <c r="AC17" s="105">
        <f t="shared" si="8"/>
        <v>0</v>
      </c>
      <c r="AD17" s="99">
        <f t="shared" si="9"/>
        <v>0</v>
      </c>
      <c r="AE17" s="99">
        <f t="shared" si="10"/>
        <v>0</v>
      </c>
      <c r="AF17" s="782"/>
      <c r="AG17" s="57"/>
    </row>
    <row r="18" spans="1:33" ht="15.75" hidden="1" customHeight="1" x14ac:dyDescent="0.3">
      <c r="A18" s="61">
        <v>13</v>
      </c>
      <c r="B18" s="76" t="e">
        <f>VLOOKUP(C18,Fahrer!$B$5:$C$134,2,0)</f>
        <v>#N/A</v>
      </c>
      <c r="C18" s="106"/>
      <c r="D18" s="78"/>
      <c r="E18" s="79"/>
      <c r="F18" s="79"/>
      <c r="G18" s="80">
        <f>IF(ISNA(VLOOKUP(F18,Fahrer!$F$6:$G$25,2,0)),0,VLOOKUP(F18,Fahrer!$F$6:$G$25,2,0))</f>
        <v>0</v>
      </c>
      <c r="H18" s="81">
        <f t="shared" si="0"/>
        <v>0</v>
      </c>
      <c r="I18" s="78"/>
      <c r="J18" s="79"/>
      <c r="K18" s="79"/>
      <c r="L18" s="82">
        <f>IF(ISNA(VLOOKUP(K18,Fahrer!$F$6:$G$25,2,0)),0,VLOOKUP(K18,Fahrer!$F$6:$G$25,2,0))</f>
        <v>0</v>
      </c>
      <c r="M18" s="81">
        <f t="shared" si="1"/>
        <v>0</v>
      </c>
      <c r="N18" s="78"/>
      <c r="O18" s="79"/>
      <c r="P18" s="79"/>
      <c r="Q18" s="82">
        <f>IF(ISNA(VLOOKUP(P18,Fahrer!$F$6:$G$25,2,0)),0,VLOOKUP(P18,Fahrer!$F$6:$G$25,2,0))</f>
        <v>0</v>
      </c>
      <c r="R18" s="81">
        <f t="shared" si="2"/>
        <v>0</v>
      </c>
      <c r="S18" s="78"/>
      <c r="T18" s="79"/>
      <c r="U18" s="82"/>
      <c r="V18" s="82">
        <f>IF(ISNA(VLOOKUP(U18,Fahrer!$F$6:$G$25,2,0)),0,VLOOKUP(U18,Fahrer!$F$6:$G$25,2,0))</f>
        <v>0</v>
      </c>
      <c r="W18" s="81">
        <f t="shared" si="3"/>
        <v>0</v>
      </c>
      <c r="X18" s="83">
        <f t="shared" si="4"/>
        <v>0</v>
      </c>
      <c r="Y18" s="79">
        <f t="shared" si="5"/>
        <v>0</v>
      </c>
      <c r="Z18" s="82">
        <f t="shared" si="6"/>
        <v>0</v>
      </c>
      <c r="AA18" s="77">
        <f t="shared" si="7"/>
        <v>0</v>
      </c>
      <c r="AB18" s="83"/>
      <c r="AC18" s="84">
        <f t="shared" si="8"/>
        <v>0</v>
      </c>
      <c r="AD18" s="79">
        <f t="shared" si="9"/>
        <v>0</v>
      </c>
      <c r="AE18" s="79">
        <f t="shared" si="10"/>
        <v>0</v>
      </c>
      <c r="AF18" s="782"/>
      <c r="AG18" s="57"/>
    </row>
    <row r="19" spans="1:33" ht="15.75" hidden="1" customHeight="1" x14ac:dyDescent="0.3">
      <c r="A19" s="61">
        <v>14</v>
      </c>
      <c r="B19" s="96" t="e">
        <f>VLOOKUP(C19,Fahrer!$B$5:$C$134,2,0)</f>
        <v>#N/A</v>
      </c>
      <c r="C19" s="107"/>
      <c r="D19" s="98"/>
      <c r="E19" s="99"/>
      <c r="F19" s="99"/>
      <c r="G19" s="100">
        <f>IF(ISNA(VLOOKUP(F19,Fahrer!$F$6:$G$25,2,0)),0,VLOOKUP(F19,Fahrer!$F$6:$G$25,2,0))</f>
        <v>0</v>
      </c>
      <c r="H19" s="101">
        <f t="shared" si="0"/>
        <v>0</v>
      </c>
      <c r="I19" s="98"/>
      <c r="J19" s="99"/>
      <c r="K19" s="99"/>
      <c r="L19" s="102">
        <f>IF(ISNA(VLOOKUP(K19,Fahrer!$F$6:$G$25,2,0)),0,VLOOKUP(K19,Fahrer!$F$6:$G$25,2,0))</f>
        <v>0</v>
      </c>
      <c r="M19" s="101">
        <f t="shared" si="1"/>
        <v>0</v>
      </c>
      <c r="N19" s="98"/>
      <c r="O19" s="99"/>
      <c r="P19" s="99"/>
      <c r="Q19" s="102">
        <f>IF(ISNA(VLOOKUP(P19,Fahrer!$F$6:$G$25,2,0)),0,VLOOKUP(P19,Fahrer!$F$6:$G$25,2,0))</f>
        <v>0</v>
      </c>
      <c r="R19" s="101">
        <f t="shared" si="2"/>
        <v>0</v>
      </c>
      <c r="S19" s="98"/>
      <c r="T19" s="99"/>
      <c r="U19" s="102"/>
      <c r="V19" s="102">
        <f>IF(ISNA(VLOOKUP(U19,Fahrer!$F$6:$G$25,2,0)),0,VLOOKUP(U19,Fahrer!$F$6:$G$25,2,0))</f>
        <v>0</v>
      </c>
      <c r="W19" s="101">
        <f t="shared" si="3"/>
        <v>0</v>
      </c>
      <c r="X19" s="103">
        <f t="shared" si="4"/>
        <v>0</v>
      </c>
      <c r="Y19" s="99">
        <f t="shared" si="5"/>
        <v>0</v>
      </c>
      <c r="Z19" s="102">
        <f t="shared" si="6"/>
        <v>0</v>
      </c>
      <c r="AA19" s="104">
        <f t="shared" si="7"/>
        <v>0</v>
      </c>
      <c r="AB19" s="103"/>
      <c r="AC19" s="105">
        <f t="shared" si="8"/>
        <v>0</v>
      </c>
      <c r="AD19" s="99">
        <f t="shared" si="9"/>
        <v>0</v>
      </c>
      <c r="AE19" s="99">
        <f t="shared" si="10"/>
        <v>0</v>
      </c>
      <c r="AF19" s="782"/>
      <c r="AG19" s="57"/>
    </row>
    <row r="20" spans="1:33" ht="15.75" hidden="1" customHeight="1" x14ac:dyDescent="0.3">
      <c r="A20" s="61">
        <v>15</v>
      </c>
      <c r="B20" s="76" t="e">
        <f>VLOOKUP(C20,Fahrer!$B$5:$C$134,2,0)</f>
        <v>#N/A</v>
      </c>
      <c r="C20" s="106"/>
      <c r="D20" s="78"/>
      <c r="E20" s="79"/>
      <c r="F20" s="79"/>
      <c r="G20" s="80">
        <f>IF(ISNA(VLOOKUP(F20,Fahrer!$F$6:$G$25,2,0)),0,VLOOKUP(F20,Fahrer!$F$6:$G$25,2,0))</f>
        <v>0</v>
      </c>
      <c r="H20" s="81">
        <f t="shared" si="0"/>
        <v>0</v>
      </c>
      <c r="I20" s="78"/>
      <c r="J20" s="79"/>
      <c r="K20" s="79"/>
      <c r="L20" s="82">
        <f>IF(ISNA(VLOOKUP(K20,Fahrer!$F$6:$G$25,2,0)),0,VLOOKUP(K20,Fahrer!$F$6:$G$25,2,0))</f>
        <v>0</v>
      </c>
      <c r="M20" s="81">
        <f t="shared" si="1"/>
        <v>0</v>
      </c>
      <c r="N20" s="78"/>
      <c r="O20" s="79"/>
      <c r="P20" s="79"/>
      <c r="Q20" s="82">
        <f>IF(ISNA(VLOOKUP(P20,Fahrer!$F$6:$G$25,2,0)),0,VLOOKUP(P20,Fahrer!$F$6:$G$25,2,0))</f>
        <v>0</v>
      </c>
      <c r="R20" s="81">
        <f t="shared" si="2"/>
        <v>0</v>
      </c>
      <c r="S20" s="78"/>
      <c r="T20" s="79"/>
      <c r="U20" s="82"/>
      <c r="V20" s="82">
        <f>IF(ISNA(VLOOKUP(U20,Fahrer!$F$6:$G$25,2,0)),0,VLOOKUP(U20,Fahrer!$F$6:$G$25,2,0))</f>
        <v>0</v>
      </c>
      <c r="W20" s="81">
        <f t="shared" si="3"/>
        <v>0</v>
      </c>
      <c r="X20" s="83">
        <f t="shared" si="4"/>
        <v>0</v>
      </c>
      <c r="Y20" s="79">
        <f t="shared" si="5"/>
        <v>0</v>
      </c>
      <c r="Z20" s="82">
        <f t="shared" si="6"/>
        <v>0</v>
      </c>
      <c r="AA20" s="77">
        <f t="shared" si="7"/>
        <v>0</v>
      </c>
      <c r="AB20" s="83"/>
      <c r="AC20" s="84">
        <f t="shared" si="8"/>
        <v>0</v>
      </c>
      <c r="AD20" s="79">
        <f t="shared" si="9"/>
        <v>0</v>
      </c>
      <c r="AE20" s="79">
        <f t="shared" si="10"/>
        <v>0</v>
      </c>
      <c r="AF20" s="782"/>
      <c r="AG20" s="57"/>
    </row>
    <row r="21" spans="1:33" ht="15.75" hidden="1" customHeight="1" x14ac:dyDescent="0.3">
      <c r="A21" s="61">
        <v>16</v>
      </c>
      <c r="B21" s="96" t="e">
        <f>VLOOKUP(C21,Fahrer!$B$5:$C$134,2,0)</f>
        <v>#N/A</v>
      </c>
      <c r="C21" s="107"/>
      <c r="D21" s="98"/>
      <c r="E21" s="99"/>
      <c r="F21" s="99"/>
      <c r="G21" s="100">
        <f>IF(ISNA(VLOOKUP(F21,Fahrer!$F$6:$G$25,2,0)),0,VLOOKUP(F21,Fahrer!$F$6:$G$25,2,0))</f>
        <v>0</v>
      </c>
      <c r="H21" s="101">
        <f t="shared" si="0"/>
        <v>0</v>
      </c>
      <c r="I21" s="98"/>
      <c r="J21" s="99"/>
      <c r="K21" s="99"/>
      <c r="L21" s="102">
        <f>IF(ISNA(VLOOKUP(K21,Fahrer!$F$6:$G$25,2,0)),0,VLOOKUP(K21,Fahrer!$F$6:$G$25,2,0))</f>
        <v>0</v>
      </c>
      <c r="M21" s="101">
        <f t="shared" si="1"/>
        <v>0</v>
      </c>
      <c r="N21" s="98"/>
      <c r="O21" s="99"/>
      <c r="P21" s="99"/>
      <c r="Q21" s="102">
        <f>IF(ISNA(VLOOKUP(P21,Fahrer!$F$6:$G$25,2,0)),0,VLOOKUP(P21,Fahrer!$F$6:$G$25,2,0))</f>
        <v>0</v>
      </c>
      <c r="R21" s="101">
        <f t="shared" si="2"/>
        <v>0</v>
      </c>
      <c r="S21" s="98"/>
      <c r="T21" s="99"/>
      <c r="U21" s="102"/>
      <c r="V21" s="102">
        <f>IF(ISNA(VLOOKUP(U21,Fahrer!$F$6:$G$25,2,0)),0,VLOOKUP(U21,Fahrer!$F$6:$G$25,2,0))</f>
        <v>0</v>
      </c>
      <c r="W21" s="101">
        <f t="shared" si="3"/>
        <v>0</v>
      </c>
      <c r="X21" s="103">
        <f t="shared" si="4"/>
        <v>0</v>
      </c>
      <c r="Y21" s="99">
        <f t="shared" si="5"/>
        <v>0</v>
      </c>
      <c r="Z21" s="102">
        <f t="shared" si="6"/>
        <v>0</v>
      </c>
      <c r="AA21" s="104">
        <f t="shared" si="7"/>
        <v>0</v>
      </c>
      <c r="AB21" s="103"/>
      <c r="AC21" s="105">
        <f t="shared" si="8"/>
        <v>0</v>
      </c>
      <c r="AD21" s="99">
        <f t="shared" si="9"/>
        <v>0</v>
      </c>
      <c r="AE21" s="99">
        <f t="shared" si="10"/>
        <v>0</v>
      </c>
      <c r="AF21" s="782"/>
      <c r="AG21" s="57"/>
    </row>
    <row r="22" spans="1:33" ht="15.75" hidden="1" customHeight="1" x14ac:dyDescent="0.3">
      <c r="A22" s="61">
        <v>17</v>
      </c>
      <c r="B22" s="76" t="e">
        <f>VLOOKUP(C22,Fahrer!$B$5:$C$134,2,0)</f>
        <v>#N/A</v>
      </c>
      <c r="C22" s="106"/>
      <c r="D22" s="78"/>
      <c r="E22" s="79"/>
      <c r="F22" s="79"/>
      <c r="G22" s="80">
        <f>IF(ISNA(VLOOKUP(F22,Fahrer!$F$6:$G$25,2,0)),0,VLOOKUP(F22,Fahrer!$F$6:$G$25,2,0))</f>
        <v>0</v>
      </c>
      <c r="H22" s="81">
        <f t="shared" si="0"/>
        <v>0</v>
      </c>
      <c r="I22" s="78"/>
      <c r="J22" s="79"/>
      <c r="K22" s="79"/>
      <c r="L22" s="82">
        <f>IF(ISNA(VLOOKUP(K22,Fahrer!$F$6:$G$25,2,0)),0,VLOOKUP(K22,Fahrer!$F$6:$G$25,2,0))</f>
        <v>0</v>
      </c>
      <c r="M22" s="81">
        <f t="shared" si="1"/>
        <v>0</v>
      </c>
      <c r="N22" s="78"/>
      <c r="O22" s="79"/>
      <c r="P22" s="79"/>
      <c r="Q22" s="82">
        <f>IF(ISNA(VLOOKUP(P22,Fahrer!$F$6:$G$25,2,0)),0,VLOOKUP(P22,Fahrer!$F$6:$G$25,2,0))</f>
        <v>0</v>
      </c>
      <c r="R22" s="81">
        <f t="shared" si="2"/>
        <v>0</v>
      </c>
      <c r="S22" s="78"/>
      <c r="T22" s="79"/>
      <c r="U22" s="82"/>
      <c r="V22" s="82">
        <f>IF(ISNA(VLOOKUP(U22,Fahrer!$F$6:$G$25,2,0)),0,VLOOKUP(U22,Fahrer!$F$6:$G$25,2,0))</f>
        <v>0</v>
      </c>
      <c r="W22" s="81">
        <f t="shared" si="3"/>
        <v>0</v>
      </c>
      <c r="X22" s="83">
        <f t="shared" si="4"/>
        <v>0</v>
      </c>
      <c r="Y22" s="79">
        <f t="shared" si="5"/>
        <v>0</v>
      </c>
      <c r="Z22" s="82">
        <f t="shared" si="6"/>
        <v>0</v>
      </c>
      <c r="AA22" s="77">
        <f t="shared" si="7"/>
        <v>0</v>
      </c>
      <c r="AB22" s="83"/>
      <c r="AC22" s="84">
        <f t="shared" si="8"/>
        <v>0</v>
      </c>
      <c r="AD22" s="79">
        <f t="shared" si="9"/>
        <v>0</v>
      </c>
      <c r="AE22" s="79">
        <f t="shared" si="10"/>
        <v>0</v>
      </c>
      <c r="AF22" s="782"/>
      <c r="AG22" s="57"/>
    </row>
    <row r="23" spans="1:33" ht="15.75" hidden="1" customHeight="1" x14ac:dyDescent="0.3">
      <c r="A23" s="61">
        <v>18</v>
      </c>
      <c r="B23" s="96" t="e">
        <f>VLOOKUP(C23,Fahrer!$B$5:$C$134,2,0)</f>
        <v>#N/A</v>
      </c>
      <c r="C23" s="107"/>
      <c r="D23" s="98"/>
      <c r="E23" s="99"/>
      <c r="F23" s="99"/>
      <c r="G23" s="100">
        <f>IF(ISNA(VLOOKUP(F23,Fahrer!$F$6:$G$25,2,0)),0,VLOOKUP(F23,Fahrer!$F$6:$G$25,2,0))</f>
        <v>0</v>
      </c>
      <c r="H23" s="101">
        <f t="shared" si="0"/>
        <v>0</v>
      </c>
      <c r="I23" s="98"/>
      <c r="J23" s="99"/>
      <c r="K23" s="99"/>
      <c r="L23" s="102">
        <f>IF(ISNA(VLOOKUP(K23,Fahrer!$F$6:$G$25,2,0)),0,VLOOKUP(K23,Fahrer!$F$6:$G$25,2,0))</f>
        <v>0</v>
      </c>
      <c r="M23" s="101">
        <f t="shared" si="1"/>
        <v>0</v>
      </c>
      <c r="N23" s="98"/>
      <c r="O23" s="99"/>
      <c r="P23" s="99"/>
      <c r="Q23" s="102">
        <f>IF(ISNA(VLOOKUP(P23,Fahrer!$F$6:$G$25,2,0)),0,VLOOKUP(P23,Fahrer!$F$6:$G$25,2,0))</f>
        <v>0</v>
      </c>
      <c r="R23" s="101">
        <f t="shared" si="2"/>
        <v>0</v>
      </c>
      <c r="S23" s="98"/>
      <c r="T23" s="99"/>
      <c r="U23" s="102"/>
      <c r="V23" s="102">
        <f>IF(ISNA(VLOOKUP(U23,Fahrer!$F$6:$G$25,2,0)),0,VLOOKUP(U23,Fahrer!$F$6:$G$25,2,0))</f>
        <v>0</v>
      </c>
      <c r="W23" s="101">
        <f t="shared" si="3"/>
        <v>0</v>
      </c>
      <c r="X23" s="103">
        <f t="shared" si="4"/>
        <v>0</v>
      </c>
      <c r="Y23" s="99">
        <f t="shared" si="5"/>
        <v>0</v>
      </c>
      <c r="Z23" s="102">
        <f t="shared" si="6"/>
        <v>0</v>
      </c>
      <c r="AA23" s="104">
        <f t="shared" si="7"/>
        <v>0</v>
      </c>
      <c r="AB23" s="103"/>
      <c r="AC23" s="105">
        <f t="shared" si="8"/>
        <v>0</v>
      </c>
      <c r="AD23" s="99">
        <f t="shared" si="9"/>
        <v>0</v>
      </c>
      <c r="AE23" s="99">
        <f t="shared" si="10"/>
        <v>0</v>
      </c>
      <c r="AF23" s="782"/>
      <c r="AG23" s="57"/>
    </row>
    <row r="24" spans="1:33" ht="15.75" hidden="1" customHeight="1" x14ac:dyDescent="0.3">
      <c r="A24" s="61">
        <v>19</v>
      </c>
      <c r="B24" s="76" t="e">
        <f>VLOOKUP(C24,Fahrer!$B$5:$C$134,2,0)</f>
        <v>#N/A</v>
      </c>
      <c r="C24" s="106"/>
      <c r="D24" s="78"/>
      <c r="E24" s="79"/>
      <c r="F24" s="79"/>
      <c r="G24" s="80">
        <f>IF(ISNA(VLOOKUP(F24,Fahrer!$F$6:$G$25,2,0)),0,VLOOKUP(F24,Fahrer!$F$6:$G$25,2,0))</f>
        <v>0</v>
      </c>
      <c r="H24" s="81">
        <f t="shared" si="0"/>
        <v>0</v>
      </c>
      <c r="I24" s="78"/>
      <c r="J24" s="79"/>
      <c r="K24" s="79"/>
      <c r="L24" s="82">
        <f>IF(ISNA(VLOOKUP(K24,Fahrer!$F$6:$G$25,2,0)),0,VLOOKUP(K24,Fahrer!$F$6:$G$25,2,0))</f>
        <v>0</v>
      </c>
      <c r="M24" s="81">
        <f t="shared" si="1"/>
        <v>0</v>
      </c>
      <c r="N24" s="78"/>
      <c r="O24" s="79"/>
      <c r="P24" s="79"/>
      <c r="Q24" s="82">
        <f>IF(ISNA(VLOOKUP(P24,Fahrer!$F$6:$G$25,2,0)),0,VLOOKUP(P24,Fahrer!$F$6:$G$25,2,0))</f>
        <v>0</v>
      </c>
      <c r="R24" s="81">
        <f t="shared" si="2"/>
        <v>0</v>
      </c>
      <c r="S24" s="78"/>
      <c r="T24" s="79"/>
      <c r="U24" s="82"/>
      <c r="V24" s="82">
        <f>IF(ISNA(VLOOKUP(U24,Fahrer!$F$6:$G$25,2,0)),0,VLOOKUP(U24,Fahrer!$F$6:$G$25,2,0))</f>
        <v>0</v>
      </c>
      <c r="W24" s="81">
        <f t="shared" si="3"/>
        <v>0</v>
      </c>
      <c r="X24" s="83">
        <f t="shared" si="4"/>
        <v>0</v>
      </c>
      <c r="Y24" s="79">
        <f t="shared" si="5"/>
        <v>0</v>
      </c>
      <c r="Z24" s="82">
        <f t="shared" si="6"/>
        <v>0</v>
      </c>
      <c r="AA24" s="77">
        <f t="shared" si="7"/>
        <v>0</v>
      </c>
      <c r="AB24" s="83"/>
      <c r="AC24" s="84">
        <f t="shared" si="8"/>
        <v>0</v>
      </c>
      <c r="AD24" s="79">
        <f t="shared" si="9"/>
        <v>0</v>
      </c>
      <c r="AE24" s="79">
        <f t="shared" si="10"/>
        <v>0</v>
      </c>
      <c r="AF24" s="782"/>
      <c r="AG24" s="57"/>
    </row>
    <row r="25" spans="1:33" ht="15.75" hidden="1" customHeight="1" x14ac:dyDescent="0.3">
      <c r="A25" s="61">
        <v>20</v>
      </c>
      <c r="B25" s="96" t="e">
        <f>VLOOKUP(C25,Fahrer!$B$5:$C$134,2,0)</f>
        <v>#N/A</v>
      </c>
      <c r="C25" s="107"/>
      <c r="D25" s="98"/>
      <c r="E25" s="99"/>
      <c r="F25" s="99"/>
      <c r="G25" s="100">
        <f>IF(ISNA(VLOOKUP(F25,Fahrer!$F$6:$G$25,2,0)),0,VLOOKUP(F25,Fahrer!$F$6:$G$25,2,0))</f>
        <v>0</v>
      </c>
      <c r="H25" s="101">
        <f t="shared" si="0"/>
        <v>0</v>
      </c>
      <c r="I25" s="98"/>
      <c r="J25" s="99"/>
      <c r="K25" s="99"/>
      <c r="L25" s="102">
        <f>IF(ISNA(VLOOKUP(K25,Fahrer!$F$6:$G$25,2,0)),0,VLOOKUP(K25,Fahrer!$F$6:$G$25,2,0))</f>
        <v>0</v>
      </c>
      <c r="M25" s="101">
        <f t="shared" si="1"/>
        <v>0</v>
      </c>
      <c r="N25" s="98"/>
      <c r="O25" s="99"/>
      <c r="P25" s="99"/>
      <c r="Q25" s="102">
        <f>IF(ISNA(VLOOKUP(P25,Fahrer!$F$6:$G$25,2,0)),0,VLOOKUP(P25,Fahrer!$F$6:$G$25,2,0))</f>
        <v>0</v>
      </c>
      <c r="R25" s="101">
        <f t="shared" si="2"/>
        <v>0</v>
      </c>
      <c r="S25" s="98"/>
      <c r="T25" s="99"/>
      <c r="U25" s="102"/>
      <c r="V25" s="102">
        <f>IF(ISNA(VLOOKUP(U25,Fahrer!$F$6:$G$25,2,0)),0,VLOOKUP(U25,Fahrer!$F$6:$G$25,2,0))</f>
        <v>0</v>
      </c>
      <c r="W25" s="101">
        <f t="shared" si="3"/>
        <v>0</v>
      </c>
      <c r="X25" s="103">
        <f t="shared" si="4"/>
        <v>0</v>
      </c>
      <c r="Y25" s="99">
        <f t="shared" si="5"/>
        <v>0</v>
      </c>
      <c r="Z25" s="102">
        <f t="shared" si="6"/>
        <v>0</v>
      </c>
      <c r="AA25" s="104">
        <f t="shared" si="7"/>
        <v>0</v>
      </c>
      <c r="AB25" s="103"/>
      <c r="AC25" s="105">
        <f t="shared" si="8"/>
        <v>0</v>
      </c>
      <c r="AD25" s="99">
        <f t="shared" si="9"/>
        <v>0</v>
      </c>
      <c r="AE25" s="99">
        <f t="shared" si="10"/>
        <v>0</v>
      </c>
      <c r="AF25" s="782"/>
      <c r="AG25" s="57"/>
    </row>
    <row r="26" spans="1:33" x14ac:dyDescent="0.3">
      <c r="A26" s="61"/>
      <c r="B26" s="776"/>
      <c r="C26" s="776"/>
      <c r="D26" s="776"/>
      <c r="E26" s="776"/>
      <c r="F26" s="776"/>
      <c r="G26" s="776"/>
      <c r="H26" s="776"/>
      <c r="I26" s="776"/>
      <c r="J26" s="776"/>
      <c r="K26" s="776"/>
      <c r="L26" s="776"/>
      <c r="M26" s="776"/>
      <c r="N26" s="776"/>
      <c r="O26" s="776"/>
      <c r="P26" s="776"/>
      <c r="Q26" s="776"/>
      <c r="R26" s="776"/>
      <c r="S26" s="776"/>
      <c r="T26" s="776"/>
      <c r="U26" s="776"/>
      <c r="V26" s="776"/>
      <c r="W26" s="776"/>
      <c r="X26" s="776"/>
      <c r="Y26" s="776"/>
      <c r="Z26" s="776"/>
      <c r="AA26" s="776"/>
      <c r="AB26" s="776"/>
      <c r="AC26" s="776"/>
      <c r="AD26" s="776"/>
      <c r="AE26" s="776"/>
      <c r="AF26" s="782"/>
      <c r="AG26" s="57"/>
    </row>
    <row r="27" spans="1:33" x14ac:dyDescent="0.3">
      <c r="A27" s="61"/>
      <c r="B27" s="776"/>
      <c r="C27" s="776"/>
      <c r="D27" s="776"/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776"/>
      <c r="R27" s="776"/>
      <c r="S27" s="776"/>
      <c r="T27" s="776"/>
      <c r="U27" s="776"/>
      <c r="V27" s="776"/>
      <c r="W27" s="776"/>
      <c r="X27" s="776"/>
      <c r="Y27" s="776"/>
      <c r="Z27" s="776"/>
      <c r="AA27" s="776"/>
      <c r="AB27" s="776"/>
      <c r="AC27" s="776"/>
      <c r="AD27" s="776"/>
      <c r="AE27" s="776"/>
      <c r="AF27" s="782"/>
      <c r="AG27" s="57"/>
    </row>
    <row r="28" spans="1:33" ht="15.75" customHeight="1" x14ac:dyDescent="0.3">
      <c r="A28" s="61"/>
      <c r="B28" s="63" t="s">
        <v>46</v>
      </c>
      <c r="C28" s="64"/>
      <c r="D28" s="775" t="s">
        <v>149</v>
      </c>
      <c r="E28" s="775"/>
      <c r="F28" s="775"/>
      <c r="G28" s="775"/>
      <c r="H28" s="775"/>
      <c r="I28" s="775" t="s">
        <v>150</v>
      </c>
      <c r="J28" s="775"/>
      <c r="K28" s="775"/>
      <c r="L28" s="775"/>
      <c r="M28" s="775"/>
      <c r="N28" s="775" t="s">
        <v>151</v>
      </c>
      <c r="O28" s="775"/>
      <c r="P28" s="775"/>
      <c r="Q28" s="775"/>
      <c r="R28" s="775"/>
      <c r="S28" s="775" t="s">
        <v>152</v>
      </c>
      <c r="T28" s="775"/>
      <c r="U28" s="775"/>
      <c r="V28" s="775"/>
      <c r="W28" s="775"/>
      <c r="X28" s="65" t="s">
        <v>0</v>
      </c>
      <c r="Y28" s="66" t="s">
        <v>0</v>
      </c>
      <c r="Z28" s="67" t="s">
        <v>0</v>
      </c>
      <c r="AA28" s="68" t="s">
        <v>0</v>
      </c>
      <c r="AB28" s="69"/>
      <c r="AC28" s="70" t="s">
        <v>153</v>
      </c>
      <c r="AD28" s="71" t="s">
        <v>51</v>
      </c>
      <c r="AE28" s="71" t="s">
        <v>154</v>
      </c>
      <c r="AF28" s="782"/>
      <c r="AG28" s="57"/>
    </row>
    <row r="29" spans="1:33" x14ac:dyDescent="0.3">
      <c r="A29" s="61"/>
      <c r="B29" s="63" t="s">
        <v>155</v>
      </c>
      <c r="C29" s="72"/>
      <c r="D29" s="73" t="s">
        <v>157</v>
      </c>
      <c r="E29" s="71" t="s">
        <v>158</v>
      </c>
      <c r="F29" s="71" t="s">
        <v>159</v>
      </c>
      <c r="G29" s="63"/>
      <c r="H29" s="74" t="s">
        <v>20</v>
      </c>
      <c r="I29" s="73" t="s">
        <v>157</v>
      </c>
      <c r="J29" s="71" t="s">
        <v>158</v>
      </c>
      <c r="K29" s="71" t="s">
        <v>159</v>
      </c>
      <c r="L29" s="63"/>
      <c r="M29" s="74" t="s">
        <v>20</v>
      </c>
      <c r="N29" s="73" t="s">
        <v>157</v>
      </c>
      <c r="O29" s="71" t="s">
        <v>158</v>
      </c>
      <c r="P29" s="71" t="s">
        <v>159</v>
      </c>
      <c r="Q29" s="63"/>
      <c r="R29" s="74" t="s">
        <v>20</v>
      </c>
      <c r="S29" s="73" t="s">
        <v>157</v>
      </c>
      <c r="T29" s="71" t="s">
        <v>158</v>
      </c>
      <c r="U29" s="63" t="s">
        <v>159</v>
      </c>
      <c r="V29" s="63"/>
      <c r="W29" s="74" t="s">
        <v>20</v>
      </c>
      <c r="X29" s="69" t="s">
        <v>160</v>
      </c>
      <c r="Y29" s="71" t="s">
        <v>161</v>
      </c>
      <c r="Z29" s="63" t="s">
        <v>162</v>
      </c>
      <c r="AA29" s="75" t="s">
        <v>163</v>
      </c>
      <c r="AB29" s="69"/>
      <c r="AC29" s="70"/>
      <c r="AD29" s="71"/>
      <c r="AE29" s="71"/>
      <c r="AF29" s="782"/>
      <c r="AG29" s="57"/>
    </row>
    <row r="30" spans="1:33" ht="15" customHeight="1" x14ac:dyDescent="0.3">
      <c r="A30" s="61">
        <v>1</v>
      </c>
      <c r="B30" s="270" t="str">
        <f>VLOOKUP(C30,Fahrer!$B$5:$C$144,2,0)</f>
        <v>Hagen, Andre</v>
      </c>
      <c r="C30" s="473">
        <v>71</v>
      </c>
      <c r="D30" s="260"/>
      <c r="E30" s="250"/>
      <c r="F30" s="250">
        <v>3</v>
      </c>
      <c r="G30" s="263">
        <f>IF(ISNA(VLOOKUP(F30,Fahrer!$F$6:$G$25,2,0)),0,VLOOKUP(F30,Fahrer!$F$6:$G$25,2,0))</f>
        <v>43</v>
      </c>
      <c r="H30" s="262">
        <f t="shared" ref="H30:H39" si="11">SUM(E30+G30)</f>
        <v>43</v>
      </c>
      <c r="I30" s="260"/>
      <c r="J30" s="250">
        <v>2</v>
      </c>
      <c r="K30" s="250">
        <v>1</v>
      </c>
      <c r="L30" s="263">
        <f>IF(ISNA(VLOOKUP(K30,Fahrer!$F$6:$G$25,2,0)),0,VLOOKUP(K30,Fahrer!$F$6:$G$25,2,0))</f>
        <v>50</v>
      </c>
      <c r="M30" s="262">
        <f t="shared" ref="M30:M39" si="12">SUM(J30+L30)</f>
        <v>52</v>
      </c>
      <c r="N30" s="260"/>
      <c r="O30" s="250"/>
      <c r="P30" s="250">
        <v>3</v>
      </c>
      <c r="Q30" s="263">
        <f>IF(ISNA(VLOOKUP(P30,Fahrer!$F$6:$G$25,2,0)),0,VLOOKUP(P30,Fahrer!$F$6:$G$25,2,0))</f>
        <v>43</v>
      </c>
      <c r="R30" s="262">
        <f t="shared" ref="R30:R39" si="13">SUM(O30+Q30)</f>
        <v>43</v>
      </c>
      <c r="S30" s="260"/>
      <c r="T30" s="250">
        <v>2</v>
      </c>
      <c r="U30" s="263">
        <v>1</v>
      </c>
      <c r="V30" s="263">
        <f>IF(ISNA(VLOOKUP(U30,Fahrer!$F$6:$G$25,2,0)),0,VLOOKUP(U30,Fahrer!$F$6:$G$25,2,0))</f>
        <v>50</v>
      </c>
      <c r="W30" s="262">
        <f t="shared" ref="W30:W39" si="14">SUM(T30+V30)</f>
        <v>52</v>
      </c>
      <c r="X30" s="264">
        <f t="shared" ref="X30:X39" si="15">H30</f>
        <v>43</v>
      </c>
      <c r="Y30" s="250">
        <f t="shared" ref="Y30:Y39" si="16">M30</f>
        <v>52</v>
      </c>
      <c r="Z30" s="263">
        <f t="shared" ref="Z30:Z39" si="17">R30</f>
        <v>43</v>
      </c>
      <c r="AA30" s="265">
        <f t="shared" ref="AA30:AA39" si="18">W30</f>
        <v>52</v>
      </c>
      <c r="AB30" s="264"/>
      <c r="AC30" s="269">
        <f t="shared" ref="AC30:AC39" si="19">(E30+J30+O30+T30)</f>
        <v>4</v>
      </c>
      <c r="AD30" s="250">
        <f t="shared" ref="AD30:AD39" si="20">SUM(H30+M30+R30+W30)</f>
        <v>190</v>
      </c>
      <c r="AE30" s="250">
        <f t="shared" ref="AE30:AE39" si="21">LARGE(X30:AA30,1)+LARGE(X30:AA30,2)+LARGE(X30:AA30,3)</f>
        <v>147</v>
      </c>
      <c r="AF30" s="782"/>
      <c r="AG30" s="57"/>
    </row>
    <row r="31" spans="1:33" ht="15" customHeight="1" x14ac:dyDescent="0.3">
      <c r="A31" s="61">
        <v>2</v>
      </c>
      <c r="B31" s="582" t="str">
        <f>VLOOKUP(C31,Fahrer!$B$5:$C$144,2,0)</f>
        <v>Zcernikow,Maurice</v>
      </c>
      <c r="C31" s="583">
        <v>33</v>
      </c>
      <c r="D31" s="485"/>
      <c r="E31" s="486">
        <v>1</v>
      </c>
      <c r="F31" s="486">
        <v>2</v>
      </c>
      <c r="G31" s="489">
        <f>IF(ISNA(VLOOKUP(F31,Fahrer!$F$6:$G$25,2,0)),0,VLOOKUP(F31,Fahrer!$F$6:$G$25,2,0))</f>
        <v>46</v>
      </c>
      <c r="H31" s="584">
        <f t="shared" si="11"/>
        <v>47</v>
      </c>
      <c r="I31" s="485"/>
      <c r="J31" s="486"/>
      <c r="K31" s="486">
        <v>2</v>
      </c>
      <c r="L31" s="489">
        <f>IF(ISNA(VLOOKUP(K31,Fahrer!$F$6:$G$25,2,0)),0,VLOOKUP(K31,Fahrer!$F$6:$G$25,2,0))</f>
        <v>46</v>
      </c>
      <c r="M31" s="584">
        <f t="shared" si="12"/>
        <v>46</v>
      </c>
      <c r="N31" s="485"/>
      <c r="O31" s="486">
        <v>2</v>
      </c>
      <c r="P31" s="486">
        <v>1</v>
      </c>
      <c r="Q31" s="489">
        <f>IF(ISNA(VLOOKUP(P31,Fahrer!$F$6:$G$25,2,0)),0,VLOOKUP(P31,Fahrer!$F$6:$G$25,2,0))</f>
        <v>50</v>
      </c>
      <c r="R31" s="584">
        <f t="shared" si="13"/>
        <v>52</v>
      </c>
      <c r="S31" s="485"/>
      <c r="T31" s="486"/>
      <c r="U31" s="489">
        <v>3</v>
      </c>
      <c r="V31" s="489">
        <f>IF(ISNA(VLOOKUP(U31,Fahrer!$F$6:$G$25,2,0)),0,VLOOKUP(U31,Fahrer!$F$6:$G$25,2,0))</f>
        <v>43</v>
      </c>
      <c r="W31" s="584">
        <f t="shared" si="14"/>
        <v>43</v>
      </c>
      <c r="X31" s="490">
        <f t="shared" si="15"/>
        <v>47</v>
      </c>
      <c r="Y31" s="486">
        <f t="shared" si="16"/>
        <v>46</v>
      </c>
      <c r="Z31" s="489">
        <f t="shared" si="17"/>
        <v>52</v>
      </c>
      <c r="AA31" s="491">
        <f t="shared" si="18"/>
        <v>43</v>
      </c>
      <c r="AB31" s="490"/>
      <c r="AC31" s="585">
        <f t="shared" si="19"/>
        <v>3</v>
      </c>
      <c r="AD31" s="486">
        <f t="shared" si="20"/>
        <v>188</v>
      </c>
      <c r="AE31" s="486">
        <f t="shared" si="21"/>
        <v>145</v>
      </c>
      <c r="AF31" s="782"/>
      <c r="AG31" s="57"/>
    </row>
    <row r="32" spans="1:33" ht="15" customHeight="1" x14ac:dyDescent="0.3">
      <c r="A32" s="61">
        <v>3</v>
      </c>
      <c r="B32" s="270" t="str">
        <f>VLOOKUP(C32,Fahrer!$B$5:$C$144,2,0)</f>
        <v>Glaue,Jan-Carsten</v>
      </c>
      <c r="C32" s="473">
        <v>24</v>
      </c>
      <c r="D32" s="260"/>
      <c r="E32" s="250">
        <v>2</v>
      </c>
      <c r="F32" s="250">
        <v>1</v>
      </c>
      <c r="G32" s="263">
        <f>IF(ISNA(VLOOKUP(F32,Fahrer!$F$6:$G$25,2,0)),0,VLOOKUP(F32,Fahrer!$F$6:$G$25,2,0))</f>
        <v>50</v>
      </c>
      <c r="H32" s="262">
        <f t="shared" si="11"/>
        <v>52</v>
      </c>
      <c r="I32" s="260"/>
      <c r="J32" s="250"/>
      <c r="K32" s="250">
        <v>6</v>
      </c>
      <c r="L32" s="263">
        <f>IF(ISNA(VLOOKUP(K32,Fahrer!$F$6:$G$25,2,0)),0,VLOOKUP(K32,Fahrer!$F$6:$G$25,2,0))</f>
        <v>37</v>
      </c>
      <c r="M32" s="262">
        <f t="shared" si="12"/>
        <v>37</v>
      </c>
      <c r="N32" s="260"/>
      <c r="O32" s="250"/>
      <c r="P32" s="250">
        <v>5</v>
      </c>
      <c r="Q32" s="263">
        <f>IF(ISNA(VLOOKUP(P32,Fahrer!$F$6:$G$25,2,0)),0,VLOOKUP(P32,Fahrer!$F$6:$G$25,2,0))</f>
        <v>39</v>
      </c>
      <c r="R32" s="262">
        <f t="shared" si="13"/>
        <v>39</v>
      </c>
      <c r="S32" s="260"/>
      <c r="T32" s="250">
        <v>1</v>
      </c>
      <c r="U32" s="263">
        <v>2</v>
      </c>
      <c r="V32" s="263">
        <f>IF(ISNA(VLOOKUP(U32,Fahrer!$F$6:$G$25,2,0)),0,VLOOKUP(U32,Fahrer!$F$6:$G$25,2,0))</f>
        <v>46</v>
      </c>
      <c r="W32" s="262">
        <f t="shared" si="14"/>
        <v>47</v>
      </c>
      <c r="X32" s="264">
        <f t="shared" si="15"/>
        <v>52</v>
      </c>
      <c r="Y32" s="250">
        <f t="shared" si="16"/>
        <v>37</v>
      </c>
      <c r="Z32" s="263">
        <f t="shared" si="17"/>
        <v>39</v>
      </c>
      <c r="AA32" s="265">
        <f t="shared" si="18"/>
        <v>47</v>
      </c>
      <c r="AB32" s="264"/>
      <c r="AC32" s="269">
        <f t="shared" si="19"/>
        <v>3</v>
      </c>
      <c r="AD32" s="250">
        <f t="shared" si="20"/>
        <v>175</v>
      </c>
      <c r="AE32" s="250">
        <f t="shared" si="21"/>
        <v>138</v>
      </c>
      <c r="AF32" s="782"/>
      <c r="AG32" s="57"/>
    </row>
    <row r="33" spans="1:33" ht="15" customHeight="1" x14ac:dyDescent="0.3">
      <c r="A33" s="61">
        <v>4</v>
      </c>
      <c r="B33" s="582" t="str">
        <f>VLOOKUP(C33,Fahrer!$B$5:$C$144,2,0)</f>
        <v>Helpap, Jean-Pierre</v>
      </c>
      <c r="C33" s="583">
        <v>21</v>
      </c>
      <c r="D33" s="485"/>
      <c r="E33" s="486"/>
      <c r="F33" s="486">
        <v>4</v>
      </c>
      <c r="G33" s="489">
        <f>IF(ISNA(VLOOKUP(F33,Fahrer!$F$6:$G$25,2,0)),0,VLOOKUP(F33,Fahrer!$F$6:$G$25,2,0))</f>
        <v>41</v>
      </c>
      <c r="H33" s="584">
        <f t="shared" si="11"/>
        <v>41</v>
      </c>
      <c r="I33" s="485"/>
      <c r="J33" s="486">
        <v>1</v>
      </c>
      <c r="K33" s="486">
        <v>4</v>
      </c>
      <c r="L33" s="489">
        <f>IF(ISNA(VLOOKUP(K33,Fahrer!$F$6:$G$25,2,0)),0,VLOOKUP(K33,Fahrer!$F$6:$G$25,2,0))</f>
        <v>41</v>
      </c>
      <c r="M33" s="584">
        <f t="shared" si="12"/>
        <v>42</v>
      </c>
      <c r="N33" s="485"/>
      <c r="O33" s="486">
        <v>1</v>
      </c>
      <c r="P33" s="486">
        <v>2</v>
      </c>
      <c r="Q33" s="489">
        <f>IF(ISNA(VLOOKUP(P33,Fahrer!$F$6:$G$25,2,0)),0,VLOOKUP(P33,Fahrer!$F$6:$G$25,2,0))</f>
        <v>46</v>
      </c>
      <c r="R33" s="584">
        <f t="shared" si="13"/>
        <v>47</v>
      </c>
      <c r="S33" s="485"/>
      <c r="T33" s="486"/>
      <c r="U33" s="489">
        <v>5</v>
      </c>
      <c r="V33" s="489">
        <f>IF(ISNA(VLOOKUP(U33,Fahrer!$F$6:$G$25,2,0)),0,VLOOKUP(U33,Fahrer!$F$6:$G$25,2,0))</f>
        <v>39</v>
      </c>
      <c r="W33" s="584">
        <f t="shared" si="14"/>
        <v>39</v>
      </c>
      <c r="X33" s="490">
        <f t="shared" si="15"/>
        <v>41</v>
      </c>
      <c r="Y33" s="486">
        <f t="shared" si="16"/>
        <v>42</v>
      </c>
      <c r="Z33" s="489">
        <f t="shared" si="17"/>
        <v>47</v>
      </c>
      <c r="AA33" s="491">
        <f t="shared" si="18"/>
        <v>39</v>
      </c>
      <c r="AB33" s="490"/>
      <c r="AC33" s="585">
        <f t="shared" si="19"/>
        <v>2</v>
      </c>
      <c r="AD33" s="486">
        <f t="shared" si="20"/>
        <v>169</v>
      </c>
      <c r="AE33" s="486">
        <f t="shared" si="21"/>
        <v>130</v>
      </c>
      <c r="AF33" s="782"/>
      <c r="AG33" s="57"/>
    </row>
    <row r="34" spans="1:33" ht="15" customHeight="1" x14ac:dyDescent="0.3">
      <c r="A34" s="61">
        <v>5</v>
      </c>
      <c r="B34" s="270" t="str">
        <f>VLOOKUP(C34,Fahrer!$B$5:$C$144,2,0)</f>
        <v>Henke, Till</v>
      </c>
      <c r="C34" s="473">
        <v>66</v>
      </c>
      <c r="D34" s="260"/>
      <c r="E34" s="250"/>
      <c r="F34" s="250">
        <v>5</v>
      </c>
      <c r="G34" s="263">
        <f>IF(ISNA(VLOOKUP(F34,Fahrer!$F$6:$G$25,2,0)),0,VLOOKUP(F34,Fahrer!$F$6:$G$25,2,0))</f>
        <v>39</v>
      </c>
      <c r="H34" s="262">
        <f t="shared" si="11"/>
        <v>39</v>
      </c>
      <c r="I34" s="260"/>
      <c r="J34" s="250"/>
      <c r="K34" s="250">
        <v>8</v>
      </c>
      <c r="L34" s="263">
        <f>IF(ISNA(VLOOKUP(K34,Fahrer!$F$6:$G$25,2,0)),0,VLOOKUP(K34,Fahrer!$F$6:$G$25,2,0))</f>
        <v>33</v>
      </c>
      <c r="M34" s="262">
        <f t="shared" si="12"/>
        <v>33</v>
      </c>
      <c r="N34" s="260"/>
      <c r="O34" s="250"/>
      <c r="P34" s="250">
        <v>6</v>
      </c>
      <c r="Q34" s="263">
        <f>IF(ISNA(VLOOKUP(P34,Fahrer!$F$6:$G$25,2,0)),0,VLOOKUP(P34,Fahrer!$F$6:$G$25,2,0))</f>
        <v>37</v>
      </c>
      <c r="R34" s="262">
        <f t="shared" si="13"/>
        <v>37</v>
      </c>
      <c r="S34" s="260"/>
      <c r="T34" s="250"/>
      <c r="U34" s="263">
        <v>4</v>
      </c>
      <c r="V34" s="263">
        <f>IF(ISNA(VLOOKUP(U34,Fahrer!$F$6:$G$25,2,0)),0,VLOOKUP(U34,Fahrer!$F$6:$G$25,2,0))</f>
        <v>41</v>
      </c>
      <c r="W34" s="262">
        <f t="shared" si="14"/>
        <v>41</v>
      </c>
      <c r="X34" s="264">
        <f t="shared" si="15"/>
        <v>39</v>
      </c>
      <c r="Y34" s="250">
        <f t="shared" si="16"/>
        <v>33</v>
      </c>
      <c r="Z34" s="263">
        <f t="shared" si="17"/>
        <v>37</v>
      </c>
      <c r="AA34" s="265">
        <f t="shared" si="18"/>
        <v>41</v>
      </c>
      <c r="AB34" s="264"/>
      <c r="AC34" s="269">
        <f t="shared" si="19"/>
        <v>0</v>
      </c>
      <c r="AD34" s="250">
        <f t="shared" si="20"/>
        <v>150</v>
      </c>
      <c r="AE34" s="250">
        <f t="shared" si="21"/>
        <v>117</v>
      </c>
      <c r="AF34" s="782"/>
      <c r="AG34" s="57"/>
    </row>
    <row r="35" spans="1:33" ht="15" customHeight="1" x14ac:dyDescent="0.3">
      <c r="A35" s="61">
        <v>6</v>
      </c>
      <c r="B35" s="582" t="str">
        <f>VLOOKUP(C35,Fahrer!$B$5:$C$144,2,0)</f>
        <v>Albers, Louis</v>
      </c>
      <c r="C35" s="583">
        <v>70</v>
      </c>
      <c r="D35" s="485"/>
      <c r="E35" s="486"/>
      <c r="F35" s="486">
        <v>6</v>
      </c>
      <c r="G35" s="489">
        <f>IF(ISNA(VLOOKUP(F35,Fahrer!$F$6:$G$25,2,0)),0,VLOOKUP(F35,Fahrer!$F$6:$G$25,2,0))</f>
        <v>37</v>
      </c>
      <c r="H35" s="584">
        <f t="shared" si="11"/>
        <v>37</v>
      </c>
      <c r="I35" s="485"/>
      <c r="J35" s="486"/>
      <c r="K35" s="486">
        <v>5</v>
      </c>
      <c r="L35" s="489">
        <f>IF(ISNA(VLOOKUP(K35,Fahrer!$F$6:$G$25,2,0)),0,VLOOKUP(K35,Fahrer!$F$6:$G$25,2,0))</f>
        <v>39</v>
      </c>
      <c r="M35" s="584">
        <f t="shared" si="12"/>
        <v>39</v>
      </c>
      <c r="N35" s="485"/>
      <c r="O35" s="486"/>
      <c r="P35" s="486">
        <v>8</v>
      </c>
      <c r="Q35" s="489">
        <f>IF(ISNA(VLOOKUP(P35,Fahrer!$F$6:$G$25,2,0)),0,VLOOKUP(P35,Fahrer!$F$6:$G$25,2,0))</f>
        <v>33</v>
      </c>
      <c r="R35" s="584">
        <f t="shared" si="13"/>
        <v>33</v>
      </c>
      <c r="S35" s="485"/>
      <c r="T35" s="486"/>
      <c r="U35" s="489">
        <v>6</v>
      </c>
      <c r="V35" s="489">
        <f>IF(ISNA(VLOOKUP(U35,Fahrer!$F$6:$G$25,2,0)),0,VLOOKUP(U35,Fahrer!$F$6:$G$25,2,0))</f>
        <v>37</v>
      </c>
      <c r="W35" s="584">
        <f t="shared" si="14"/>
        <v>37</v>
      </c>
      <c r="X35" s="490">
        <f t="shared" si="15"/>
        <v>37</v>
      </c>
      <c r="Y35" s="486">
        <f t="shared" si="16"/>
        <v>39</v>
      </c>
      <c r="Z35" s="489">
        <f t="shared" si="17"/>
        <v>33</v>
      </c>
      <c r="AA35" s="491">
        <f t="shared" si="18"/>
        <v>37</v>
      </c>
      <c r="AB35" s="490"/>
      <c r="AC35" s="585">
        <f t="shared" si="19"/>
        <v>0</v>
      </c>
      <c r="AD35" s="486">
        <f t="shared" si="20"/>
        <v>146</v>
      </c>
      <c r="AE35" s="486">
        <f t="shared" si="21"/>
        <v>113</v>
      </c>
      <c r="AF35" s="782"/>
      <c r="AG35" s="57"/>
    </row>
    <row r="36" spans="1:33" ht="15" customHeight="1" x14ac:dyDescent="0.3">
      <c r="A36" s="61">
        <v>7</v>
      </c>
      <c r="B36" s="270" t="str">
        <f>VLOOKUP(C36,Fahrer!$B$5:$C$144,2,0)</f>
        <v>Patzwaldt, Jonathan</v>
      </c>
      <c r="C36" s="473">
        <v>93</v>
      </c>
      <c r="D36" s="260"/>
      <c r="E36" s="250"/>
      <c r="F36" s="250">
        <v>7</v>
      </c>
      <c r="G36" s="263">
        <f>IF(ISNA(VLOOKUP(F36,Fahrer!$F$6:$G$25,2,0)),0,VLOOKUP(F36,Fahrer!$F$6:$G$25,2,0))</f>
        <v>35</v>
      </c>
      <c r="H36" s="262">
        <f t="shared" si="11"/>
        <v>35</v>
      </c>
      <c r="I36" s="260"/>
      <c r="J36" s="250"/>
      <c r="K36" s="250">
        <v>9</v>
      </c>
      <c r="L36" s="263">
        <f>IF(ISNA(VLOOKUP(K36,Fahrer!$F$6:$G$25,2,0)),0,VLOOKUP(K36,Fahrer!$F$6:$G$25,2,0))</f>
        <v>31</v>
      </c>
      <c r="M36" s="262">
        <f t="shared" si="12"/>
        <v>31</v>
      </c>
      <c r="N36" s="260"/>
      <c r="O36" s="250"/>
      <c r="P36" s="250">
        <v>7</v>
      </c>
      <c r="Q36" s="263">
        <f>IF(ISNA(VLOOKUP(P36,Fahrer!$F$6:$G$25,2,0)),0,VLOOKUP(P36,Fahrer!$F$6:$G$25,2,0))</f>
        <v>35</v>
      </c>
      <c r="R36" s="262">
        <f t="shared" si="13"/>
        <v>35</v>
      </c>
      <c r="S36" s="260"/>
      <c r="T36" s="250"/>
      <c r="U36" s="263">
        <v>7</v>
      </c>
      <c r="V36" s="263">
        <f>IF(ISNA(VLOOKUP(U36,Fahrer!$F$6:$G$25,2,0)),0,VLOOKUP(U36,Fahrer!$F$6:$G$25,2,0))</f>
        <v>35</v>
      </c>
      <c r="W36" s="262">
        <f t="shared" si="14"/>
        <v>35</v>
      </c>
      <c r="X36" s="264">
        <f t="shared" si="15"/>
        <v>35</v>
      </c>
      <c r="Y36" s="250">
        <f t="shared" si="16"/>
        <v>31</v>
      </c>
      <c r="Z36" s="263">
        <f t="shared" si="17"/>
        <v>35</v>
      </c>
      <c r="AA36" s="265">
        <f t="shared" si="18"/>
        <v>35</v>
      </c>
      <c r="AB36" s="264"/>
      <c r="AC36" s="269">
        <f t="shared" si="19"/>
        <v>0</v>
      </c>
      <c r="AD36" s="250">
        <f t="shared" si="20"/>
        <v>136</v>
      </c>
      <c r="AE36" s="250">
        <f t="shared" si="21"/>
        <v>105</v>
      </c>
      <c r="AF36" s="782"/>
      <c r="AG36" s="57"/>
    </row>
    <row r="37" spans="1:33" ht="15" customHeight="1" x14ac:dyDescent="0.3">
      <c r="A37" s="61">
        <v>8</v>
      </c>
      <c r="B37" s="582" t="str">
        <f>VLOOKUP(C37,Fahrer!$B$5:$C$144,2,0)</f>
        <v>Götz, Olaf</v>
      </c>
      <c r="C37" s="583">
        <v>99</v>
      </c>
      <c r="D37" s="485"/>
      <c r="E37" s="486"/>
      <c r="F37" s="486">
        <v>10</v>
      </c>
      <c r="G37" s="489">
        <f>IF(ISNA(VLOOKUP(F37,Fahrer!$F$6:$G$25,2,0)),0,VLOOKUP(F37,Fahrer!$F$6:$G$25,2,0))</f>
        <v>29</v>
      </c>
      <c r="H37" s="584">
        <f t="shared" si="11"/>
        <v>29</v>
      </c>
      <c r="I37" s="485"/>
      <c r="J37" s="486"/>
      <c r="K37" s="486">
        <v>3</v>
      </c>
      <c r="L37" s="489">
        <f>IF(ISNA(VLOOKUP(K37,Fahrer!$F$6:$G$25,2,0)),0,VLOOKUP(K37,Fahrer!$F$6:$G$25,2,0))</f>
        <v>43</v>
      </c>
      <c r="M37" s="584">
        <f t="shared" si="12"/>
        <v>43</v>
      </c>
      <c r="N37" s="485"/>
      <c r="O37" s="486"/>
      <c r="P37" s="486">
        <v>10</v>
      </c>
      <c r="Q37" s="489">
        <f>IF(ISNA(VLOOKUP(P37,Fahrer!$F$6:$G$25,2,0)),0,VLOOKUP(P37,Fahrer!$F$6:$G$25,2,0))</f>
        <v>29</v>
      </c>
      <c r="R37" s="584">
        <f t="shared" si="13"/>
        <v>29</v>
      </c>
      <c r="S37" s="485"/>
      <c r="T37" s="486"/>
      <c r="U37" s="489">
        <v>8</v>
      </c>
      <c r="V37" s="489">
        <f>IF(ISNA(VLOOKUP(U37,Fahrer!$F$6:$G$25,2,0)),0,VLOOKUP(U37,Fahrer!$F$6:$G$25,2,0))</f>
        <v>33</v>
      </c>
      <c r="W37" s="584">
        <f t="shared" si="14"/>
        <v>33</v>
      </c>
      <c r="X37" s="490">
        <f t="shared" si="15"/>
        <v>29</v>
      </c>
      <c r="Y37" s="486">
        <f t="shared" si="16"/>
        <v>43</v>
      </c>
      <c r="Z37" s="489">
        <f t="shared" si="17"/>
        <v>29</v>
      </c>
      <c r="AA37" s="491">
        <f t="shared" si="18"/>
        <v>33</v>
      </c>
      <c r="AB37" s="490"/>
      <c r="AC37" s="585">
        <f t="shared" si="19"/>
        <v>0</v>
      </c>
      <c r="AD37" s="486">
        <f t="shared" si="20"/>
        <v>134</v>
      </c>
      <c r="AE37" s="486">
        <f t="shared" si="21"/>
        <v>105</v>
      </c>
      <c r="AF37" s="782"/>
      <c r="AG37" s="57"/>
    </row>
    <row r="38" spans="1:33" ht="15" customHeight="1" x14ac:dyDescent="0.3">
      <c r="A38" s="61">
        <v>9</v>
      </c>
      <c r="B38" s="270" t="str">
        <f>VLOOKUP(C38,Fahrer!$B$5:$C$144,2,0)</f>
        <v>Füllgrabe, Andries</v>
      </c>
      <c r="C38" s="473">
        <v>62</v>
      </c>
      <c r="D38" s="260"/>
      <c r="E38" s="250"/>
      <c r="F38" s="250">
        <v>8</v>
      </c>
      <c r="G38" s="263">
        <f>IF(ISNA(VLOOKUP(F38,Fahrer!$F$6:$G$25,2,0)),0,VLOOKUP(F38,Fahrer!$F$6:$G$25,2,0))</f>
        <v>33</v>
      </c>
      <c r="H38" s="262">
        <f t="shared" si="11"/>
        <v>33</v>
      </c>
      <c r="I38" s="260"/>
      <c r="J38" s="250"/>
      <c r="K38" s="250">
        <v>10</v>
      </c>
      <c r="L38" s="263">
        <f>IF(ISNA(VLOOKUP(K38,Fahrer!$F$6:$G$25,2,0)),0,VLOOKUP(K38,Fahrer!$F$6:$G$25,2,0))</f>
        <v>29</v>
      </c>
      <c r="M38" s="262">
        <f t="shared" si="12"/>
        <v>29</v>
      </c>
      <c r="N38" s="260"/>
      <c r="O38" s="250"/>
      <c r="P38" s="250">
        <v>4</v>
      </c>
      <c r="Q38" s="263">
        <f>IF(ISNA(VLOOKUP(P38,Fahrer!$F$6:$G$25,2,0)),0,VLOOKUP(P38,Fahrer!$F$6:$G$25,2,0))</f>
        <v>41</v>
      </c>
      <c r="R38" s="262">
        <f t="shared" si="13"/>
        <v>41</v>
      </c>
      <c r="S38" s="260"/>
      <c r="T38" s="250"/>
      <c r="U38" s="263">
        <v>10</v>
      </c>
      <c r="V38" s="263">
        <f>IF(ISNA(VLOOKUP(U38,Fahrer!$F$6:$G$25,2,0)),0,VLOOKUP(U38,Fahrer!$F$6:$G$25,2,0))</f>
        <v>29</v>
      </c>
      <c r="W38" s="262">
        <f t="shared" si="14"/>
        <v>29</v>
      </c>
      <c r="X38" s="264">
        <f t="shared" si="15"/>
        <v>33</v>
      </c>
      <c r="Y38" s="250">
        <f t="shared" si="16"/>
        <v>29</v>
      </c>
      <c r="Z38" s="263">
        <f t="shared" si="17"/>
        <v>41</v>
      </c>
      <c r="AA38" s="265">
        <f t="shared" si="18"/>
        <v>29</v>
      </c>
      <c r="AB38" s="264"/>
      <c r="AC38" s="269">
        <f t="shared" si="19"/>
        <v>0</v>
      </c>
      <c r="AD38" s="250">
        <f t="shared" si="20"/>
        <v>132</v>
      </c>
      <c r="AE38" s="250">
        <f t="shared" si="21"/>
        <v>103</v>
      </c>
      <c r="AF38" s="782"/>
      <c r="AG38" s="57"/>
    </row>
    <row r="39" spans="1:33" ht="15" hidden="1" customHeight="1" x14ac:dyDescent="0.3">
      <c r="A39" s="61">
        <v>10</v>
      </c>
      <c r="B39" s="582" t="str">
        <f>VLOOKUP(C39,Fahrer!$B$5:$C$144,2,0)</f>
        <v>Junge, Michael</v>
      </c>
      <c r="C39" s="583">
        <v>100</v>
      </c>
      <c r="D39" s="485"/>
      <c r="E39" s="486"/>
      <c r="F39" s="486">
        <v>9</v>
      </c>
      <c r="G39" s="489">
        <f>IF(ISNA(VLOOKUP(F39,Fahrer!$F$6:$G$25,2,0)),0,VLOOKUP(F39,Fahrer!$F$6:$G$25,2,0))</f>
        <v>31</v>
      </c>
      <c r="H39" s="584">
        <f t="shared" si="11"/>
        <v>31</v>
      </c>
      <c r="I39" s="485"/>
      <c r="J39" s="486"/>
      <c r="K39" s="486">
        <v>7</v>
      </c>
      <c r="L39" s="489">
        <f>IF(ISNA(VLOOKUP(K39,Fahrer!$F$6:$G$25,2,0)),0,VLOOKUP(K39,Fahrer!$F$6:$G$25,2,0))</f>
        <v>35</v>
      </c>
      <c r="M39" s="584">
        <f t="shared" si="12"/>
        <v>35</v>
      </c>
      <c r="N39" s="485"/>
      <c r="O39" s="486"/>
      <c r="P39" s="486">
        <v>9</v>
      </c>
      <c r="Q39" s="489">
        <f>IF(ISNA(VLOOKUP(P39,Fahrer!$F$6:$G$25,2,0)),0,VLOOKUP(P39,Fahrer!$F$6:$G$25,2,0))</f>
        <v>31</v>
      </c>
      <c r="R39" s="584">
        <f t="shared" si="13"/>
        <v>31</v>
      </c>
      <c r="S39" s="485"/>
      <c r="T39" s="486"/>
      <c r="U39" s="489">
        <v>9</v>
      </c>
      <c r="V39" s="489">
        <f>IF(ISNA(VLOOKUP(U39,Fahrer!$F$6:$G$25,2,0)),0,VLOOKUP(U39,Fahrer!$F$6:$G$25,2,0))</f>
        <v>31</v>
      </c>
      <c r="W39" s="584">
        <f t="shared" si="14"/>
        <v>31</v>
      </c>
      <c r="X39" s="490">
        <f t="shared" si="15"/>
        <v>31</v>
      </c>
      <c r="Y39" s="486">
        <f t="shared" si="16"/>
        <v>35</v>
      </c>
      <c r="Z39" s="489">
        <f t="shared" si="17"/>
        <v>31</v>
      </c>
      <c r="AA39" s="491">
        <f t="shared" si="18"/>
        <v>31</v>
      </c>
      <c r="AB39" s="490"/>
      <c r="AC39" s="585">
        <f t="shared" si="19"/>
        <v>0</v>
      </c>
      <c r="AD39" s="486">
        <f t="shared" si="20"/>
        <v>128</v>
      </c>
      <c r="AE39" s="486">
        <f t="shared" si="21"/>
        <v>97</v>
      </c>
      <c r="AF39" s="782"/>
      <c r="AG39" s="57"/>
    </row>
    <row r="40" spans="1:33" ht="15" hidden="1" customHeight="1" x14ac:dyDescent="0.3">
      <c r="A40" s="61">
        <v>11</v>
      </c>
      <c r="B40" s="108" t="e">
        <f>VLOOKUP(C40,Fahrer!$B$5:$C$144,2,0)</f>
        <v>#N/A</v>
      </c>
      <c r="C40" s="106"/>
      <c r="D40" s="78"/>
      <c r="E40" s="79"/>
      <c r="F40" s="79"/>
      <c r="G40" s="82">
        <f>IF(ISNA(VLOOKUP(F40,Fahrer!$F$6:$G$25,2,0)),0,VLOOKUP(F40,Fahrer!$F$6:$G$25,2,0))</f>
        <v>0</v>
      </c>
      <c r="H40" s="81">
        <f>SUM(E40+G40)</f>
        <v>0</v>
      </c>
      <c r="I40" s="78"/>
      <c r="J40" s="79"/>
      <c r="K40" s="79"/>
      <c r="L40" s="82">
        <f>IF(ISNA(VLOOKUP(K40,Fahrer!$F$6:$G$25,2,0)),0,VLOOKUP(K40,Fahrer!$F$6:$G$25,2,0))</f>
        <v>0</v>
      </c>
      <c r="M40" s="81">
        <f>SUM(J40+L40)</f>
        <v>0</v>
      </c>
      <c r="N40" s="78"/>
      <c r="O40" s="79"/>
      <c r="P40" s="79"/>
      <c r="Q40" s="82">
        <f>IF(ISNA(VLOOKUP(P40,Fahrer!$F$6:$G$25,2,0)),0,VLOOKUP(P40,Fahrer!$F$6:$G$25,2,0))</f>
        <v>0</v>
      </c>
      <c r="R40" s="81">
        <f>SUM(O40+Q40)</f>
        <v>0</v>
      </c>
      <c r="S40" s="78"/>
      <c r="T40" s="79"/>
      <c r="U40" s="82"/>
      <c r="V40" s="82">
        <f>IF(ISNA(VLOOKUP(U40,Fahrer!$F$6:$G$25,2,0)),0,VLOOKUP(U40,Fahrer!$F$6:$G$25,2,0))</f>
        <v>0</v>
      </c>
      <c r="W40" s="81">
        <f>SUM(T40+V40)</f>
        <v>0</v>
      </c>
      <c r="X40" s="83">
        <f>H40</f>
        <v>0</v>
      </c>
      <c r="Y40" s="79">
        <f>M40</f>
        <v>0</v>
      </c>
      <c r="Z40" s="82">
        <f>R40</f>
        <v>0</v>
      </c>
      <c r="AA40" s="77">
        <f>W40</f>
        <v>0</v>
      </c>
      <c r="AB40" s="83"/>
      <c r="AC40" s="84">
        <f>(E40+J40+O40+T40)</f>
        <v>0</v>
      </c>
      <c r="AD40" s="79">
        <f>SUM(H40+M40+R40+W40)</f>
        <v>0</v>
      </c>
      <c r="AE40" s="79">
        <f>LARGE(X40:AA40,1)+LARGE(X40:AA40,2)+LARGE(X40:AA40,3)</f>
        <v>0</v>
      </c>
      <c r="AF40" s="782"/>
      <c r="AG40" s="57"/>
    </row>
    <row r="41" spans="1:33" ht="15" hidden="1" customHeight="1" x14ac:dyDescent="0.3">
      <c r="A41" s="61">
        <v>12</v>
      </c>
      <c r="B41" s="230" t="e">
        <f>VLOOKUP(C41,Fahrer!$B$5:$C$144,2,0)</f>
        <v>#N/A</v>
      </c>
      <c r="C41" s="223"/>
      <c r="D41" s="224"/>
      <c r="E41" s="225"/>
      <c r="F41" s="225"/>
      <c r="G41" s="227">
        <f>IF(ISNA(VLOOKUP(F41,Fahrer!$F$6:$G$25,2,0)),0,VLOOKUP(F41,Fahrer!$F$6:$G$25,2,0))</f>
        <v>0</v>
      </c>
      <c r="H41" s="226">
        <f>SUM(E41+G41)</f>
        <v>0</v>
      </c>
      <c r="I41" s="224"/>
      <c r="J41" s="225"/>
      <c r="K41" s="225"/>
      <c r="L41" s="227">
        <f>IF(ISNA(VLOOKUP(K41,Fahrer!$F$6:$G$25,2,0)),0,VLOOKUP(K41,Fahrer!$F$6:$G$25,2,0))</f>
        <v>0</v>
      </c>
      <c r="M41" s="226">
        <f>SUM(J41+L41)</f>
        <v>0</v>
      </c>
      <c r="N41" s="224"/>
      <c r="O41" s="225"/>
      <c r="P41" s="225"/>
      <c r="Q41" s="227">
        <f>IF(ISNA(VLOOKUP(P41,Fahrer!$F$6:$G$25,2,0)),0,VLOOKUP(P41,Fahrer!$F$6:$G$25,2,0))</f>
        <v>0</v>
      </c>
      <c r="R41" s="226">
        <f>SUM(O41+Q41)</f>
        <v>0</v>
      </c>
      <c r="S41" s="224"/>
      <c r="T41" s="225"/>
      <c r="U41" s="227"/>
      <c r="V41" s="227">
        <f>IF(ISNA(VLOOKUP(U41,Fahrer!$F$6:$G$25,2,0)),0,VLOOKUP(U41,Fahrer!$F$6:$G$25,2,0))</f>
        <v>0</v>
      </c>
      <c r="W41" s="226">
        <f>SUM(T41+V41)</f>
        <v>0</v>
      </c>
      <c r="X41" s="228">
        <f>H41</f>
        <v>0</v>
      </c>
      <c r="Y41" s="225">
        <f>M41</f>
        <v>0</v>
      </c>
      <c r="Z41" s="227">
        <f>R41</f>
        <v>0</v>
      </c>
      <c r="AA41" s="229">
        <f>W41</f>
        <v>0</v>
      </c>
      <c r="AB41" s="228"/>
      <c r="AC41" s="221">
        <f>(E41+J41+O41+T41)</f>
        <v>0</v>
      </c>
      <c r="AD41" s="225">
        <f>SUM(H41+M41+R41+W41)</f>
        <v>0</v>
      </c>
      <c r="AE41" s="225">
        <f>LARGE(X41:AA41,1)+LARGE(X41:AA41,2)+LARGE(X41:AA41,3)</f>
        <v>0</v>
      </c>
      <c r="AF41" s="782"/>
      <c r="AG41" s="57"/>
    </row>
    <row r="42" spans="1:33" ht="15" hidden="1" customHeight="1" x14ac:dyDescent="0.3">
      <c r="A42" s="61">
        <v>13</v>
      </c>
      <c r="B42" s="110" t="e">
        <f>VLOOKUP(C42,Fahrer!$B$5:$C$144,2,0)</f>
        <v>#N/A</v>
      </c>
      <c r="C42" s="111"/>
      <c r="D42" s="112"/>
      <c r="E42" s="113"/>
      <c r="F42" s="113"/>
      <c r="G42" s="114">
        <f>IF(ISNA(VLOOKUP(F42,Fahrer!$F$6:$G$25,2,0)),0,VLOOKUP(F42,Fahrer!$F$6:$G$25,2,0))</f>
        <v>0</v>
      </c>
      <c r="H42" s="115">
        <f>SUM(E42+G42)</f>
        <v>0</v>
      </c>
      <c r="I42" s="112"/>
      <c r="J42" s="113"/>
      <c r="K42" s="113"/>
      <c r="L42" s="114">
        <f>IF(ISNA(VLOOKUP(K42,Fahrer!$F$6:$G$25,2,0)),0,VLOOKUP(K42,Fahrer!$F$6:$G$25,2,0))</f>
        <v>0</v>
      </c>
      <c r="M42" s="115">
        <f>SUM(J42+L42)</f>
        <v>0</v>
      </c>
      <c r="N42" s="112"/>
      <c r="O42" s="113"/>
      <c r="P42" s="113"/>
      <c r="Q42" s="114">
        <f>IF(ISNA(VLOOKUP(P42,Fahrer!$F$6:$G$25,2,0)),0,VLOOKUP(P42,Fahrer!$F$6:$G$25,2,0))</f>
        <v>0</v>
      </c>
      <c r="R42" s="115">
        <f>SUM(O42+Q42)</f>
        <v>0</v>
      </c>
      <c r="S42" s="112"/>
      <c r="T42" s="113"/>
      <c r="U42" s="114"/>
      <c r="V42" s="114">
        <f>IF(ISNA(VLOOKUP(U42,Fahrer!$F$6:$G$25,2,0)),0,VLOOKUP(U42,Fahrer!$F$6:$G$25,2,0))</f>
        <v>0</v>
      </c>
      <c r="W42" s="115">
        <f>SUM(T42+V42)</f>
        <v>0</v>
      </c>
      <c r="X42" s="116">
        <f>H42</f>
        <v>0</v>
      </c>
      <c r="Y42" s="113">
        <f>M42</f>
        <v>0</v>
      </c>
      <c r="Z42" s="114">
        <f>R42</f>
        <v>0</v>
      </c>
      <c r="AA42" s="117">
        <f>W42</f>
        <v>0</v>
      </c>
      <c r="AB42" s="116"/>
      <c r="AC42" s="118">
        <f>(E42+J42+O42+T42)</f>
        <v>0</v>
      </c>
      <c r="AD42" s="113">
        <f>SUM(H42+M42+R42+W42)</f>
        <v>0</v>
      </c>
      <c r="AE42" s="113">
        <f>LARGE(X42:AA42,1)+LARGE(X42:AA42,2)+LARGE(X42:AA42,3)</f>
        <v>0</v>
      </c>
      <c r="AF42" s="782"/>
      <c r="AG42" s="57"/>
    </row>
    <row r="43" spans="1:33" ht="15" hidden="1" customHeight="1" x14ac:dyDescent="0.3">
      <c r="A43" s="61">
        <v>14</v>
      </c>
      <c r="B43" s="109" t="e">
        <f>VLOOKUP(C43,Fahrer!$B$5:$C$144,2,0)</f>
        <v>#N/A</v>
      </c>
      <c r="C43" s="107"/>
      <c r="D43" s="98"/>
      <c r="E43" s="99"/>
      <c r="F43" s="99"/>
      <c r="G43" s="102">
        <f>IF(ISNA(VLOOKUP(F43,Fahrer!$F$6:$G$25,2,0)),0,VLOOKUP(F43,Fahrer!$F$6:$G$25,2,0))</f>
        <v>0</v>
      </c>
      <c r="H43" s="101">
        <f t="shared" ref="H43:H59" si="22">SUM(E43+G43)</f>
        <v>0</v>
      </c>
      <c r="I43" s="98"/>
      <c r="J43" s="99"/>
      <c r="K43" s="99"/>
      <c r="L43" s="102">
        <f>IF(ISNA(VLOOKUP(K43,Fahrer!$F$6:$G$25,2,0)),0,VLOOKUP(K43,Fahrer!$F$6:$G$25,2,0))</f>
        <v>0</v>
      </c>
      <c r="M43" s="101">
        <f t="shared" ref="M43:M59" si="23">SUM(J43+L43)</f>
        <v>0</v>
      </c>
      <c r="N43" s="98"/>
      <c r="O43" s="99"/>
      <c r="P43" s="99"/>
      <c r="Q43" s="102">
        <f>IF(ISNA(VLOOKUP(P43,Fahrer!$F$6:$G$25,2,0)),0,VLOOKUP(P43,Fahrer!$F$6:$G$25,2,0))</f>
        <v>0</v>
      </c>
      <c r="R43" s="101">
        <f t="shared" ref="R43:R59" si="24">SUM(O43+Q43)</f>
        <v>0</v>
      </c>
      <c r="S43" s="98"/>
      <c r="T43" s="99"/>
      <c r="U43" s="102"/>
      <c r="V43" s="102">
        <f>IF(ISNA(VLOOKUP(U43,Fahrer!$F$6:$G$25,2,0)),0,VLOOKUP(U43,Fahrer!$F$6:$G$25,2,0))</f>
        <v>0</v>
      </c>
      <c r="W43" s="101">
        <f t="shared" ref="W43:W59" si="25">SUM(T43+V43)</f>
        <v>0</v>
      </c>
      <c r="X43" s="103">
        <f t="shared" ref="X43:X59" si="26">H43</f>
        <v>0</v>
      </c>
      <c r="Y43" s="99">
        <f t="shared" ref="Y43:Y59" si="27">M43</f>
        <v>0</v>
      </c>
      <c r="Z43" s="102">
        <f t="shared" ref="Z43:Z59" si="28">R43</f>
        <v>0</v>
      </c>
      <c r="AA43" s="104">
        <f t="shared" ref="AA43:AA59" si="29">W43</f>
        <v>0</v>
      </c>
      <c r="AB43" s="103"/>
      <c r="AC43" s="105">
        <f t="shared" ref="AC43:AC59" si="30">(E43+J43+O43+T43)</f>
        <v>0</v>
      </c>
      <c r="AD43" s="99">
        <f t="shared" ref="AD43:AD59" si="31">SUM(H43+M43+R43+W43)</f>
        <v>0</v>
      </c>
      <c r="AE43" s="99">
        <f t="shared" ref="AE43:AE59" si="32">LARGE(X43:AA43,1)+LARGE(X43:AA43,2)+LARGE(X43:AA43,3)</f>
        <v>0</v>
      </c>
      <c r="AF43" s="782"/>
      <c r="AG43" s="57"/>
    </row>
    <row r="44" spans="1:33" ht="15" hidden="1" customHeight="1" x14ac:dyDescent="0.3">
      <c r="A44" s="61">
        <v>15</v>
      </c>
      <c r="B44" s="110" t="e">
        <f>VLOOKUP(C44,Fahrer!$B$5:$C$144,2,0)</f>
        <v>#N/A</v>
      </c>
      <c r="C44" s="111"/>
      <c r="D44" s="112"/>
      <c r="E44" s="113"/>
      <c r="F44" s="113"/>
      <c r="G44" s="114">
        <f>IF(ISNA(VLOOKUP(F44,Fahrer!$F$6:$G$25,2,0)),0,VLOOKUP(F44,Fahrer!$F$6:$G$25,2,0))</f>
        <v>0</v>
      </c>
      <c r="H44" s="115">
        <f t="shared" si="22"/>
        <v>0</v>
      </c>
      <c r="I44" s="112"/>
      <c r="J44" s="113"/>
      <c r="K44" s="113"/>
      <c r="L44" s="114">
        <f>IF(ISNA(VLOOKUP(K44,Fahrer!$F$6:$G$25,2,0)),0,VLOOKUP(K44,Fahrer!$F$6:$G$25,2,0))</f>
        <v>0</v>
      </c>
      <c r="M44" s="115">
        <f t="shared" si="23"/>
        <v>0</v>
      </c>
      <c r="N44" s="112"/>
      <c r="O44" s="113"/>
      <c r="P44" s="113"/>
      <c r="Q44" s="114">
        <f>IF(ISNA(VLOOKUP(P44,Fahrer!$F$6:$G$25,2,0)),0,VLOOKUP(P44,Fahrer!$F$6:$G$25,2,0))</f>
        <v>0</v>
      </c>
      <c r="R44" s="115">
        <f t="shared" si="24"/>
        <v>0</v>
      </c>
      <c r="S44" s="112"/>
      <c r="T44" s="113"/>
      <c r="U44" s="114"/>
      <c r="V44" s="114">
        <f>IF(ISNA(VLOOKUP(U44,Fahrer!$F$6:$G$25,2,0)),0,VLOOKUP(U44,Fahrer!$F$6:$G$25,2,0))</f>
        <v>0</v>
      </c>
      <c r="W44" s="115">
        <f t="shared" si="25"/>
        <v>0</v>
      </c>
      <c r="X44" s="116">
        <f t="shared" si="26"/>
        <v>0</v>
      </c>
      <c r="Y44" s="113">
        <f t="shared" si="27"/>
        <v>0</v>
      </c>
      <c r="Z44" s="114">
        <f t="shared" si="28"/>
        <v>0</v>
      </c>
      <c r="AA44" s="117">
        <f t="shared" si="29"/>
        <v>0</v>
      </c>
      <c r="AB44" s="116"/>
      <c r="AC44" s="118">
        <f t="shared" si="30"/>
        <v>0</v>
      </c>
      <c r="AD44" s="113">
        <f t="shared" si="31"/>
        <v>0</v>
      </c>
      <c r="AE44" s="113">
        <f t="shared" si="32"/>
        <v>0</v>
      </c>
      <c r="AF44" s="782"/>
      <c r="AG44" s="57"/>
    </row>
    <row r="45" spans="1:33" ht="15" hidden="1" customHeight="1" x14ac:dyDescent="0.3">
      <c r="A45" s="61">
        <v>16</v>
      </c>
      <c r="B45" s="109" t="e">
        <f>VLOOKUP(C45,Fahrer!$B$5:$C$144,2,0)</f>
        <v>#N/A</v>
      </c>
      <c r="C45" s="107"/>
      <c r="D45" s="98"/>
      <c r="E45" s="99"/>
      <c r="F45" s="99"/>
      <c r="G45" s="102">
        <f>IF(ISNA(VLOOKUP(F45,Fahrer!$F$6:$G$25,2,0)),0,VLOOKUP(F45,Fahrer!$F$6:$G$25,2,0))</f>
        <v>0</v>
      </c>
      <c r="H45" s="101">
        <f t="shared" si="22"/>
        <v>0</v>
      </c>
      <c r="I45" s="98"/>
      <c r="J45" s="99"/>
      <c r="K45" s="99"/>
      <c r="L45" s="102">
        <f>IF(ISNA(VLOOKUP(K45,Fahrer!$F$6:$G$25,2,0)),0,VLOOKUP(K45,Fahrer!$F$6:$G$25,2,0))</f>
        <v>0</v>
      </c>
      <c r="M45" s="101">
        <f t="shared" si="23"/>
        <v>0</v>
      </c>
      <c r="N45" s="98"/>
      <c r="O45" s="99"/>
      <c r="P45" s="99"/>
      <c r="Q45" s="102">
        <f>IF(ISNA(VLOOKUP(P45,Fahrer!$F$6:$G$25,2,0)),0,VLOOKUP(P45,Fahrer!$F$6:$G$25,2,0))</f>
        <v>0</v>
      </c>
      <c r="R45" s="101">
        <f t="shared" si="24"/>
        <v>0</v>
      </c>
      <c r="S45" s="98"/>
      <c r="T45" s="99"/>
      <c r="U45" s="102"/>
      <c r="V45" s="102">
        <f>IF(ISNA(VLOOKUP(U45,Fahrer!$F$6:$G$25,2,0)),0,VLOOKUP(U45,Fahrer!$F$6:$G$25,2,0))</f>
        <v>0</v>
      </c>
      <c r="W45" s="101">
        <f t="shared" si="25"/>
        <v>0</v>
      </c>
      <c r="X45" s="103">
        <f t="shared" si="26"/>
        <v>0</v>
      </c>
      <c r="Y45" s="99">
        <f t="shared" si="27"/>
        <v>0</v>
      </c>
      <c r="Z45" s="102">
        <f t="shared" si="28"/>
        <v>0</v>
      </c>
      <c r="AA45" s="104">
        <f t="shared" si="29"/>
        <v>0</v>
      </c>
      <c r="AB45" s="103"/>
      <c r="AC45" s="105">
        <f t="shared" si="30"/>
        <v>0</v>
      </c>
      <c r="AD45" s="99">
        <f t="shared" si="31"/>
        <v>0</v>
      </c>
      <c r="AE45" s="99">
        <f t="shared" si="32"/>
        <v>0</v>
      </c>
      <c r="AF45" s="782"/>
      <c r="AG45" s="57"/>
    </row>
    <row r="46" spans="1:33" ht="15" hidden="1" customHeight="1" x14ac:dyDescent="0.3">
      <c r="A46" s="61">
        <v>17</v>
      </c>
      <c r="B46" s="108" t="e">
        <f>VLOOKUP(C46,Fahrer!$B$5:$C$144,2,0)</f>
        <v>#N/A</v>
      </c>
      <c r="C46" s="106"/>
      <c r="D46" s="78"/>
      <c r="E46" s="79"/>
      <c r="F46" s="79"/>
      <c r="G46" s="82">
        <f>IF(ISNA(VLOOKUP(F46,Fahrer!$F$6:$G$25,2,0)),0,VLOOKUP(F46,Fahrer!$F$6:$G$25,2,0))</f>
        <v>0</v>
      </c>
      <c r="H46" s="81">
        <f t="shared" si="22"/>
        <v>0</v>
      </c>
      <c r="I46" s="78"/>
      <c r="J46" s="79"/>
      <c r="K46" s="79"/>
      <c r="L46" s="82">
        <f>IF(ISNA(VLOOKUP(K46,Fahrer!$F$6:$G$25,2,0)),0,VLOOKUP(K46,Fahrer!$F$6:$G$25,2,0))</f>
        <v>0</v>
      </c>
      <c r="M46" s="81">
        <f t="shared" si="23"/>
        <v>0</v>
      </c>
      <c r="N46" s="78"/>
      <c r="O46" s="79"/>
      <c r="P46" s="79"/>
      <c r="Q46" s="82">
        <f>IF(ISNA(VLOOKUP(P46,Fahrer!$F$6:$G$25,2,0)),0,VLOOKUP(P46,Fahrer!$F$6:$G$25,2,0))</f>
        <v>0</v>
      </c>
      <c r="R46" s="81">
        <f t="shared" si="24"/>
        <v>0</v>
      </c>
      <c r="S46" s="78"/>
      <c r="T46" s="79"/>
      <c r="U46" s="82"/>
      <c r="V46" s="82">
        <f>IF(ISNA(VLOOKUP(U46,Fahrer!$F$6:$G$25,2,0)),0,VLOOKUP(U46,Fahrer!$F$6:$G$25,2,0))</f>
        <v>0</v>
      </c>
      <c r="W46" s="81">
        <f t="shared" si="25"/>
        <v>0</v>
      </c>
      <c r="X46" s="83">
        <f t="shared" si="26"/>
        <v>0</v>
      </c>
      <c r="Y46" s="79">
        <f t="shared" si="27"/>
        <v>0</v>
      </c>
      <c r="Z46" s="82">
        <f t="shared" si="28"/>
        <v>0</v>
      </c>
      <c r="AA46" s="77">
        <f t="shared" si="29"/>
        <v>0</v>
      </c>
      <c r="AB46" s="83"/>
      <c r="AC46" s="84">
        <f t="shared" si="30"/>
        <v>0</v>
      </c>
      <c r="AD46" s="79">
        <f t="shared" si="31"/>
        <v>0</v>
      </c>
      <c r="AE46" s="79">
        <f t="shared" si="32"/>
        <v>0</v>
      </c>
      <c r="AF46" s="782"/>
      <c r="AG46" s="57"/>
    </row>
    <row r="47" spans="1:33" ht="15" hidden="1" customHeight="1" x14ac:dyDescent="0.3">
      <c r="A47" s="61">
        <v>18</v>
      </c>
      <c r="B47" s="109" t="e">
        <f>VLOOKUP(C47,Fahrer!$B$5:$C$144,2,0)</f>
        <v>#N/A</v>
      </c>
      <c r="C47" s="107"/>
      <c r="D47" s="98"/>
      <c r="E47" s="99"/>
      <c r="F47" s="99"/>
      <c r="G47" s="102">
        <f>IF(ISNA(VLOOKUP(F47,Fahrer!$F$6:$G$25,2,0)),0,VLOOKUP(F47,Fahrer!$F$6:$G$25,2,0))</f>
        <v>0</v>
      </c>
      <c r="H47" s="101">
        <f t="shared" si="22"/>
        <v>0</v>
      </c>
      <c r="I47" s="98"/>
      <c r="J47" s="99"/>
      <c r="K47" s="99"/>
      <c r="L47" s="102">
        <f>IF(ISNA(VLOOKUP(K47,Fahrer!$F$6:$G$25,2,0)),0,VLOOKUP(K47,Fahrer!$F$6:$G$25,2,0))</f>
        <v>0</v>
      </c>
      <c r="M47" s="101">
        <f t="shared" si="23"/>
        <v>0</v>
      </c>
      <c r="N47" s="98"/>
      <c r="O47" s="99"/>
      <c r="P47" s="99"/>
      <c r="Q47" s="102">
        <f>IF(ISNA(VLOOKUP(P47,Fahrer!$F$6:$G$25,2,0)),0,VLOOKUP(P47,Fahrer!$F$6:$G$25,2,0))</f>
        <v>0</v>
      </c>
      <c r="R47" s="101">
        <f t="shared" si="24"/>
        <v>0</v>
      </c>
      <c r="S47" s="98"/>
      <c r="T47" s="99"/>
      <c r="U47" s="102"/>
      <c r="V47" s="102">
        <f>IF(ISNA(VLOOKUP(U47,Fahrer!$F$6:$G$25,2,0)),0,VLOOKUP(U47,Fahrer!$F$6:$G$25,2,0))</f>
        <v>0</v>
      </c>
      <c r="W47" s="101">
        <f t="shared" si="25"/>
        <v>0</v>
      </c>
      <c r="X47" s="103">
        <f t="shared" si="26"/>
        <v>0</v>
      </c>
      <c r="Y47" s="99">
        <f t="shared" si="27"/>
        <v>0</v>
      </c>
      <c r="Z47" s="102">
        <f t="shared" si="28"/>
        <v>0</v>
      </c>
      <c r="AA47" s="104">
        <f t="shared" si="29"/>
        <v>0</v>
      </c>
      <c r="AB47" s="103"/>
      <c r="AC47" s="105">
        <f t="shared" si="30"/>
        <v>0</v>
      </c>
      <c r="AD47" s="99">
        <f t="shared" si="31"/>
        <v>0</v>
      </c>
      <c r="AE47" s="99">
        <f t="shared" si="32"/>
        <v>0</v>
      </c>
      <c r="AF47" s="782"/>
      <c r="AG47" s="57"/>
    </row>
    <row r="48" spans="1:33" ht="15" hidden="1" customHeight="1" x14ac:dyDescent="0.3">
      <c r="A48" s="61">
        <v>19</v>
      </c>
      <c r="B48" s="108" t="e">
        <f>VLOOKUP(C48,Fahrer!$B$5:$C$144,2,0)</f>
        <v>#N/A</v>
      </c>
      <c r="C48" s="106"/>
      <c r="D48" s="78"/>
      <c r="E48" s="79"/>
      <c r="F48" s="79"/>
      <c r="G48" s="82">
        <f>IF(ISNA(VLOOKUP(F48,Fahrer!$F$6:$G$25,2,0)),0,VLOOKUP(F48,Fahrer!$F$6:$G$25,2,0))</f>
        <v>0</v>
      </c>
      <c r="H48" s="81">
        <f t="shared" si="22"/>
        <v>0</v>
      </c>
      <c r="I48" s="78"/>
      <c r="J48" s="79"/>
      <c r="K48" s="79"/>
      <c r="L48" s="82">
        <f>IF(ISNA(VLOOKUP(K48,Fahrer!$F$6:$G$25,2,0)),0,VLOOKUP(K48,Fahrer!$F$6:$G$25,2,0))</f>
        <v>0</v>
      </c>
      <c r="M48" s="81">
        <f t="shared" si="23"/>
        <v>0</v>
      </c>
      <c r="N48" s="78"/>
      <c r="O48" s="79"/>
      <c r="P48" s="79"/>
      <c r="Q48" s="82">
        <f>IF(ISNA(VLOOKUP(P48,Fahrer!$F$6:$G$25,2,0)),0,VLOOKUP(P48,Fahrer!$F$6:$G$25,2,0))</f>
        <v>0</v>
      </c>
      <c r="R48" s="81">
        <f t="shared" si="24"/>
        <v>0</v>
      </c>
      <c r="S48" s="78"/>
      <c r="T48" s="79"/>
      <c r="U48" s="82"/>
      <c r="V48" s="82">
        <f>IF(ISNA(VLOOKUP(U48,Fahrer!$F$6:$G$25,2,0)),0,VLOOKUP(U48,Fahrer!$F$6:$G$25,2,0))</f>
        <v>0</v>
      </c>
      <c r="W48" s="81">
        <f t="shared" si="25"/>
        <v>0</v>
      </c>
      <c r="X48" s="83">
        <f t="shared" si="26"/>
        <v>0</v>
      </c>
      <c r="Y48" s="79">
        <f t="shared" si="27"/>
        <v>0</v>
      </c>
      <c r="Z48" s="82">
        <f t="shared" si="28"/>
        <v>0</v>
      </c>
      <c r="AA48" s="77">
        <f t="shared" si="29"/>
        <v>0</v>
      </c>
      <c r="AB48" s="83"/>
      <c r="AC48" s="84">
        <f t="shared" si="30"/>
        <v>0</v>
      </c>
      <c r="AD48" s="79">
        <f t="shared" si="31"/>
        <v>0</v>
      </c>
      <c r="AE48" s="79">
        <f t="shared" si="32"/>
        <v>0</v>
      </c>
      <c r="AF48" s="782"/>
      <c r="AG48" s="57"/>
    </row>
    <row r="49" spans="1:33" ht="15" hidden="1" customHeight="1" x14ac:dyDescent="0.3">
      <c r="A49" s="61">
        <v>20</v>
      </c>
      <c r="B49" s="109" t="e">
        <f>VLOOKUP(C49,Fahrer!$B$5:$C$144,2,0)</f>
        <v>#N/A</v>
      </c>
      <c r="C49" s="107"/>
      <c r="D49" s="98"/>
      <c r="E49" s="99"/>
      <c r="F49" s="99"/>
      <c r="G49" s="102">
        <f>IF(ISNA(VLOOKUP(F49,Fahrer!$F$6:$G$25,2,0)),0,VLOOKUP(F49,Fahrer!$F$6:$G$25,2,0))</f>
        <v>0</v>
      </c>
      <c r="H49" s="101">
        <f t="shared" si="22"/>
        <v>0</v>
      </c>
      <c r="I49" s="98"/>
      <c r="J49" s="99"/>
      <c r="K49" s="99"/>
      <c r="L49" s="102">
        <f>IF(ISNA(VLOOKUP(K49,Fahrer!$F$6:$G$25,2,0)),0,VLOOKUP(K49,Fahrer!$F$6:$G$25,2,0))</f>
        <v>0</v>
      </c>
      <c r="M49" s="101">
        <f t="shared" si="23"/>
        <v>0</v>
      </c>
      <c r="N49" s="98"/>
      <c r="O49" s="99"/>
      <c r="P49" s="99"/>
      <c r="Q49" s="102">
        <f>IF(ISNA(VLOOKUP(P49,Fahrer!$F$6:$G$25,2,0)),0,VLOOKUP(P49,Fahrer!$F$6:$G$25,2,0))</f>
        <v>0</v>
      </c>
      <c r="R49" s="101">
        <f t="shared" si="24"/>
        <v>0</v>
      </c>
      <c r="S49" s="98"/>
      <c r="T49" s="99"/>
      <c r="U49" s="102"/>
      <c r="V49" s="102">
        <f>IF(ISNA(VLOOKUP(U49,Fahrer!$F$6:$G$25,2,0)),0,VLOOKUP(U49,Fahrer!$F$6:$G$25,2,0))</f>
        <v>0</v>
      </c>
      <c r="W49" s="101">
        <f t="shared" si="25"/>
        <v>0</v>
      </c>
      <c r="X49" s="103">
        <f t="shared" si="26"/>
        <v>0</v>
      </c>
      <c r="Y49" s="99">
        <f t="shared" si="27"/>
        <v>0</v>
      </c>
      <c r="Z49" s="102">
        <f t="shared" si="28"/>
        <v>0</v>
      </c>
      <c r="AA49" s="104">
        <f t="shared" si="29"/>
        <v>0</v>
      </c>
      <c r="AB49" s="103"/>
      <c r="AC49" s="105">
        <f t="shared" si="30"/>
        <v>0</v>
      </c>
      <c r="AD49" s="99">
        <f t="shared" si="31"/>
        <v>0</v>
      </c>
      <c r="AE49" s="99">
        <f t="shared" si="32"/>
        <v>0</v>
      </c>
      <c r="AF49" s="782"/>
      <c r="AG49" s="57"/>
    </row>
    <row r="50" spans="1:33" ht="15.75" hidden="1" customHeight="1" x14ac:dyDescent="0.3">
      <c r="A50" s="61">
        <v>21</v>
      </c>
      <c r="B50" s="108" t="e">
        <f>VLOOKUP(C50,Fahrer!$B$5:$C$144,2,0)</f>
        <v>#N/A</v>
      </c>
      <c r="C50" s="106"/>
      <c r="D50" s="78"/>
      <c r="E50" s="79"/>
      <c r="F50" s="79"/>
      <c r="G50" s="82">
        <f>IF(ISNA(VLOOKUP(F50,Fahrer!$F$6:$G$25,2,0)),0,VLOOKUP(F50,Fahrer!$F$6:$G$25,2,0))</f>
        <v>0</v>
      </c>
      <c r="H50" s="81">
        <f t="shared" si="22"/>
        <v>0</v>
      </c>
      <c r="I50" s="78"/>
      <c r="J50" s="79"/>
      <c r="K50" s="79"/>
      <c r="L50" s="82">
        <f>IF(ISNA(VLOOKUP(K50,Fahrer!$F$6:$G$25,2,0)),0,VLOOKUP(K50,Fahrer!$F$6:$G$25,2,0))</f>
        <v>0</v>
      </c>
      <c r="M50" s="81">
        <f t="shared" si="23"/>
        <v>0</v>
      </c>
      <c r="N50" s="78"/>
      <c r="O50" s="79"/>
      <c r="P50" s="79"/>
      <c r="Q50" s="82">
        <f>IF(ISNA(VLOOKUP(P50,Fahrer!$F$6:$G$25,2,0)),0,VLOOKUP(P50,Fahrer!$F$6:$G$25,2,0))</f>
        <v>0</v>
      </c>
      <c r="R50" s="81">
        <f t="shared" si="24"/>
        <v>0</v>
      </c>
      <c r="S50" s="78"/>
      <c r="T50" s="79"/>
      <c r="U50" s="82"/>
      <c r="V50" s="82">
        <f>IF(ISNA(VLOOKUP(U50,Fahrer!$F$6:$G$25,2,0)),0,VLOOKUP(U50,Fahrer!$F$6:$G$25,2,0))</f>
        <v>0</v>
      </c>
      <c r="W50" s="81">
        <f t="shared" si="25"/>
        <v>0</v>
      </c>
      <c r="X50" s="83">
        <f t="shared" si="26"/>
        <v>0</v>
      </c>
      <c r="Y50" s="79">
        <f t="shared" si="27"/>
        <v>0</v>
      </c>
      <c r="Z50" s="82">
        <f t="shared" si="28"/>
        <v>0</v>
      </c>
      <c r="AA50" s="77">
        <f t="shared" si="29"/>
        <v>0</v>
      </c>
      <c r="AB50" s="83"/>
      <c r="AC50" s="84">
        <f t="shared" si="30"/>
        <v>0</v>
      </c>
      <c r="AD50" s="79">
        <f t="shared" si="31"/>
        <v>0</v>
      </c>
      <c r="AE50" s="79">
        <f t="shared" si="32"/>
        <v>0</v>
      </c>
      <c r="AF50" s="782"/>
      <c r="AG50" s="57"/>
    </row>
    <row r="51" spans="1:33" ht="15.75" hidden="1" customHeight="1" x14ac:dyDescent="0.3">
      <c r="A51" s="61">
        <v>22</v>
      </c>
      <c r="B51" s="109" t="e">
        <f>VLOOKUP(C51,Fahrer!$B$5:$C$144,2,0)</f>
        <v>#N/A</v>
      </c>
      <c r="C51" s="107"/>
      <c r="D51" s="98"/>
      <c r="E51" s="99"/>
      <c r="F51" s="99"/>
      <c r="G51" s="102">
        <f>IF(ISNA(VLOOKUP(F51,Fahrer!$F$6:$G$25,2,0)),0,VLOOKUP(F51,Fahrer!$F$6:$G$25,2,0))</f>
        <v>0</v>
      </c>
      <c r="H51" s="101">
        <f t="shared" si="22"/>
        <v>0</v>
      </c>
      <c r="I51" s="98"/>
      <c r="J51" s="99"/>
      <c r="K51" s="99"/>
      <c r="L51" s="102">
        <f>IF(ISNA(VLOOKUP(K51,Fahrer!$F$6:$G$25,2,0)),0,VLOOKUP(K51,Fahrer!$F$6:$G$25,2,0))</f>
        <v>0</v>
      </c>
      <c r="M51" s="101">
        <f t="shared" si="23"/>
        <v>0</v>
      </c>
      <c r="N51" s="98"/>
      <c r="O51" s="99"/>
      <c r="P51" s="99"/>
      <c r="Q51" s="102">
        <f>IF(ISNA(VLOOKUP(P51,Fahrer!$F$6:$G$25,2,0)),0,VLOOKUP(P51,Fahrer!$F$6:$G$25,2,0))</f>
        <v>0</v>
      </c>
      <c r="R51" s="101">
        <f t="shared" si="24"/>
        <v>0</v>
      </c>
      <c r="S51" s="98"/>
      <c r="T51" s="99"/>
      <c r="U51" s="102"/>
      <c r="V51" s="102">
        <f>IF(ISNA(VLOOKUP(U51,Fahrer!$F$6:$G$25,2,0)),0,VLOOKUP(U51,Fahrer!$F$6:$G$25,2,0))</f>
        <v>0</v>
      </c>
      <c r="W51" s="101">
        <f t="shared" si="25"/>
        <v>0</v>
      </c>
      <c r="X51" s="103">
        <f t="shared" si="26"/>
        <v>0</v>
      </c>
      <c r="Y51" s="99">
        <f t="shared" si="27"/>
        <v>0</v>
      </c>
      <c r="Z51" s="102">
        <f t="shared" si="28"/>
        <v>0</v>
      </c>
      <c r="AA51" s="104">
        <f t="shared" si="29"/>
        <v>0</v>
      </c>
      <c r="AB51" s="103"/>
      <c r="AC51" s="105">
        <f t="shared" si="30"/>
        <v>0</v>
      </c>
      <c r="AD51" s="99">
        <f t="shared" si="31"/>
        <v>0</v>
      </c>
      <c r="AE51" s="99">
        <f t="shared" si="32"/>
        <v>0</v>
      </c>
      <c r="AF51" s="782"/>
      <c r="AG51" s="57"/>
    </row>
    <row r="52" spans="1:33" ht="15.75" hidden="1" customHeight="1" x14ac:dyDescent="0.3">
      <c r="A52" s="61">
        <v>23</v>
      </c>
      <c r="B52" s="108" t="e">
        <f>VLOOKUP(C52,Fahrer!$B$5:$C$144,2,0)</f>
        <v>#N/A</v>
      </c>
      <c r="C52" s="106"/>
      <c r="D52" s="78"/>
      <c r="E52" s="79"/>
      <c r="F52" s="79"/>
      <c r="G52" s="82">
        <f>IF(ISNA(VLOOKUP(F52,Fahrer!$F$6:$G$25,2,0)),0,VLOOKUP(F52,Fahrer!$F$6:$G$25,2,0))</f>
        <v>0</v>
      </c>
      <c r="H52" s="81">
        <f t="shared" si="22"/>
        <v>0</v>
      </c>
      <c r="I52" s="78"/>
      <c r="J52" s="79"/>
      <c r="K52" s="79"/>
      <c r="L52" s="82">
        <f>IF(ISNA(VLOOKUP(K52,Fahrer!$F$6:$G$25,2,0)),0,VLOOKUP(K52,Fahrer!$F$6:$G$25,2,0))</f>
        <v>0</v>
      </c>
      <c r="M52" s="81">
        <f t="shared" si="23"/>
        <v>0</v>
      </c>
      <c r="N52" s="78"/>
      <c r="O52" s="79"/>
      <c r="P52" s="79"/>
      <c r="Q52" s="82">
        <f>IF(ISNA(VLOOKUP(P52,Fahrer!$F$6:$G$25,2,0)),0,VLOOKUP(P52,Fahrer!$F$6:$G$25,2,0))</f>
        <v>0</v>
      </c>
      <c r="R52" s="81">
        <f t="shared" si="24"/>
        <v>0</v>
      </c>
      <c r="S52" s="78"/>
      <c r="T52" s="79"/>
      <c r="U52" s="82"/>
      <c r="V52" s="82">
        <f>IF(ISNA(VLOOKUP(U52,Fahrer!$F$6:$G$25,2,0)),0,VLOOKUP(U52,Fahrer!$F$6:$G$25,2,0))</f>
        <v>0</v>
      </c>
      <c r="W52" s="81">
        <f t="shared" si="25"/>
        <v>0</v>
      </c>
      <c r="X52" s="83">
        <f t="shared" si="26"/>
        <v>0</v>
      </c>
      <c r="Y52" s="79">
        <f t="shared" si="27"/>
        <v>0</v>
      </c>
      <c r="Z52" s="82">
        <f t="shared" si="28"/>
        <v>0</v>
      </c>
      <c r="AA52" s="77">
        <f t="shared" si="29"/>
        <v>0</v>
      </c>
      <c r="AB52" s="83"/>
      <c r="AC52" s="84">
        <f t="shared" si="30"/>
        <v>0</v>
      </c>
      <c r="AD52" s="79">
        <f t="shared" si="31"/>
        <v>0</v>
      </c>
      <c r="AE52" s="79">
        <f t="shared" si="32"/>
        <v>0</v>
      </c>
      <c r="AF52" s="782"/>
      <c r="AG52" s="57"/>
    </row>
    <row r="53" spans="1:33" ht="15.75" hidden="1" customHeight="1" x14ac:dyDescent="0.3">
      <c r="A53" s="61">
        <v>24</v>
      </c>
      <c r="B53" s="109" t="e">
        <f>VLOOKUP(C53,Fahrer!$B$5:$C$144,2,0)</f>
        <v>#N/A</v>
      </c>
      <c r="C53" s="107"/>
      <c r="D53" s="98"/>
      <c r="E53" s="99"/>
      <c r="F53" s="99"/>
      <c r="G53" s="102">
        <f>IF(ISNA(VLOOKUP(F53,Fahrer!$F$6:$G$25,2,0)),0,VLOOKUP(F53,Fahrer!$F$6:$G$25,2,0))</f>
        <v>0</v>
      </c>
      <c r="H53" s="101">
        <f t="shared" si="22"/>
        <v>0</v>
      </c>
      <c r="I53" s="98"/>
      <c r="J53" s="99"/>
      <c r="K53" s="99"/>
      <c r="L53" s="102">
        <f>IF(ISNA(VLOOKUP(K53,Fahrer!$F$6:$G$25,2,0)),0,VLOOKUP(K53,Fahrer!$F$6:$G$25,2,0))</f>
        <v>0</v>
      </c>
      <c r="M53" s="101">
        <f t="shared" si="23"/>
        <v>0</v>
      </c>
      <c r="N53" s="98"/>
      <c r="O53" s="99"/>
      <c r="P53" s="99"/>
      <c r="Q53" s="102">
        <f>IF(ISNA(VLOOKUP(P53,Fahrer!$F$6:$G$25,2,0)),0,VLOOKUP(P53,Fahrer!$F$6:$G$25,2,0))</f>
        <v>0</v>
      </c>
      <c r="R53" s="101">
        <f t="shared" si="24"/>
        <v>0</v>
      </c>
      <c r="S53" s="98"/>
      <c r="T53" s="99"/>
      <c r="U53" s="102"/>
      <c r="V53" s="102">
        <f>IF(ISNA(VLOOKUP(U53,Fahrer!$F$6:$G$25,2,0)),0,VLOOKUP(U53,Fahrer!$F$6:$G$25,2,0))</f>
        <v>0</v>
      </c>
      <c r="W53" s="101">
        <f t="shared" si="25"/>
        <v>0</v>
      </c>
      <c r="X53" s="103">
        <f t="shared" si="26"/>
        <v>0</v>
      </c>
      <c r="Y53" s="99">
        <f t="shared" si="27"/>
        <v>0</v>
      </c>
      <c r="Z53" s="102">
        <f t="shared" si="28"/>
        <v>0</v>
      </c>
      <c r="AA53" s="104">
        <f t="shared" si="29"/>
        <v>0</v>
      </c>
      <c r="AB53" s="103"/>
      <c r="AC53" s="105">
        <f t="shared" si="30"/>
        <v>0</v>
      </c>
      <c r="AD53" s="99">
        <f t="shared" si="31"/>
        <v>0</v>
      </c>
      <c r="AE53" s="99">
        <f t="shared" si="32"/>
        <v>0</v>
      </c>
      <c r="AF53" s="782"/>
      <c r="AG53" s="57"/>
    </row>
    <row r="54" spans="1:33" s="120" customFormat="1" ht="15" hidden="1" customHeight="1" x14ac:dyDescent="0.3">
      <c r="A54" s="61">
        <v>25</v>
      </c>
      <c r="B54" s="108" t="e">
        <f>VLOOKUP(C54,Fahrer!$B$5:$C$144,2,0)</f>
        <v>#N/A</v>
      </c>
      <c r="C54" s="106"/>
      <c r="D54" s="78"/>
      <c r="E54" s="79"/>
      <c r="F54" s="79"/>
      <c r="G54" s="82">
        <f>IF(ISNA(VLOOKUP(F54,Fahrer!$F$6:$G$25,2,0)),0,VLOOKUP(F54,Fahrer!$F$6:$G$25,2,0))</f>
        <v>0</v>
      </c>
      <c r="H54" s="81">
        <f t="shared" si="22"/>
        <v>0</v>
      </c>
      <c r="I54" s="78"/>
      <c r="J54" s="79"/>
      <c r="K54" s="79"/>
      <c r="L54" s="82">
        <f>IF(ISNA(VLOOKUP(K54,Fahrer!$F$6:$G$25,2,0)),0,VLOOKUP(K54,Fahrer!$F$6:$G$25,2,0))</f>
        <v>0</v>
      </c>
      <c r="M54" s="81">
        <f t="shared" si="23"/>
        <v>0</v>
      </c>
      <c r="N54" s="78"/>
      <c r="O54" s="79"/>
      <c r="P54" s="79"/>
      <c r="Q54" s="82">
        <f>IF(ISNA(VLOOKUP(P54,Fahrer!$F$6:$G$25,2,0)),0,VLOOKUP(P54,Fahrer!$F$6:$G$25,2,0))</f>
        <v>0</v>
      </c>
      <c r="R54" s="81">
        <f t="shared" si="24"/>
        <v>0</v>
      </c>
      <c r="S54" s="78"/>
      <c r="T54" s="79"/>
      <c r="U54" s="82"/>
      <c r="V54" s="82">
        <f>IF(ISNA(VLOOKUP(U54,Fahrer!$F$6:$G$25,2,0)),0,VLOOKUP(U54,Fahrer!$F$6:$G$25,2,0))</f>
        <v>0</v>
      </c>
      <c r="W54" s="81">
        <f t="shared" si="25"/>
        <v>0</v>
      </c>
      <c r="X54" s="83">
        <f t="shared" si="26"/>
        <v>0</v>
      </c>
      <c r="Y54" s="79">
        <f t="shared" si="27"/>
        <v>0</v>
      </c>
      <c r="Z54" s="82">
        <f t="shared" si="28"/>
        <v>0</v>
      </c>
      <c r="AA54" s="77">
        <f t="shared" si="29"/>
        <v>0</v>
      </c>
      <c r="AB54" s="83"/>
      <c r="AC54" s="84">
        <f t="shared" si="30"/>
        <v>0</v>
      </c>
      <c r="AD54" s="79">
        <f t="shared" si="31"/>
        <v>0</v>
      </c>
      <c r="AE54" s="79">
        <f t="shared" si="32"/>
        <v>0</v>
      </c>
      <c r="AF54" s="782"/>
      <c r="AG54" s="119"/>
    </row>
    <row r="55" spans="1:33" ht="15" hidden="1" customHeight="1" x14ac:dyDescent="0.3">
      <c r="A55" s="61">
        <v>26</v>
      </c>
      <c r="B55" s="109" t="e">
        <f>VLOOKUP(C55,Fahrer!$B$5:$C$144,2,0)</f>
        <v>#N/A</v>
      </c>
      <c r="C55" s="107"/>
      <c r="D55" s="98"/>
      <c r="E55" s="99"/>
      <c r="F55" s="99"/>
      <c r="G55" s="102">
        <f>IF(ISNA(VLOOKUP(F55,Fahrer!$F$6:$G$25,2,0)),0,VLOOKUP(F55,Fahrer!$F$6:$G$25,2,0))</f>
        <v>0</v>
      </c>
      <c r="H55" s="101">
        <f t="shared" si="22"/>
        <v>0</v>
      </c>
      <c r="I55" s="98"/>
      <c r="J55" s="99"/>
      <c r="K55" s="99"/>
      <c r="L55" s="102">
        <f>IF(ISNA(VLOOKUP(K55,Fahrer!$F$6:$G$25,2,0)),0,VLOOKUP(K55,Fahrer!$F$6:$G$25,2,0))</f>
        <v>0</v>
      </c>
      <c r="M55" s="101">
        <f t="shared" si="23"/>
        <v>0</v>
      </c>
      <c r="N55" s="98"/>
      <c r="O55" s="99"/>
      <c r="P55" s="99"/>
      <c r="Q55" s="102">
        <f>IF(ISNA(VLOOKUP(P55,Fahrer!$F$6:$G$25,2,0)),0,VLOOKUP(P55,Fahrer!$F$6:$G$25,2,0))</f>
        <v>0</v>
      </c>
      <c r="R55" s="101">
        <f t="shared" si="24"/>
        <v>0</v>
      </c>
      <c r="S55" s="98"/>
      <c r="T55" s="99"/>
      <c r="U55" s="102"/>
      <c r="V55" s="102">
        <f>IF(ISNA(VLOOKUP(U55,Fahrer!$F$6:$G$25,2,0)),0,VLOOKUP(U55,Fahrer!$F$6:$G$25,2,0))</f>
        <v>0</v>
      </c>
      <c r="W55" s="101">
        <f t="shared" si="25"/>
        <v>0</v>
      </c>
      <c r="X55" s="103">
        <f t="shared" si="26"/>
        <v>0</v>
      </c>
      <c r="Y55" s="99">
        <f t="shared" si="27"/>
        <v>0</v>
      </c>
      <c r="Z55" s="102">
        <f t="shared" si="28"/>
        <v>0</v>
      </c>
      <c r="AA55" s="104">
        <f t="shared" si="29"/>
        <v>0</v>
      </c>
      <c r="AB55" s="103"/>
      <c r="AC55" s="105">
        <f t="shared" si="30"/>
        <v>0</v>
      </c>
      <c r="AD55" s="99">
        <f t="shared" si="31"/>
        <v>0</v>
      </c>
      <c r="AE55" s="99">
        <f t="shared" si="32"/>
        <v>0</v>
      </c>
      <c r="AF55" s="782"/>
      <c r="AG55" s="57"/>
    </row>
    <row r="56" spans="1:33" ht="15" hidden="1" customHeight="1" x14ac:dyDescent="0.3">
      <c r="A56" s="61">
        <v>27</v>
      </c>
      <c r="B56" s="108" t="e">
        <f>VLOOKUP(C56,Fahrer!$B$5:$C$144,2,0)</f>
        <v>#N/A</v>
      </c>
      <c r="C56" s="106"/>
      <c r="D56" s="78"/>
      <c r="E56" s="79"/>
      <c r="F56" s="79"/>
      <c r="G56" s="82">
        <f>IF(ISNA(VLOOKUP(F56,Fahrer!$F$6:$G$25,2,0)),0,VLOOKUP(F56,Fahrer!$F$6:$G$25,2,0))</f>
        <v>0</v>
      </c>
      <c r="H56" s="81">
        <f t="shared" si="22"/>
        <v>0</v>
      </c>
      <c r="I56" s="78"/>
      <c r="J56" s="79"/>
      <c r="K56" s="79"/>
      <c r="L56" s="82">
        <f>IF(ISNA(VLOOKUP(K56,Fahrer!$F$6:$G$25,2,0)),0,VLOOKUP(K56,Fahrer!$F$6:$G$25,2,0))</f>
        <v>0</v>
      </c>
      <c r="M56" s="81">
        <f t="shared" si="23"/>
        <v>0</v>
      </c>
      <c r="N56" s="78"/>
      <c r="O56" s="79"/>
      <c r="P56" s="79"/>
      <c r="Q56" s="82">
        <f>IF(ISNA(VLOOKUP(P56,Fahrer!$F$6:$G$25,2,0)),0,VLOOKUP(P56,Fahrer!$F$6:$G$25,2,0))</f>
        <v>0</v>
      </c>
      <c r="R56" s="81">
        <f t="shared" si="24"/>
        <v>0</v>
      </c>
      <c r="S56" s="78"/>
      <c r="T56" s="79"/>
      <c r="U56" s="82"/>
      <c r="V56" s="82">
        <f>IF(ISNA(VLOOKUP(U56,Fahrer!$F$6:$G$25,2,0)),0,VLOOKUP(U56,Fahrer!$F$6:$G$25,2,0))</f>
        <v>0</v>
      </c>
      <c r="W56" s="81">
        <f t="shared" si="25"/>
        <v>0</v>
      </c>
      <c r="X56" s="83">
        <f t="shared" si="26"/>
        <v>0</v>
      </c>
      <c r="Y56" s="79">
        <f t="shared" si="27"/>
        <v>0</v>
      </c>
      <c r="Z56" s="82">
        <f t="shared" si="28"/>
        <v>0</v>
      </c>
      <c r="AA56" s="77">
        <f t="shared" si="29"/>
        <v>0</v>
      </c>
      <c r="AB56" s="83"/>
      <c r="AC56" s="84">
        <f t="shared" si="30"/>
        <v>0</v>
      </c>
      <c r="AD56" s="79">
        <f t="shared" si="31"/>
        <v>0</v>
      </c>
      <c r="AE56" s="79">
        <f t="shared" si="32"/>
        <v>0</v>
      </c>
      <c r="AF56" s="782"/>
      <c r="AG56" s="57"/>
    </row>
    <row r="57" spans="1:33" ht="15" hidden="1" customHeight="1" x14ac:dyDescent="0.3">
      <c r="A57" s="61">
        <v>28</v>
      </c>
      <c r="B57" s="109" t="e">
        <f>VLOOKUP(C57,Fahrer!$B$5:$C$144,2,0)</f>
        <v>#N/A</v>
      </c>
      <c r="C57" s="107"/>
      <c r="D57" s="98"/>
      <c r="E57" s="99"/>
      <c r="F57" s="99"/>
      <c r="G57" s="102">
        <f>IF(ISNA(VLOOKUP(F57,Fahrer!$F$6:$G$25,2,0)),0,VLOOKUP(F57,Fahrer!$F$6:$G$25,2,0))</f>
        <v>0</v>
      </c>
      <c r="H57" s="101">
        <f t="shared" si="22"/>
        <v>0</v>
      </c>
      <c r="I57" s="98"/>
      <c r="J57" s="99"/>
      <c r="K57" s="99"/>
      <c r="L57" s="102">
        <f>IF(ISNA(VLOOKUP(K57,Fahrer!$F$6:$G$25,2,0)),0,VLOOKUP(K57,Fahrer!$F$6:$G$25,2,0))</f>
        <v>0</v>
      </c>
      <c r="M57" s="101">
        <f t="shared" si="23"/>
        <v>0</v>
      </c>
      <c r="N57" s="98"/>
      <c r="O57" s="99"/>
      <c r="P57" s="99"/>
      <c r="Q57" s="102">
        <f>IF(ISNA(VLOOKUP(P57,Fahrer!$F$6:$G$25,2,0)),0,VLOOKUP(P57,Fahrer!$F$6:$G$25,2,0))</f>
        <v>0</v>
      </c>
      <c r="R57" s="101">
        <f t="shared" si="24"/>
        <v>0</v>
      </c>
      <c r="S57" s="98"/>
      <c r="T57" s="99"/>
      <c r="U57" s="102"/>
      <c r="V57" s="102">
        <f>IF(ISNA(VLOOKUP(U57,Fahrer!$F$6:$G$25,2,0)),0,VLOOKUP(U57,Fahrer!$F$6:$G$25,2,0))</f>
        <v>0</v>
      </c>
      <c r="W57" s="101">
        <f t="shared" si="25"/>
        <v>0</v>
      </c>
      <c r="X57" s="103">
        <f t="shared" si="26"/>
        <v>0</v>
      </c>
      <c r="Y57" s="99">
        <f t="shared" si="27"/>
        <v>0</v>
      </c>
      <c r="Z57" s="102">
        <f t="shared" si="28"/>
        <v>0</v>
      </c>
      <c r="AA57" s="104">
        <f t="shared" si="29"/>
        <v>0</v>
      </c>
      <c r="AB57" s="103"/>
      <c r="AC57" s="105">
        <f t="shared" si="30"/>
        <v>0</v>
      </c>
      <c r="AD57" s="99">
        <f t="shared" si="31"/>
        <v>0</v>
      </c>
      <c r="AE57" s="99">
        <f t="shared" si="32"/>
        <v>0</v>
      </c>
      <c r="AF57" s="782"/>
      <c r="AG57" s="57"/>
    </row>
    <row r="58" spans="1:33" ht="15" hidden="1" customHeight="1" x14ac:dyDescent="0.3">
      <c r="A58" s="61">
        <v>29</v>
      </c>
      <c r="B58" s="108" t="e">
        <f>VLOOKUP(C58,Fahrer!$B$5:$C$144,2,0)</f>
        <v>#N/A</v>
      </c>
      <c r="C58" s="106"/>
      <c r="D58" s="78"/>
      <c r="E58" s="79"/>
      <c r="F58" s="79"/>
      <c r="G58" s="82">
        <f>IF(ISNA(VLOOKUP(F58,Fahrer!$F$6:$G$25,2,0)),0,VLOOKUP(F58,Fahrer!$F$6:$G$25,2,0))</f>
        <v>0</v>
      </c>
      <c r="H58" s="81">
        <f t="shared" si="22"/>
        <v>0</v>
      </c>
      <c r="I58" s="78"/>
      <c r="J58" s="79"/>
      <c r="K58" s="79"/>
      <c r="L58" s="82">
        <f>IF(ISNA(VLOOKUP(K58,Fahrer!$F$6:$G$25,2,0)),0,VLOOKUP(K58,Fahrer!$F$6:$G$25,2,0))</f>
        <v>0</v>
      </c>
      <c r="M58" s="81">
        <f t="shared" si="23"/>
        <v>0</v>
      </c>
      <c r="N58" s="78"/>
      <c r="O58" s="79"/>
      <c r="P58" s="79"/>
      <c r="Q58" s="82">
        <f>IF(ISNA(VLOOKUP(P58,Fahrer!$F$6:$G$25,2,0)),0,VLOOKUP(P58,Fahrer!$F$6:$G$25,2,0))</f>
        <v>0</v>
      </c>
      <c r="R58" s="81">
        <f t="shared" si="24"/>
        <v>0</v>
      </c>
      <c r="S58" s="78"/>
      <c r="T58" s="79"/>
      <c r="U58" s="82"/>
      <c r="V58" s="82">
        <f>IF(ISNA(VLOOKUP(U58,Fahrer!$F$6:$G$25,2,0)),0,VLOOKUP(U58,Fahrer!$F$6:$G$25,2,0))</f>
        <v>0</v>
      </c>
      <c r="W58" s="81">
        <f t="shared" si="25"/>
        <v>0</v>
      </c>
      <c r="X58" s="83">
        <f t="shared" si="26"/>
        <v>0</v>
      </c>
      <c r="Y58" s="79">
        <f t="shared" si="27"/>
        <v>0</v>
      </c>
      <c r="Z58" s="82">
        <f t="shared" si="28"/>
        <v>0</v>
      </c>
      <c r="AA58" s="77">
        <f t="shared" si="29"/>
        <v>0</v>
      </c>
      <c r="AB58" s="83"/>
      <c r="AC58" s="84">
        <f t="shared" si="30"/>
        <v>0</v>
      </c>
      <c r="AD58" s="79">
        <f t="shared" si="31"/>
        <v>0</v>
      </c>
      <c r="AE58" s="79">
        <f t="shared" si="32"/>
        <v>0</v>
      </c>
      <c r="AF58" s="782"/>
      <c r="AG58" s="57"/>
    </row>
    <row r="59" spans="1:33" ht="15" hidden="1" customHeight="1" x14ac:dyDescent="0.3">
      <c r="A59" s="61">
        <v>30</v>
      </c>
      <c r="B59" s="109" t="e">
        <f>VLOOKUP(C59,Fahrer!$B$5:$C$144,2,0)</f>
        <v>#N/A</v>
      </c>
      <c r="C59" s="107"/>
      <c r="D59" s="98"/>
      <c r="E59" s="99"/>
      <c r="F59" s="99"/>
      <c r="G59" s="102">
        <f>IF(ISNA(VLOOKUP(F59,Fahrer!$F$6:$G$25,2,0)),0,VLOOKUP(F59,Fahrer!$F$6:$G$25,2,0))</f>
        <v>0</v>
      </c>
      <c r="H59" s="101">
        <f t="shared" si="22"/>
        <v>0</v>
      </c>
      <c r="I59" s="98"/>
      <c r="J59" s="99"/>
      <c r="K59" s="99"/>
      <c r="L59" s="102">
        <f>IF(ISNA(VLOOKUP(K59,Fahrer!$F$6:$G$25,2,0)),0,VLOOKUP(K59,Fahrer!$F$6:$G$25,2,0))</f>
        <v>0</v>
      </c>
      <c r="M59" s="101">
        <f t="shared" si="23"/>
        <v>0</v>
      </c>
      <c r="N59" s="98"/>
      <c r="O59" s="99"/>
      <c r="P59" s="99"/>
      <c r="Q59" s="102">
        <f>IF(ISNA(VLOOKUP(P59,Fahrer!$F$6:$G$25,2,0)),0,VLOOKUP(P59,Fahrer!$F$6:$G$25,2,0))</f>
        <v>0</v>
      </c>
      <c r="R59" s="101">
        <f t="shared" si="24"/>
        <v>0</v>
      </c>
      <c r="S59" s="98"/>
      <c r="T59" s="99"/>
      <c r="U59" s="102"/>
      <c r="V59" s="102">
        <f>IF(ISNA(VLOOKUP(U59,Fahrer!$F$6:$G$25,2,0)),0,VLOOKUP(U59,Fahrer!$F$6:$G$25,2,0))</f>
        <v>0</v>
      </c>
      <c r="W59" s="101">
        <f t="shared" si="25"/>
        <v>0</v>
      </c>
      <c r="X59" s="103">
        <f t="shared" si="26"/>
        <v>0</v>
      </c>
      <c r="Y59" s="99">
        <f t="shared" si="27"/>
        <v>0</v>
      </c>
      <c r="Z59" s="102">
        <f t="shared" si="28"/>
        <v>0</v>
      </c>
      <c r="AA59" s="104">
        <f t="shared" si="29"/>
        <v>0</v>
      </c>
      <c r="AB59" s="103"/>
      <c r="AC59" s="105">
        <f t="shared" si="30"/>
        <v>0</v>
      </c>
      <c r="AD59" s="99">
        <f t="shared" si="31"/>
        <v>0</v>
      </c>
      <c r="AE59" s="99">
        <f t="shared" si="32"/>
        <v>0</v>
      </c>
      <c r="AF59" s="782"/>
      <c r="AG59" s="57"/>
    </row>
    <row r="60" spans="1:33" ht="15" customHeight="1" x14ac:dyDescent="0.3">
      <c r="A60" s="61"/>
      <c r="B60" s="776"/>
      <c r="C60" s="776"/>
      <c r="D60" s="776"/>
      <c r="E60" s="776"/>
      <c r="F60" s="776"/>
      <c r="G60" s="776"/>
      <c r="H60" s="776"/>
      <c r="I60" s="776"/>
      <c r="J60" s="776"/>
      <c r="K60" s="776"/>
      <c r="L60" s="776"/>
      <c r="M60" s="776"/>
      <c r="N60" s="776"/>
      <c r="O60" s="776"/>
      <c r="P60" s="776"/>
      <c r="Q60" s="776"/>
      <c r="R60" s="776"/>
      <c r="S60" s="776"/>
      <c r="T60" s="776"/>
      <c r="U60" s="776"/>
      <c r="V60" s="776"/>
      <c r="W60" s="776"/>
      <c r="X60" s="776"/>
      <c r="Y60" s="776"/>
      <c r="Z60" s="776"/>
      <c r="AA60" s="776"/>
      <c r="AB60" s="776"/>
      <c r="AC60" s="776"/>
      <c r="AD60" s="776"/>
      <c r="AE60" s="776"/>
      <c r="AF60" s="782"/>
      <c r="AG60" s="57"/>
    </row>
    <row r="61" spans="1:33" ht="15" customHeight="1" x14ac:dyDescent="0.3">
      <c r="A61" s="61"/>
      <c r="B61" s="776"/>
      <c r="C61" s="776"/>
      <c r="D61" s="776"/>
      <c r="E61" s="776"/>
      <c r="F61" s="776"/>
      <c r="G61" s="776"/>
      <c r="H61" s="776"/>
      <c r="I61" s="776"/>
      <c r="J61" s="776"/>
      <c r="K61" s="776"/>
      <c r="L61" s="776"/>
      <c r="M61" s="776"/>
      <c r="N61" s="776"/>
      <c r="O61" s="776"/>
      <c r="P61" s="776"/>
      <c r="Q61" s="776"/>
      <c r="R61" s="776"/>
      <c r="S61" s="776"/>
      <c r="T61" s="776"/>
      <c r="U61" s="776"/>
      <c r="V61" s="776"/>
      <c r="W61" s="776"/>
      <c r="X61" s="776"/>
      <c r="Y61" s="776"/>
      <c r="Z61" s="776"/>
      <c r="AA61" s="776"/>
      <c r="AB61" s="776"/>
      <c r="AC61" s="776"/>
      <c r="AD61" s="776"/>
      <c r="AE61" s="776"/>
      <c r="AF61" s="782"/>
      <c r="AG61" s="57"/>
    </row>
    <row r="62" spans="1:33" ht="15" customHeight="1" x14ac:dyDescent="0.3">
      <c r="A62" s="61"/>
      <c r="B62" s="63" t="s">
        <v>47</v>
      </c>
      <c r="C62" s="64"/>
      <c r="D62" s="775" t="s">
        <v>149</v>
      </c>
      <c r="E62" s="775"/>
      <c r="F62" s="775"/>
      <c r="G62" s="775"/>
      <c r="H62" s="775"/>
      <c r="I62" s="775" t="s">
        <v>150</v>
      </c>
      <c r="J62" s="775"/>
      <c r="K62" s="775"/>
      <c r="L62" s="775"/>
      <c r="M62" s="775"/>
      <c r="N62" s="775" t="s">
        <v>151</v>
      </c>
      <c r="O62" s="775"/>
      <c r="P62" s="775"/>
      <c r="Q62" s="775"/>
      <c r="R62" s="775"/>
      <c r="S62" s="775" t="s">
        <v>152</v>
      </c>
      <c r="T62" s="775"/>
      <c r="U62" s="775"/>
      <c r="V62" s="775"/>
      <c r="W62" s="775"/>
      <c r="X62" s="65" t="s">
        <v>0</v>
      </c>
      <c r="Y62" s="66" t="s">
        <v>0</v>
      </c>
      <c r="Z62" s="67" t="s">
        <v>0</v>
      </c>
      <c r="AA62" s="68" t="s">
        <v>0</v>
      </c>
      <c r="AB62" s="69"/>
      <c r="AC62" s="70" t="s">
        <v>153</v>
      </c>
      <c r="AD62" s="71" t="s">
        <v>51</v>
      </c>
      <c r="AE62" s="71" t="s">
        <v>154</v>
      </c>
      <c r="AF62" s="782"/>
      <c r="AG62" s="57"/>
    </row>
    <row r="63" spans="1:33" ht="15" customHeight="1" x14ac:dyDescent="0.3">
      <c r="A63" s="61"/>
      <c r="B63" s="63" t="s">
        <v>155</v>
      </c>
      <c r="C63" s="72"/>
      <c r="D63" s="73" t="s">
        <v>157</v>
      </c>
      <c r="E63" s="71" t="s">
        <v>158</v>
      </c>
      <c r="F63" s="71" t="s">
        <v>159</v>
      </c>
      <c r="G63" s="63"/>
      <c r="H63" s="74" t="s">
        <v>20</v>
      </c>
      <c r="I63" s="73" t="s">
        <v>157</v>
      </c>
      <c r="J63" s="71" t="s">
        <v>158</v>
      </c>
      <c r="K63" s="71" t="s">
        <v>159</v>
      </c>
      <c r="L63" s="63"/>
      <c r="M63" s="74" t="s">
        <v>20</v>
      </c>
      <c r="N63" s="73" t="s">
        <v>157</v>
      </c>
      <c r="O63" s="71" t="s">
        <v>158</v>
      </c>
      <c r="P63" s="71" t="s">
        <v>159</v>
      </c>
      <c r="Q63" s="63"/>
      <c r="R63" s="74" t="s">
        <v>20</v>
      </c>
      <c r="S63" s="73" t="s">
        <v>157</v>
      </c>
      <c r="T63" s="71" t="s">
        <v>158</v>
      </c>
      <c r="U63" s="63" t="s">
        <v>159</v>
      </c>
      <c r="V63" s="63"/>
      <c r="W63" s="74" t="s">
        <v>20</v>
      </c>
      <c r="X63" s="69" t="s">
        <v>160</v>
      </c>
      <c r="Y63" s="71" t="s">
        <v>161</v>
      </c>
      <c r="Z63" s="63" t="s">
        <v>162</v>
      </c>
      <c r="AA63" s="75" t="s">
        <v>163</v>
      </c>
      <c r="AB63" s="69"/>
      <c r="AC63" s="70"/>
      <c r="AD63" s="71"/>
      <c r="AE63" s="71"/>
      <c r="AF63" s="782"/>
      <c r="AG63" s="57"/>
    </row>
    <row r="64" spans="1:33" ht="15" customHeight="1" x14ac:dyDescent="0.3">
      <c r="A64" s="121">
        <v>1</v>
      </c>
      <c r="B64" s="474" t="str">
        <f>VLOOKUP(C64,Fahrer!$B$5:$C$164,2,0)</f>
        <v>Wiehe, Ronald</v>
      </c>
      <c r="C64" s="475">
        <v>106</v>
      </c>
      <c r="D64" s="468"/>
      <c r="E64" s="469">
        <v>2</v>
      </c>
      <c r="F64" s="469">
        <v>1</v>
      </c>
      <c r="G64" s="476">
        <f>IF(ISNA(VLOOKUP(F64,Fahrer!$F$6:$G$25,2,0)),0,VLOOKUP(F64,Fahrer!$F$6:$G$25,2,0))</f>
        <v>50</v>
      </c>
      <c r="H64" s="477">
        <f t="shared" ref="H64:H72" si="33">SUM(E64+G64)</f>
        <v>52</v>
      </c>
      <c r="I64" s="468"/>
      <c r="J64" s="469">
        <v>1</v>
      </c>
      <c r="K64" s="469">
        <v>1</v>
      </c>
      <c r="L64" s="476">
        <f>IF(ISNA(VLOOKUP(K64,Fahrer!$F$6:$G$25,2,0)),0,VLOOKUP(K64,Fahrer!$F$6:$G$25,2,0))</f>
        <v>50</v>
      </c>
      <c r="M64" s="477">
        <f t="shared" ref="M64:M72" si="34">SUM(J64+L64)</f>
        <v>51</v>
      </c>
      <c r="N64" s="468"/>
      <c r="O64" s="469">
        <v>2</v>
      </c>
      <c r="P64" s="469">
        <v>1</v>
      </c>
      <c r="Q64" s="476">
        <f>IF(ISNA(VLOOKUP(P64,Fahrer!$F$6:$G$25,2,0)),0,VLOOKUP(P64,Fahrer!$F$6:$G$25,2,0))</f>
        <v>50</v>
      </c>
      <c r="R64" s="477">
        <f t="shared" ref="R64:R72" si="35">SUM(O64+Q64)</f>
        <v>52</v>
      </c>
      <c r="S64" s="468"/>
      <c r="T64" s="469"/>
      <c r="U64" s="470">
        <v>3</v>
      </c>
      <c r="V64" s="476">
        <f>IF(ISNA(VLOOKUP(U64,Fahrer!$F$6:$G$25,2,0)),0,VLOOKUP(U64,Fahrer!$F$6:$G$25,2,0))</f>
        <v>43</v>
      </c>
      <c r="W64" s="477">
        <f t="shared" ref="W64:W72" si="36">SUM(T64+V64)</f>
        <v>43</v>
      </c>
      <c r="X64" s="471">
        <f t="shared" ref="X64:X72" si="37">H64</f>
        <v>52</v>
      </c>
      <c r="Y64" s="469">
        <f t="shared" ref="Y64:Y72" si="38">M64</f>
        <v>51</v>
      </c>
      <c r="Z64" s="470">
        <f t="shared" ref="Z64:Z72" si="39">R64</f>
        <v>52</v>
      </c>
      <c r="AA64" s="472">
        <f t="shared" ref="AA64:AA72" si="40">W64</f>
        <v>43</v>
      </c>
      <c r="AB64" s="471"/>
      <c r="AC64" s="478">
        <f t="shared" ref="AC64:AC72" si="41">(E64+J64+O64+T64)</f>
        <v>5</v>
      </c>
      <c r="AD64" s="469">
        <f t="shared" ref="AD64:AD72" si="42">SUM(H64+M64+R64+W64)</f>
        <v>198</v>
      </c>
      <c r="AE64" s="469">
        <f t="shared" ref="AE64:AE72" si="43">LARGE(X64:AA64,1)+LARGE(X64:AA64,2)+LARGE(X64:AA64,3)</f>
        <v>155</v>
      </c>
      <c r="AF64" s="782"/>
      <c r="AG64" s="57"/>
    </row>
    <row r="65" spans="1:33" ht="15" customHeight="1" x14ac:dyDescent="0.3">
      <c r="A65" s="61">
        <v>2</v>
      </c>
      <c r="B65" s="483" t="str">
        <f>VLOOKUP(C65,Fahrer!$B$5:$C$164,2,0)</f>
        <v xml:space="preserve">Goretzki, Andreas </v>
      </c>
      <c r="C65" s="484">
        <v>112</v>
      </c>
      <c r="D65" s="485"/>
      <c r="E65" s="486"/>
      <c r="F65" s="486">
        <v>6</v>
      </c>
      <c r="G65" s="487">
        <f>IF(ISNA(VLOOKUP(F65,Fahrer!$F$6:$G$25,2,0)),0,VLOOKUP(F65,Fahrer!$F$6:$G$25,2,0))</f>
        <v>37</v>
      </c>
      <c r="H65" s="488">
        <f t="shared" si="33"/>
        <v>37</v>
      </c>
      <c r="I65" s="485"/>
      <c r="J65" s="486"/>
      <c r="K65" s="486">
        <v>3</v>
      </c>
      <c r="L65" s="487">
        <f>IF(ISNA(VLOOKUP(K65,Fahrer!$F$6:$G$25,2,0)),0,VLOOKUP(K65,Fahrer!$F$6:$G$25,2,0))</f>
        <v>43</v>
      </c>
      <c r="M65" s="488">
        <f t="shared" si="34"/>
        <v>43</v>
      </c>
      <c r="N65" s="485"/>
      <c r="O65" s="486">
        <v>1</v>
      </c>
      <c r="P65" s="486">
        <v>2</v>
      </c>
      <c r="Q65" s="487">
        <f>IF(ISNA(VLOOKUP(P65,Fahrer!$F$6:$G$25,2,0)),0,VLOOKUP(P65,Fahrer!$F$6:$G$25,2,0))</f>
        <v>46</v>
      </c>
      <c r="R65" s="488">
        <f t="shared" si="35"/>
        <v>47</v>
      </c>
      <c r="S65" s="485"/>
      <c r="T65" s="486">
        <v>2</v>
      </c>
      <c r="U65" s="489">
        <v>1</v>
      </c>
      <c r="V65" s="487">
        <f>IF(ISNA(VLOOKUP(U65,Fahrer!$F$6:$G$25,2,0)),0,VLOOKUP(U65,Fahrer!$F$6:$G$25,2,0))</f>
        <v>50</v>
      </c>
      <c r="W65" s="488">
        <f t="shared" si="36"/>
        <v>52</v>
      </c>
      <c r="X65" s="490">
        <f t="shared" si="37"/>
        <v>37</v>
      </c>
      <c r="Y65" s="486">
        <f t="shared" si="38"/>
        <v>43</v>
      </c>
      <c r="Z65" s="489">
        <f t="shared" si="39"/>
        <v>47</v>
      </c>
      <c r="AA65" s="491">
        <f t="shared" si="40"/>
        <v>52</v>
      </c>
      <c r="AB65" s="490"/>
      <c r="AC65" s="492">
        <f t="shared" si="41"/>
        <v>3</v>
      </c>
      <c r="AD65" s="486">
        <f t="shared" si="42"/>
        <v>179</v>
      </c>
      <c r="AE65" s="486">
        <f t="shared" si="43"/>
        <v>142</v>
      </c>
      <c r="AF65" s="782"/>
      <c r="AG65" s="57"/>
    </row>
    <row r="66" spans="1:33" ht="15" customHeight="1" x14ac:dyDescent="0.3">
      <c r="A66" s="61">
        <v>3</v>
      </c>
      <c r="B66" s="474" t="str">
        <f>VLOOKUP(C66,Fahrer!$B$5:$C$164,2,0)</f>
        <v>Glaue, Carsten</v>
      </c>
      <c r="C66" s="475">
        <v>101</v>
      </c>
      <c r="D66" s="468"/>
      <c r="E66" s="469"/>
      <c r="F66" s="469">
        <v>2</v>
      </c>
      <c r="G66" s="476">
        <f>IF(ISNA(VLOOKUP(F66,Fahrer!$F$6:$G$25,2,0)),0,VLOOKUP(F66,Fahrer!$F$6:$G$25,2,0))</f>
        <v>46</v>
      </c>
      <c r="H66" s="477">
        <f t="shared" si="33"/>
        <v>46</v>
      </c>
      <c r="I66" s="468"/>
      <c r="J66" s="469">
        <v>2</v>
      </c>
      <c r="K66" s="469">
        <v>2</v>
      </c>
      <c r="L66" s="476">
        <f>IF(ISNA(VLOOKUP(K66,Fahrer!$F$6:$G$25,2,0)),0,VLOOKUP(K66,Fahrer!$F$6:$G$25,2,0))</f>
        <v>46</v>
      </c>
      <c r="M66" s="477">
        <f t="shared" si="34"/>
        <v>48</v>
      </c>
      <c r="N66" s="468"/>
      <c r="O66" s="469"/>
      <c r="P66" s="469">
        <v>6</v>
      </c>
      <c r="Q66" s="476">
        <f>IF(ISNA(VLOOKUP(P66,Fahrer!$F$6:$G$25,2,0)),0,VLOOKUP(P66,Fahrer!$F$6:$G$25,2,0))</f>
        <v>37</v>
      </c>
      <c r="R66" s="477">
        <f t="shared" si="35"/>
        <v>37</v>
      </c>
      <c r="S66" s="468"/>
      <c r="T66" s="469">
        <v>1</v>
      </c>
      <c r="U66" s="470">
        <v>2</v>
      </c>
      <c r="V66" s="476">
        <f>IF(ISNA(VLOOKUP(U66,Fahrer!$F$6:$G$25,2,0)),0,VLOOKUP(U66,Fahrer!$F$6:$G$25,2,0))</f>
        <v>46</v>
      </c>
      <c r="W66" s="477">
        <f t="shared" si="36"/>
        <v>47</v>
      </c>
      <c r="X66" s="471">
        <f t="shared" si="37"/>
        <v>46</v>
      </c>
      <c r="Y66" s="469">
        <f t="shared" si="38"/>
        <v>48</v>
      </c>
      <c r="Z66" s="470">
        <f t="shared" si="39"/>
        <v>37</v>
      </c>
      <c r="AA66" s="472">
        <f t="shared" si="40"/>
        <v>47</v>
      </c>
      <c r="AB66" s="471"/>
      <c r="AC66" s="478">
        <f t="shared" si="41"/>
        <v>3</v>
      </c>
      <c r="AD66" s="469">
        <f t="shared" si="42"/>
        <v>178</v>
      </c>
      <c r="AE66" s="469">
        <f t="shared" si="43"/>
        <v>141</v>
      </c>
      <c r="AF66" s="782"/>
      <c r="AG66" s="57"/>
    </row>
    <row r="67" spans="1:33" ht="15" customHeight="1" x14ac:dyDescent="0.3">
      <c r="A67" s="121">
        <v>4</v>
      </c>
      <c r="B67" s="483" t="str">
        <f>VLOOKUP(C67,Fahrer!$B$5:$C$164,2,0)</f>
        <v>Pickbrenner, Dennis</v>
      </c>
      <c r="C67" s="484">
        <v>148</v>
      </c>
      <c r="D67" s="485"/>
      <c r="E67" s="486"/>
      <c r="F67" s="486">
        <v>5</v>
      </c>
      <c r="G67" s="487">
        <f>IF(ISNA(VLOOKUP(F67,Fahrer!$F$6:$G$25,2,0)),0,VLOOKUP(F67,Fahrer!$F$6:$G$25,2,0))</f>
        <v>39</v>
      </c>
      <c r="H67" s="493">
        <f t="shared" si="33"/>
        <v>39</v>
      </c>
      <c r="I67" s="485"/>
      <c r="J67" s="486"/>
      <c r="K67" s="486">
        <v>4</v>
      </c>
      <c r="L67" s="487">
        <f>IF(ISNA(VLOOKUP(K67,Fahrer!$F$6:$G$25,2,0)),0,VLOOKUP(K67,Fahrer!$F$6:$G$25,2,0))</f>
        <v>41</v>
      </c>
      <c r="M67" s="488">
        <f t="shared" si="34"/>
        <v>41</v>
      </c>
      <c r="N67" s="485"/>
      <c r="O67" s="486"/>
      <c r="P67" s="486">
        <v>3</v>
      </c>
      <c r="Q67" s="487">
        <f>IF(ISNA(VLOOKUP(P67,Fahrer!$F$6:$G$25,2,0)),0,VLOOKUP(P67,Fahrer!$F$6:$G$25,2,0))</f>
        <v>43</v>
      </c>
      <c r="R67" s="488">
        <f t="shared" si="35"/>
        <v>43</v>
      </c>
      <c r="S67" s="485"/>
      <c r="T67" s="486"/>
      <c r="U67" s="489">
        <v>5</v>
      </c>
      <c r="V67" s="487">
        <f>IF(ISNA(VLOOKUP(U67,Fahrer!$F$6:$G$25,2,0)),0,VLOOKUP(U67,Fahrer!$F$6:$G$25,2,0))</f>
        <v>39</v>
      </c>
      <c r="W67" s="488">
        <f t="shared" si="36"/>
        <v>39</v>
      </c>
      <c r="X67" s="494">
        <f t="shared" si="37"/>
        <v>39</v>
      </c>
      <c r="Y67" s="495">
        <f t="shared" si="38"/>
        <v>41</v>
      </c>
      <c r="Z67" s="487">
        <f t="shared" si="39"/>
        <v>43</v>
      </c>
      <c r="AA67" s="496">
        <f t="shared" si="40"/>
        <v>39</v>
      </c>
      <c r="AB67" s="494"/>
      <c r="AC67" s="492">
        <f t="shared" si="41"/>
        <v>0</v>
      </c>
      <c r="AD67" s="486">
        <f t="shared" si="42"/>
        <v>162</v>
      </c>
      <c r="AE67" s="486">
        <f t="shared" si="43"/>
        <v>123</v>
      </c>
      <c r="AF67" s="782"/>
      <c r="AG67" s="57"/>
    </row>
    <row r="68" spans="1:33" ht="15" customHeight="1" x14ac:dyDescent="0.3">
      <c r="A68" s="61">
        <v>5</v>
      </c>
      <c r="B68" s="474" t="str">
        <f>VLOOKUP(C68,Fahrer!$B$5:$C$164,2,0)</f>
        <v>Brandt,Thorsten</v>
      </c>
      <c r="C68" s="475">
        <v>105</v>
      </c>
      <c r="D68" s="468"/>
      <c r="E68" s="469"/>
      <c r="F68" s="469">
        <v>3</v>
      </c>
      <c r="G68" s="476">
        <f>IF(ISNA(VLOOKUP(F68,Fahrer!$F$6:$G$25,2,0)),0,VLOOKUP(F68,Fahrer!$F$6:$G$25,2,0))</f>
        <v>43</v>
      </c>
      <c r="H68" s="479">
        <f t="shared" si="33"/>
        <v>43</v>
      </c>
      <c r="I68" s="468"/>
      <c r="J68" s="469"/>
      <c r="K68" s="469">
        <v>7</v>
      </c>
      <c r="L68" s="476">
        <f>IF(ISNA(VLOOKUP(K68,Fahrer!$F$6:$G$25,2,0)),0,VLOOKUP(K68,Fahrer!$F$6:$G$25,2,0))</f>
        <v>35</v>
      </c>
      <c r="M68" s="477">
        <f t="shared" si="34"/>
        <v>35</v>
      </c>
      <c r="N68" s="468"/>
      <c r="O68" s="469"/>
      <c r="P68" s="469">
        <v>4</v>
      </c>
      <c r="Q68" s="476">
        <f>IF(ISNA(VLOOKUP(P68,Fahrer!$F$6:$G$25,2,0)),0,VLOOKUP(P68,Fahrer!$F$6:$G$25,2,0))</f>
        <v>41</v>
      </c>
      <c r="R68" s="477">
        <f t="shared" si="35"/>
        <v>41</v>
      </c>
      <c r="S68" s="468"/>
      <c r="T68" s="469"/>
      <c r="U68" s="470">
        <v>7</v>
      </c>
      <c r="V68" s="476">
        <f>IF(ISNA(VLOOKUP(U68,Fahrer!$F$6:$G$25,2,0)),0,VLOOKUP(U68,Fahrer!$F$6:$G$25,2,0))</f>
        <v>35</v>
      </c>
      <c r="W68" s="477">
        <f t="shared" si="36"/>
        <v>35</v>
      </c>
      <c r="X68" s="480">
        <f t="shared" si="37"/>
        <v>43</v>
      </c>
      <c r="Y68" s="481">
        <f t="shared" si="38"/>
        <v>35</v>
      </c>
      <c r="Z68" s="476">
        <f t="shared" si="39"/>
        <v>41</v>
      </c>
      <c r="AA68" s="482">
        <f t="shared" si="40"/>
        <v>35</v>
      </c>
      <c r="AB68" s="480"/>
      <c r="AC68" s="478">
        <f t="shared" si="41"/>
        <v>0</v>
      </c>
      <c r="AD68" s="469">
        <f t="shared" si="42"/>
        <v>154</v>
      </c>
      <c r="AE68" s="469">
        <f t="shared" si="43"/>
        <v>119</v>
      </c>
      <c r="AF68" s="782"/>
      <c r="AG68" s="57"/>
    </row>
    <row r="69" spans="1:33" ht="15" customHeight="1" x14ac:dyDescent="0.3">
      <c r="A69" s="61">
        <v>6</v>
      </c>
      <c r="B69" s="483" t="str">
        <f>VLOOKUP(C69,Fahrer!$B$5:$C$164,2,0)</f>
        <v>Kölln, John</v>
      </c>
      <c r="C69" s="484">
        <v>146</v>
      </c>
      <c r="D69" s="485"/>
      <c r="E69" s="486">
        <v>1</v>
      </c>
      <c r="F69" s="486">
        <v>4</v>
      </c>
      <c r="G69" s="487">
        <f>IF(ISNA(VLOOKUP(F69,Fahrer!$F$6:$G$25,2,0)),0,VLOOKUP(F69,Fahrer!$F$6:$G$25,2,0))</f>
        <v>41</v>
      </c>
      <c r="H69" s="488">
        <f t="shared" si="33"/>
        <v>42</v>
      </c>
      <c r="I69" s="485"/>
      <c r="J69" s="486"/>
      <c r="K69" s="486">
        <v>8</v>
      </c>
      <c r="L69" s="487">
        <f>IF(ISNA(VLOOKUP(K69,Fahrer!$F$6:$G$25,2,0)),0,VLOOKUP(K69,Fahrer!$F$6:$G$25,2,0))</f>
        <v>33</v>
      </c>
      <c r="M69" s="488">
        <f t="shared" si="34"/>
        <v>33</v>
      </c>
      <c r="N69" s="485"/>
      <c r="O69" s="486"/>
      <c r="P69" s="486">
        <v>7</v>
      </c>
      <c r="Q69" s="487">
        <f>IF(ISNA(VLOOKUP(P69,Fahrer!$F$6:$G$25,2,0)),0,VLOOKUP(P69,Fahrer!$F$6:$G$25,2,0))</f>
        <v>35</v>
      </c>
      <c r="R69" s="488">
        <f t="shared" si="35"/>
        <v>35</v>
      </c>
      <c r="S69" s="485"/>
      <c r="T69" s="486"/>
      <c r="U69" s="489">
        <v>4</v>
      </c>
      <c r="V69" s="487">
        <f>IF(ISNA(VLOOKUP(U69,Fahrer!$F$6:$G$25,2,0)),0,VLOOKUP(U69,Fahrer!$F$6:$G$25,2,0))</f>
        <v>41</v>
      </c>
      <c r="W69" s="488">
        <f t="shared" si="36"/>
        <v>41</v>
      </c>
      <c r="X69" s="490">
        <f t="shared" si="37"/>
        <v>42</v>
      </c>
      <c r="Y69" s="486">
        <f t="shared" si="38"/>
        <v>33</v>
      </c>
      <c r="Z69" s="489">
        <f t="shared" si="39"/>
        <v>35</v>
      </c>
      <c r="AA69" s="491">
        <f t="shared" si="40"/>
        <v>41</v>
      </c>
      <c r="AB69" s="490"/>
      <c r="AC69" s="492">
        <f t="shared" si="41"/>
        <v>1</v>
      </c>
      <c r="AD69" s="486">
        <f t="shared" si="42"/>
        <v>151</v>
      </c>
      <c r="AE69" s="486">
        <f t="shared" si="43"/>
        <v>118</v>
      </c>
      <c r="AF69" s="782"/>
      <c r="AG69" s="57"/>
    </row>
    <row r="70" spans="1:33" ht="15" customHeight="1" x14ac:dyDescent="0.3">
      <c r="A70" s="121">
        <v>7</v>
      </c>
      <c r="B70" s="474" t="str">
        <f>VLOOKUP(C70,Fahrer!$B$5:$C$164,2,0)</f>
        <v>Hemp, Carsten</v>
      </c>
      <c r="C70" s="475">
        <v>107</v>
      </c>
      <c r="D70" s="468"/>
      <c r="E70" s="469"/>
      <c r="F70" s="469">
        <v>7</v>
      </c>
      <c r="G70" s="476">
        <f>IF(ISNA(VLOOKUP(F70,Fahrer!$F$6:$G$25,2,0)),0,VLOOKUP(F70,Fahrer!$F$6:$G$25,2,0))</f>
        <v>35</v>
      </c>
      <c r="H70" s="479">
        <f t="shared" si="33"/>
        <v>35</v>
      </c>
      <c r="I70" s="468"/>
      <c r="J70" s="469"/>
      <c r="K70" s="469">
        <v>5</v>
      </c>
      <c r="L70" s="476">
        <f>IF(ISNA(VLOOKUP(K70,Fahrer!$F$6:$G$25,2,0)),0,VLOOKUP(K70,Fahrer!$F$6:$G$25,2,0))</f>
        <v>39</v>
      </c>
      <c r="M70" s="477">
        <f t="shared" si="34"/>
        <v>39</v>
      </c>
      <c r="N70" s="468"/>
      <c r="O70" s="469"/>
      <c r="P70" s="469">
        <v>5</v>
      </c>
      <c r="Q70" s="476">
        <f>IF(ISNA(VLOOKUP(P70,Fahrer!$F$6:$G$25,2,0)),0,VLOOKUP(P70,Fahrer!$F$6:$G$25,2,0))</f>
        <v>39</v>
      </c>
      <c r="R70" s="477">
        <f t="shared" si="35"/>
        <v>39</v>
      </c>
      <c r="S70" s="468"/>
      <c r="T70" s="469"/>
      <c r="U70" s="470">
        <v>8</v>
      </c>
      <c r="V70" s="476">
        <f>IF(ISNA(VLOOKUP(U70,Fahrer!$F$6:$G$25,2,0)),0,VLOOKUP(U70,Fahrer!$F$6:$G$25,2,0))</f>
        <v>33</v>
      </c>
      <c r="W70" s="477">
        <f t="shared" si="36"/>
        <v>33</v>
      </c>
      <c r="X70" s="480">
        <f t="shared" si="37"/>
        <v>35</v>
      </c>
      <c r="Y70" s="481">
        <f t="shared" si="38"/>
        <v>39</v>
      </c>
      <c r="Z70" s="476">
        <f t="shared" si="39"/>
        <v>39</v>
      </c>
      <c r="AA70" s="482">
        <f t="shared" si="40"/>
        <v>33</v>
      </c>
      <c r="AB70" s="480"/>
      <c r="AC70" s="478">
        <f t="shared" si="41"/>
        <v>0</v>
      </c>
      <c r="AD70" s="469">
        <f t="shared" si="42"/>
        <v>146</v>
      </c>
      <c r="AE70" s="469">
        <f t="shared" si="43"/>
        <v>113</v>
      </c>
      <c r="AF70" s="782"/>
      <c r="AG70" s="57"/>
    </row>
    <row r="71" spans="1:33" ht="15" customHeight="1" x14ac:dyDescent="0.3">
      <c r="A71" s="61">
        <v>8</v>
      </c>
      <c r="B71" s="483" t="str">
        <f>VLOOKUP(C71,Fahrer!$B$5:$C$164,2,0)</f>
        <v>Wölm, Andreas</v>
      </c>
      <c r="C71" s="484">
        <v>104</v>
      </c>
      <c r="D71" s="485"/>
      <c r="E71" s="486"/>
      <c r="F71" s="486">
        <v>8</v>
      </c>
      <c r="G71" s="487">
        <f>IF(ISNA(VLOOKUP(F71,Fahrer!$F$6:$G$25,2,0)),0,VLOOKUP(F71,Fahrer!$F$6:$G$25,2,0))</f>
        <v>33</v>
      </c>
      <c r="H71" s="493">
        <f t="shared" si="33"/>
        <v>33</v>
      </c>
      <c r="I71" s="485"/>
      <c r="J71" s="486"/>
      <c r="K71" s="486">
        <v>6</v>
      </c>
      <c r="L71" s="487">
        <f>IF(ISNA(VLOOKUP(K71,Fahrer!$F$6:$G$25,2,0)),0,VLOOKUP(K71,Fahrer!$F$6:$G$25,2,0))</f>
        <v>37</v>
      </c>
      <c r="M71" s="493">
        <f t="shared" si="34"/>
        <v>37</v>
      </c>
      <c r="N71" s="485"/>
      <c r="O71" s="486"/>
      <c r="P71" s="486">
        <v>9</v>
      </c>
      <c r="Q71" s="487">
        <f>IF(ISNA(VLOOKUP(P71,Fahrer!$F$6:$G$25,2,0)),0,VLOOKUP(P71,Fahrer!$F$6:$G$25,2,0))</f>
        <v>31</v>
      </c>
      <c r="R71" s="493">
        <f t="shared" si="35"/>
        <v>31</v>
      </c>
      <c r="S71" s="485"/>
      <c r="T71" s="486"/>
      <c r="U71" s="489">
        <v>6</v>
      </c>
      <c r="V71" s="487">
        <f>IF(ISNA(VLOOKUP(U71,Fahrer!$F$6:$G$25,2,0)),0,VLOOKUP(U71,Fahrer!$F$6:$G$25,2,0))</f>
        <v>37</v>
      </c>
      <c r="W71" s="493">
        <f t="shared" si="36"/>
        <v>37</v>
      </c>
      <c r="X71" s="494">
        <f t="shared" si="37"/>
        <v>33</v>
      </c>
      <c r="Y71" s="495">
        <f t="shared" si="38"/>
        <v>37</v>
      </c>
      <c r="Z71" s="487">
        <f t="shared" si="39"/>
        <v>31</v>
      </c>
      <c r="AA71" s="496">
        <f t="shared" si="40"/>
        <v>37</v>
      </c>
      <c r="AB71" s="494"/>
      <c r="AC71" s="492">
        <f t="shared" si="41"/>
        <v>0</v>
      </c>
      <c r="AD71" s="495">
        <f t="shared" si="42"/>
        <v>138</v>
      </c>
      <c r="AE71" s="495">
        <f t="shared" si="43"/>
        <v>107</v>
      </c>
      <c r="AF71" s="782"/>
      <c r="AG71" s="57"/>
    </row>
    <row r="72" spans="1:33" ht="15" customHeight="1" x14ac:dyDescent="0.3">
      <c r="A72" s="121">
        <v>9</v>
      </c>
      <c r="B72" s="474" t="str">
        <f>VLOOKUP(C72,Fahrer!$B$5:$C$164,2,0)</f>
        <v>Mocniak, Tadzio</v>
      </c>
      <c r="C72" s="586">
        <v>143</v>
      </c>
      <c r="D72" s="587"/>
      <c r="E72" s="481"/>
      <c r="F72" s="481">
        <v>9</v>
      </c>
      <c r="G72" s="476">
        <f>IF(ISNA(VLOOKUP(F72,Fahrer!$F$6:$G$25,2,0)),0,VLOOKUP(F72,Fahrer!$F$6:$G$25,2,0))</f>
        <v>31</v>
      </c>
      <c r="H72" s="479">
        <f t="shared" si="33"/>
        <v>31</v>
      </c>
      <c r="I72" s="587"/>
      <c r="J72" s="481"/>
      <c r="K72" s="481">
        <v>9</v>
      </c>
      <c r="L72" s="476">
        <f>IF(ISNA(VLOOKUP(K72,Fahrer!$F$6:$G$25,2,0)),0,VLOOKUP(K72,Fahrer!$F$6:$G$25,2,0))</f>
        <v>31</v>
      </c>
      <c r="M72" s="477">
        <f t="shared" si="34"/>
        <v>31</v>
      </c>
      <c r="N72" s="587"/>
      <c r="O72" s="481"/>
      <c r="P72" s="481">
        <v>8</v>
      </c>
      <c r="Q72" s="476">
        <f>IF(ISNA(VLOOKUP(P72,Fahrer!$F$6:$G$25,2,0)),0,VLOOKUP(P72,Fahrer!$F$6:$G$25,2,0))</f>
        <v>33</v>
      </c>
      <c r="R72" s="477">
        <f t="shared" si="35"/>
        <v>33</v>
      </c>
      <c r="S72" s="587"/>
      <c r="T72" s="481"/>
      <c r="U72" s="476">
        <v>9</v>
      </c>
      <c r="V72" s="476">
        <f>IF(ISNA(VLOOKUP(U72,Fahrer!$F$6:$G$25,2,0)),0,VLOOKUP(U72,Fahrer!$F$6:$G$25,2,0))</f>
        <v>31</v>
      </c>
      <c r="W72" s="477">
        <f t="shared" si="36"/>
        <v>31</v>
      </c>
      <c r="X72" s="480">
        <f t="shared" si="37"/>
        <v>31</v>
      </c>
      <c r="Y72" s="481">
        <f t="shared" si="38"/>
        <v>31</v>
      </c>
      <c r="Z72" s="476">
        <f t="shared" si="39"/>
        <v>33</v>
      </c>
      <c r="AA72" s="482">
        <f t="shared" si="40"/>
        <v>31</v>
      </c>
      <c r="AB72" s="480"/>
      <c r="AC72" s="478">
        <f t="shared" si="41"/>
        <v>0</v>
      </c>
      <c r="AD72" s="469">
        <f t="shared" si="42"/>
        <v>126</v>
      </c>
      <c r="AE72" s="469">
        <f t="shared" si="43"/>
        <v>95</v>
      </c>
      <c r="AF72" s="782"/>
      <c r="AG72" s="57"/>
    </row>
    <row r="73" spans="1:33" ht="15.75" customHeight="1" x14ac:dyDescent="0.3">
      <c r="A73" s="61">
        <v>10</v>
      </c>
      <c r="B73" s="140" t="str">
        <f>VLOOKUP(C73,Fahrer!$B$5:$C$164,2,0)</f>
        <v>Junge, Michael</v>
      </c>
      <c r="C73" s="97">
        <v>149</v>
      </c>
      <c r="D73" s="98"/>
      <c r="E73" s="99"/>
      <c r="F73" s="99">
        <v>3</v>
      </c>
      <c r="G73" s="141">
        <f>IF(ISNA(VLOOKUP(F73,Fahrer!$F$6:$G$25,2,0)),0,VLOOKUP(F73,Fahrer!$F$6:$G$25,2,0))</f>
        <v>43</v>
      </c>
      <c r="H73" s="142">
        <f t="shared" ref="H73:H93" si="44">SUM(E73+G73)</f>
        <v>43</v>
      </c>
      <c r="I73" s="98"/>
      <c r="J73" s="99"/>
      <c r="K73" s="99">
        <v>3</v>
      </c>
      <c r="L73" s="141">
        <f>IF(ISNA(VLOOKUP(K73,Fahrer!$F$6:$G$25,2,0)),0,VLOOKUP(K73,Fahrer!$F$6:$G$25,2,0))</f>
        <v>43</v>
      </c>
      <c r="M73" s="142">
        <f t="shared" ref="M73:M93" si="45">SUM(J73+L73)</f>
        <v>43</v>
      </c>
      <c r="N73" s="98"/>
      <c r="O73" s="99"/>
      <c r="P73" s="99">
        <v>3</v>
      </c>
      <c r="Q73" s="141">
        <f>IF(ISNA(VLOOKUP(P73,Fahrer!$F$6:$G$25,2,0)),0,VLOOKUP(P73,Fahrer!$F$6:$G$25,2,0))</f>
        <v>43</v>
      </c>
      <c r="R73" s="142">
        <f t="shared" ref="R73:R93" si="46">SUM(O73+Q73)</f>
        <v>43</v>
      </c>
      <c r="S73" s="98"/>
      <c r="T73" s="99"/>
      <c r="U73" s="102">
        <v>3</v>
      </c>
      <c r="V73" s="141">
        <f>IF(ISNA(VLOOKUP(U73,Fahrer!$F$6:$G$25,2,0)),0,VLOOKUP(U73,Fahrer!$F$6:$G$25,2,0))</f>
        <v>43</v>
      </c>
      <c r="W73" s="142">
        <f t="shared" ref="W73:W93" si="47">SUM(T73+V73)</f>
        <v>43</v>
      </c>
      <c r="X73" s="103">
        <f t="shared" ref="X73:X93" si="48">H73</f>
        <v>43</v>
      </c>
      <c r="Y73" s="99">
        <f t="shared" ref="Y73:Y93" si="49">M73</f>
        <v>43</v>
      </c>
      <c r="Z73" s="102">
        <f t="shared" ref="Z73:Z93" si="50">R73</f>
        <v>43</v>
      </c>
      <c r="AA73" s="104">
        <f t="shared" ref="AA73:AA93" si="51">W73</f>
        <v>43</v>
      </c>
      <c r="AB73" s="103"/>
      <c r="AC73" s="143">
        <f t="shared" ref="AC73:AC93" si="52">(E73+J73+O73+T73)</f>
        <v>0</v>
      </c>
      <c r="AD73" s="99">
        <f t="shared" ref="AD73:AD93" si="53">SUM(H73+M73+R73+W73)</f>
        <v>172</v>
      </c>
      <c r="AE73" s="99">
        <f t="shared" ref="AE73:AE93" si="54">LARGE(X73:AA73,1)+LARGE(X73:AA73,2)+LARGE(X73:AA73,3)</f>
        <v>129</v>
      </c>
      <c r="AF73" s="782"/>
      <c r="AG73" s="57"/>
    </row>
    <row r="74" spans="1:33" ht="15.75" hidden="1" customHeight="1" x14ac:dyDescent="0.3">
      <c r="A74" s="121">
        <v>11</v>
      </c>
      <c r="B74" s="131" t="e">
        <f>VLOOKUP(C74,Fahrer!$B$5:$C$164,2,0)</f>
        <v>#N/A</v>
      </c>
      <c r="C74" s="132"/>
      <c r="D74" s="112"/>
      <c r="E74" s="113"/>
      <c r="F74" s="113"/>
      <c r="G74" s="133">
        <f>IF(ISNA(VLOOKUP(F74,Fahrer!$F$6:$G$25,2,0)),0,VLOOKUP(F74,Fahrer!$F$6:$G$25,2,0))</f>
        <v>0</v>
      </c>
      <c r="H74" s="134">
        <f t="shared" si="44"/>
        <v>0</v>
      </c>
      <c r="I74" s="112"/>
      <c r="J74" s="113"/>
      <c r="K74" s="113"/>
      <c r="L74" s="133">
        <f>IF(ISNA(VLOOKUP(K74,Fahrer!$F$6:$G$25,2,0)),0,VLOOKUP(K74,Fahrer!$F$6:$G$25,2,0))</f>
        <v>0</v>
      </c>
      <c r="M74" s="135">
        <f t="shared" si="45"/>
        <v>0</v>
      </c>
      <c r="N74" s="112"/>
      <c r="O74" s="113"/>
      <c r="P74" s="113"/>
      <c r="Q74" s="133">
        <f>IF(ISNA(VLOOKUP(P74,Fahrer!$F$6:$G$25,2,0)),0,VLOOKUP(P74,Fahrer!$F$6:$G$25,2,0))</f>
        <v>0</v>
      </c>
      <c r="R74" s="135">
        <f t="shared" si="46"/>
        <v>0</v>
      </c>
      <c r="S74" s="112"/>
      <c r="T74" s="113"/>
      <c r="U74" s="114"/>
      <c r="V74" s="133">
        <f>IF(ISNA(VLOOKUP(U74,Fahrer!$F$6:$G$25,2,0)),0,VLOOKUP(U74,Fahrer!$F$6:$G$25,2,0))</f>
        <v>0</v>
      </c>
      <c r="W74" s="135">
        <f t="shared" si="47"/>
        <v>0</v>
      </c>
      <c r="X74" s="136">
        <f t="shared" si="48"/>
        <v>0</v>
      </c>
      <c r="Y74" s="137">
        <f t="shared" si="49"/>
        <v>0</v>
      </c>
      <c r="Z74" s="133">
        <f t="shared" si="50"/>
        <v>0</v>
      </c>
      <c r="AA74" s="138">
        <f t="shared" si="51"/>
        <v>0</v>
      </c>
      <c r="AB74" s="136"/>
      <c r="AC74" s="139">
        <f t="shared" si="52"/>
        <v>0</v>
      </c>
      <c r="AD74" s="113">
        <f t="shared" si="53"/>
        <v>0</v>
      </c>
      <c r="AE74" s="113">
        <f t="shared" si="54"/>
        <v>0</v>
      </c>
      <c r="AF74" s="782"/>
      <c r="AG74" s="57"/>
    </row>
    <row r="75" spans="1:33" ht="15.75" hidden="1" customHeight="1" x14ac:dyDescent="0.3">
      <c r="A75" s="61">
        <v>12</v>
      </c>
      <c r="B75" s="140" t="e">
        <f>VLOOKUP(C75,Fahrer!$B$5:$C$164,2,0)</f>
        <v>#N/A</v>
      </c>
      <c r="C75" s="97"/>
      <c r="D75" s="98"/>
      <c r="E75" s="99"/>
      <c r="F75" s="99"/>
      <c r="G75" s="141">
        <f>IF(ISNA(VLOOKUP(F75,Fahrer!$F$6:$G$25,2,0)),0,VLOOKUP(F75,Fahrer!$F$6:$G$25,2,0))</f>
        <v>0</v>
      </c>
      <c r="H75" s="142">
        <f t="shared" si="44"/>
        <v>0</v>
      </c>
      <c r="I75" s="98"/>
      <c r="J75" s="99"/>
      <c r="K75" s="99"/>
      <c r="L75" s="141">
        <f>IF(ISNA(VLOOKUP(K75,Fahrer!$F$6:$G$25,2,0)),0,VLOOKUP(K75,Fahrer!$F$6:$G$25,2,0))</f>
        <v>0</v>
      </c>
      <c r="M75" s="142">
        <f t="shared" si="45"/>
        <v>0</v>
      </c>
      <c r="N75" s="98"/>
      <c r="O75" s="99"/>
      <c r="P75" s="99"/>
      <c r="Q75" s="141">
        <f>IF(ISNA(VLOOKUP(P75,Fahrer!$F$6:$G$25,2,0)),0,VLOOKUP(P75,Fahrer!$F$6:$G$25,2,0))</f>
        <v>0</v>
      </c>
      <c r="R75" s="142">
        <f t="shared" si="46"/>
        <v>0</v>
      </c>
      <c r="S75" s="98"/>
      <c r="T75" s="99"/>
      <c r="U75" s="102"/>
      <c r="V75" s="141">
        <f>IF(ISNA(VLOOKUP(U75,Fahrer!$F$6:$G$25,2,0)),0,VLOOKUP(U75,Fahrer!$F$6:$G$25,2,0))</f>
        <v>0</v>
      </c>
      <c r="W75" s="142">
        <f t="shared" si="47"/>
        <v>0</v>
      </c>
      <c r="X75" s="103">
        <f t="shared" si="48"/>
        <v>0</v>
      </c>
      <c r="Y75" s="99">
        <f t="shared" si="49"/>
        <v>0</v>
      </c>
      <c r="Z75" s="102">
        <f t="shared" si="50"/>
        <v>0</v>
      </c>
      <c r="AA75" s="104">
        <f t="shared" si="51"/>
        <v>0</v>
      </c>
      <c r="AB75" s="103"/>
      <c r="AC75" s="143">
        <f t="shared" si="52"/>
        <v>0</v>
      </c>
      <c r="AD75" s="99">
        <f t="shared" si="53"/>
        <v>0</v>
      </c>
      <c r="AE75" s="99">
        <f t="shared" si="54"/>
        <v>0</v>
      </c>
      <c r="AF75" s="782"/>
    </row>
    <row r="76" spans="1:33" ht="15.75" hidden="1" customHeight="1" x14ac:dyDescent="0.3">
      <c r="A76" s="121">
        <v>13</v>
      </c>
      <c r="B76" s="131" t="e">
        <f>VLOOKUP(C76,Fahrer!$B$5:$C$164,2,0)</f>
        <v>#N/A</v>
      </c>
      <c r="C76" s="123"/>
      <c r="D76" s="78"/>
      <c r="E76" s="79"/>
      <c r="F76" s="79"/>
      <c r="G76" s="124">
        <f>IF(ISNA(VLOOKUP(F76,Fahrer!$F$6:$G$25,2,0)),0,VLOOKUP(F76,Fahrer!$F$6:$G$25,2,0))</f>
        <v>0</v>
      </c>
      <c r="H76" s="127">
        <f t="shared" si="44"/>
        <v>0</v>
      </c>
      <c r="I76" s="78"/>
      <c r="J76" s="79"/>
      <c r="K76" s="79"/>
      <c r="L76" s="124">
        <f>IF(ISNA(VLOOKUP(K76,Fahrer!$F$6:$G$25,2,0)),0,VLOOKUP(K76,Fahrer!$F$6:$G$25,2,0))</f>
        <v>0</v>
      </c>
      <c r="M76" s="125">
        <f t="shared" si="45"/>
        <v>0</v>
      </c>
      <c r="N76" s="78"/>
      <c r="O76" s="79"/>
      <c r="P76" s="79"/>
      <c r="Q76" s="124">
        <f>IF(ISNA(VLOOKUP(P76,Fahrer!$F$6:$G$25,2,0)),0,VLOOKUP(P76,Fahrer!$F$6:$G$25,2,0))</f>
        <v>0</v>
      </c>
      <c r="R76" s="125">
        <f t="shared" si="46"/>
        <v>0</v>
      </c>
      <c r="S76" s="78"/>
      <c r="T76" s="79"/>
      <c r="U76" s="82"/>
      <c r="V76" s="124">
        <f>IF(ISNA(VLOOKUP(U76,Fahrer!$F$6:$G$25,2,0)),0,VLOOKUP(U76,Fahrer!$F$6:$G$25,2,0))</f>
        <v>0</v>
      </c>
      <c r="W76" s="125">
        <f t="shared" si="47"/>
        <v>0</v>
      </c>
      <c r="X76" s="128">
        <f t="shared" si="48"/>
        <v>0</v>
      </c>
      <c r="Y76" s="129">
        <f t="shared" si="49"/>
        <v>0</v>
      </c>
      <c r="Z76" s="124">
        <f t="shared" si="50"/>
        <v>0</v>
      </c>
      <c r="AA76" s="130">
        <f t="shared" si="51"/>
        <v>0</v>
      </c>
      <c r="AB76" s="128"/>
      <c r="AC76" s="126">
        <f t="shared" si="52"/>
        <v>0</v>
      </c>
      <c r="AD76" s="79">
        <f t="shared" si="53"/>
        <v>0</v>
      </c>
      <c r="AE76" s="79">
        <f t="shared" si="54"/>
        <v>0</v>
      </c>
      <c r="AF76" s="782"/>
    </row>
    <row r="77" spans="1:33" ht="15.75" hidden="1" customHeight="1" x14ac:dyDescent="0.3">
      <c r="A77" s="61">
        <v>14</v>
      </c>
      <c r="B77" s="140" t="e">
        <f>VLOOKUP(C77,Fahrer!$B$5:$C$164,2,0)</f>
        <v>#N/A</v>
      </c>
      <c r="C77" s="97"/>
      <c r="D77" s="98"/>
      <c r="E77" s="99"/>
      <c r="F77" s="99"/>
      <c r="G77" s="141">
        <f>IF(ISNA(VLOOKUP(F77,Fahrer!$F$6:$G$25,2,0)),0,VLOOKUP(F77,Fahrer!$F$6:$G$25,2,0))</f>
        <v>0</v>
      </c>
      <c r="H77" s="142">
        <f t="shared" si="44"/>
        <v>0</v>
      </c>
      <c r="I77" s="98"/>
      <c r="J77" s="99"/>
      <c r="K77" s="99"/>
      <c r="L77" s="141">
        <f>IF(ISNA(VLOOKUP(K77,Fahrer!$F$6:$G$25,2,0)),0,VLOOKUP(K77,Fahrer!$F$6:$G$25,2,0))</f>
        <v>0</v>
      </c>
      <c r="M77" s="142">
        <f t="shared" si="45"/>
        <v>0</v>
      </c>
      <c r="N77" s="98"/>
      <c r="O77" s="99"/>
      <c r="P77" s="99"/>
      <c r="Q77" s="141">
        <f>IF(ISNA(VLOOKUP(P77,Fahrer!$F$6:$G$25,2,0)),0,VLOOKUP(P77,Fahrer!$F$6:$G$25,2,0))</f>
        <v>0</v>
      </c>
      <c r="R77" s="142">
        <f t="shared" si="46"/>
        <v>0</v>
      </c>
      <c r="S77" s="98"/>
      <c r="T77" s="99"/>
      <c r="U77" s="102"/>
      <c r="V77" s="141">
        <f>IF(ISNA(VLOOKUP(U77,Fahrer!$F$6:$G$25,2,0)),0,VLOOKUP(U77,Fahrer!$F$6:$G$25,2,0))</f>
        <v>0</v>
      </c>
      <c r="W77" s="142">
        <f t="shared" si="47"/>
        <v>0</v>
      </c>
      <c r="X77" s="103">
        <f t="shared" si="48"/>
        <v>0</v>
      </c>
      <c r="Y77" s="99">
        <f t="shared" si="49"/>
        <v>0</v>
      </c>
      <c r="Z77" s="102">
        <f t="shared" si="50"/>
        <v>0</v>
      </c>
      <c r="AA77" s="104">
        <f t="shared" si="51"/>
        <v>0</v>
      </c>
      <c r="AB77" s="103"/>
      <c r="AC77" s="143">
        <f t="shared" si="52"/>
        <v>0</v>
      </c>
      <c r="AD77" s="99">
        <f t="shared" si="53"/>
        <v>0</v>
      </c>
      <c r="AE77" s="99">
        <f t="shared" si="54"/>
        <v>0</v>
      </c>
      <c r="AF77" s="782"/>
    </row>
    <row r="78" spans="1:33" ht="15.75" hidden="1" customHeight="1" x14ac:dyDescent="0.3">
      <c r="A78" s="121">
        <v>15</v>
      </c>
      <c r="B78" s="131" t="e">
        <f>VLOOKUP(C78,Fahrer!$B$5:$C$164,2,0)</f>
        <v>#N/A</v>
      </c>
      <c r="C78" s="123"/>
      <c r="D78" s="78"/>
      <c r="E78" s="79"/>
      <c r="F78" s="79"/>
      <c r="G78" s="124">
        <f>IF(ISNA(VLOOKUP(F78,Fahrer!$F$6:$G$25,2,0)),0,VLOOKUP(F78,Fahrer!$F$6:$G$25,2,0))</f>
        <v>0</v>
      </c>
      <c r="H78" s="127">
        <f t="shared" si="44"/>
        <v>0</v>
      </c>
      <c r="I78" s="78"/>
      <c r="J78" s="79"/>
      <c r="K78" s="79"/>
      <c r="L78" s="124">
        <f>IF(ISNA(VLOOKUP(K78,Fahrer!$F$6:$G$25,2,0)),0,VLOOKUP(K78,Fahrer!$F$6:$G$25,2,0))</f>
        <v>0</v>
      </c>
      <c r="M78" s="125">
        <f t="shared" si="45"/>
        <v>0</v>
      </c>
      <c r="N78" s="78"/>
      <c r="O78" s="79"/>
      <c r="P78" s="79"/>
      <c r="Q78" s="124">
        <f>IF(ISNA(VLOOKUP(P78,Fahrer!$F$6:$G$25,2,0)),0,VLOOKUP(P78,Fahrer!$F$6:$G$25,2,0))</f>
        <v>0</v>
      </c>
      <c r="R78" s="125">
        <f t="shared" si="46"/>
        <v>0</v>
      </c>
      <c r="S78" s="78"/>
      <c r="T78" s="79"/>
      <c r="U78" s="82"/>
      <c r="V78" s="124">
        <f>IF(ISNA(VLOOKUP(U78,Fahrer!$F$6:$G$25,2,0)),0,VLOOKUP(U78,Fahrer!$F$6:$G$25,2,0))</f>
        <v>0</v>
      </c>
      <c r="W78" s="125">
        <f t="shared" si="47"/>
        <v>0</v>
      </c>
      <c r="X78" s="128">
        <f t="shared" si="48"/>
        <v>0</v>
      </c>
      <c r="Y78" s="129">
        <f t="shared" si="49"/>
        <v>0</v>
      </c>
      <c r="Z78" s="124">
        <f t="shared" si="50"/>
        <v>0</v>
      </c>
      <c r="AA78" s="130">
        <f t="shared" si="51"/>
        <v>0</v>
      </c>
      <c r="AB78" s="128"/>
      <c r="AC78" s="126">
        <f t="shared" si="52"/>
        <v>0</v>
      </c>
      <c r="AD78" s="79">
        <f t="shared" si="53"/>
        <v>0</v>
      </c>
      <c r="AE78" s="79">
        <f t="shared" si="54"/>
        <v>0</v>
      </c>
      <c r="AF78" s="782"/>
    </row>
    <row r="79" spans="1:33" ht="15.75" hidden="1" customHeight="1" x14ac:dyDescent="0.3">
      <c r="A79" s="61">
        <v>16</v>
      </c>
      <c r="B79" s="140" t="e">
        <f>VLOOKUP(C79,Fahrer!$B$5:$C$164,2,0)</f>
        <v>#N/A</v>
      </c>
      <c r="C79" s="97"/>
      <c r="D79" s="98"/>
      <c r="E79" s="99"/>
      <c r="F79" s="99"/>
      <c r="G79" s="141">
        <f>IF(ISNA(VLOOKUP(F79,Fahrer!$F$6:$G$25,2,0)),0,VLOOKUP(F79,Fahrer!$F$6:$G$25,2,0))</f>
        <v>0</v>
      </c>
      <c r="H79" s="142">
        <f t="shared" si="44"/>
        <v>0</v>
      </c>
      <c r="I79" s="98"/>
      <c r="J79" s="99"/>
      <c r="K79" s="99"/>
      <c r="L79" s="141">
        <f>IF(ISNA(VLOOKUP(K79,Fahrer!$F$6:$G$25,2,0)),0,VLOOKUP(K79,Fahrer!$F$6:$G$25,2,0))</f>
        <v>0</v>
      </c>
      <c r="M79" s="142">
        <f t="shared" si="45"/>
        <v>0</v>
      </c>
      <c r="N79" s="98"/>
      <c r="O79" s="99"/>
      <c r="P79" s="99"/>
      <c r="Q79" s="141">
        <f>IF(ISNA(VLOOKUP(P79,Fahrer!$F$6:$G$25,2,0)),0,VLOOKUP(P79,Fahrer!$F$6:$G$25,2,0))</f>
        <v>0</v>
      </c>
      <c r="R79" s="142">
        <f t="shared" si="46"/>
        <v>0</v>
      </c>
      <c r="S79" s="98"/>
      <c r="T79" s="99"/>
      <c r="U79" s="102"/>
      <c r="V79" s="141">
        <f>IF(ISNA(VLOOKUP(U79,Fahrer!$F$6:$G$25,2,0)),0,VLOOKUP(U79,Fahrer!$F$6:$G$25,2,0))</f>
        <v>0</v>
      </c>
      <c r="W79" s="142">
        <f t="shared" si="47"/>
        <v>0</v>
      </c>
      <c r="X79" s="103">
        <f t="shared" si="48"/>
        <v>0</v>
      </c>
      <c r="Y79" s="99">
        <f t="shared" si="49"/>
        <v>0</v>
      </c>
      <c r="Z79" s="102">
        <f t="shared" si="50"/>
        <v>0</v>
      </c>
      <c r="AA79" s="104">
        <f t="shared" si="51"/>
        <v>0</v>
      </c>
      <c r="AB79" s="103"/>
      <c r="AC79" s="143">
        <f t="shared" si="52"/>
        <v>0</v>
      </c>
      <c r="AD79" s="99">
        <f t="shared" si="53"/>
        <v>0</v>
      </c>
      <c r="AE79" s="99">
        <f t="shared" si="54"/>
        <v>0</v>
      </c>
      <c r="AF79" s="782"/>
    </row>
    <row r="80" spans="1:33" ht="15.75" hidden="1" customHeight="1" x14ac:dyDescent="0.3">
      <c r="A80" s="121">
        <v>17</v>
      </c>
      <c r="B80" s="131" t="e">
        <f>VLOOKUP(C80,Fahrer!$B$5:$C$164,2,0)</f>
        <v>#N/A</v>
      </c>
      <c r="C80" s="123"/>
      <c r="D80" s="78"/>
      <c r="E80" s="79"/>
      <c r="F80" s="79"/>
      <c r="G80" s="124">
        <f>IF(ISNA(VLOOKUP(F80,Fahrer!$F$6:$G$25,2,0)),0,VLOOKUP(F80,Fahrer!$F$6:$G$25,2,0))</f>
        <v>0</v>
      </c>
      <c r="H80" s="127">
        <f t="shared" si="44"/>
        <v>0</v>
      </c>
      <c r="I80" s="78"/>
      <c r="J80" s="79"/>
      <c r="K80" s="79"/>
      <c r="L80" s="124">
        <f>IF(ISNA(VLOOKUP(K80,Fahrer!$F$6:$G$25,2,0)),0,VLOOKUP(K80,Fahrer!$F$6:$G$25,2,0))</f>
        <v>0</v>
      </c>
      <c r="M80" s="125">
        <f t="shared" si="45"/>
        <v>0</v>
      </c>
      <c r="N80" s="78"/>
      <c r="O80" s="79"/>
      <c r="P80" s="79"/>
      <c r="Q80" s="124">
        <f>IF(ISNA(VLOOKUP(P80,Fahrer!$F$6:$G$25,2,0)),0,VLOOKUP(P80,Fahrer!$F$6:$G$25,2,0))</f>
        <v>0</v>
      </c>
      <c r="R80" s="125">
        <f t="shared" si="46"/>
        <v>0</v>
      </c>
      <c r="S80" s="78"/>
      <c r="T80" s="79"/>
      <c r="U80" s="82"/>
      <c r="V80" s="124">
        <f>IF(ISNA(VLOOKUP(U80,Fahrer!$F$6:$G$25,2,0)),0,VLOOKUP(U80,Fahrer!$F$6:$G$25,2,0))</f>
        <v>0</v>
      </c>
      <c r="W80" s="125">
        <f t="shared" si="47"/>
        <v>0</v>
      </c>
      <c r="X80" s="128">
        <f t="shared" si="48"/>
        <v>0</v>
      </c>
      <c r="Y80" s="129">
        <f t="shared" si="49"/>
        <v>0</v>
      </c>
      <c r="Z80" s="124">
        <f t="shared" si="50"/>
        <v>0</v>
      </c>
      <c r="AA80" s="130">
        <f t="shared" si="51"/>
        <v>0</v>
      </c>
      <c r="AB80" s="128"/>
      <c r="AC80" s="126">
        <f t="shared" si="52"/>
        <v>0</v>
      </c>
      <c r="AD80" s="79">
        <f t="shared" si="53"/>
        <v>0</v>
      </c>
      <c r="AE80" s="79">
        <f t="shared" si="54"/>
        <v>0</v>
      </c>
      <c r="AF80" s="782"/>
    </row>
    <row r="81" spans="1:32" ht="15.75" hidden="1" customHeight="1" x14ac:dyDescent="0.3">
      <c r="A81" s="61">
        <v>18</v>
      </c>
      <c r="B81" s="140" t="e">
        <f>VLOOKUP(C81,Fahrer!$B$5:$C$164,2,0)</f>
        <v>#N/A</v>
      </c>
      <c r="C81" s="97"/>
      <c r="D81" s="98"/>
      <c r="E81" s="99"/>
      <c r="F81" s="99"/>
      <c r="G81" s="141">
        <f>IF(ISNA(VLOOKUP(F81,Fahrer!$F$6:$G$25,2,0)),0,VLOOKUP(F81,Fahrer!$F$6:$G$25,2,0))</f>
        <v>0</v>
      </c>
      <c r="H81" s="142">
        <f t="shared" si="44"/>
        <v>0</v>
      </c>
      <c r="I81" s="98"/>
      <c r="J81" s="99"/>
      <c r="K81" s="99"/>
      <c r="L81" s="141">
        <f>IF(ISNA(VLOOKUP(K81,Fahrer!$F$6:$G$25,2,0)),0,VLOOKUP(K81,Fahrer!$F$6:$G$25,2,0))</f>
        <v>0</v>
      </c>
      <c r="M81" s="142">
        <f t="shared" si="45"/>
        <v>0</v>
      </c>
      <c r="N81" s="98"/>
      <c r="O81" s="99"/>
      <c r="P81" s="99"/>
      <c r="Q81" s="141">
        <f>IF(ISNA(VLOOKUP(P81,Fahrer!$F$6:$G$25,2,0)),0,VLOOKUP(P81,Fahrer!$F$6:$G$25,2,0))</f>
        <v>0</v>
      </c>
      <c r="R81" s="142">
        <f t="shared" si="46"/>
        <v>0</v>
      </c>
      <c r="S81" s="98"/>
      <c r="T81" s="99"/>
      <c r="U81" s="102"/>
      <c r="V81" s="141">
        <f>IF(ISNA(VLOOKUP(U81,Fahrer!$F$6:$G$25,2,0)),0,VLOOKUP(U81,Fahrer!$F$6:$G$25,2,0))</f>
        <v>0</v>
      </c>
      <c r="W81" s="142">
        <f t="shared" si="47"/>
        <v>0</v>
      </c>
      <c r="X81" s="103">
        <f t="shared" si="48"/>
        <v>0</v>
      </c>
      <c r="Y81" s="99">
        <f t="shared" si="49"/>
        <v>0</v>
      </c>
      <c r="Z81" s="102">
        <f t="shared" si="50"/>
        <v>0</v>
      </c>
      <c r="AA81" s="104">
        <f t="shared" si="51"/>
        <v>0</v>
      </c>
      <c r="AB81" s="103"/>
      <c r="AC81" s="143">
        <f t="shared" si="52"/>
        <v>0</v>
      </c>
      <c r="AD81" s="99">
        <f t="shared" si="53"/>
        <v>0</v>
      </c>
      <c r="AE81" s="99">
        <f t="shared" si="54"/>
        <v>0</v>
      </c>
      <c r="AF81" s="782"/>
    </row>
    <row r="82" spans="1:32" ht="15.75" hidden="1" customHeight="1" x14ac:dyDescent="0.3">
      <c r="A82" s="121">
        <v>19</v>
      </c>
      <c r="B82" s="131" t="e">
        <f>VLOOKUP(C82,Fahrer!$B$5:$C$164,2,0)</f>
        <v>#N/A</v>
      </c>
      <c r="C82" s="123"/>
      <c r="D82" s="78"/>
      <c r="E82" s="79"/>
      <c r="F82" s="79"/>
      <c r="G82" s="124">
        <f>IF(ISNA(VLOOKUP(F82,Fahrer!$F$6:$G$25,2,0)),0,VLOOKUP(F82,Fahrer!$F$6:$G$25,2,0))</f>
        <v>0</v>
      </c>
      <c r="H82" s="127">
        <f t="shared" si="44"/>
        <v>0</v>
      </c>
      <c r="I82" s="78"/>
      <c r="J82" s="79"/>
      <c r="K82" s="79"/>
      <c r="L82" s="124">
        <f>IF(ISNA(VLOOKUP(K82,Fahrer!$F$6:$G$25,2,0)),0,VLOOKUP(K82,Fahrer!$F$6:$G$25,2,0))</f>
        <v>0</v>
      </c>
      <c r="M82" s="125">
        <f t="shared" si="45"/>
        <v>0</v>
      </c>
      <c r="N82" s="78"/>
      <c r="O82" s="79"/>
      <c r="P82" s="79"/>
      <c r="Q82" s="124">
        <f>IF(ISNA(VLOOKUP(P82,Fahrer!$F$6:$G$25,2,0)),0,VLOOKUP(P82,Fahrer!$F$6:$G$25,2,0))</f>
        <v>0</v>
      </c>
      <c r="R82" s="125">
        <f t="shared" si="46"/>
        <v>0</v>
      </c>
      <c r="S82" s="78"/>
      <c r="T82" s="79"/>
      <c r="U82" s="82"/>
      <c r="V82" s="124">
        <f>IF(ISNA(VLOOKUP(U82,Fahrer!$F$6:$G$25,2,0)),0,VLOOKUP(U82,Fahrer!$F$6:$G$25,2,0))</f>
        <v>0</v>
      </c>
      <c r="W82" s="125">
        <f t="shared" si="47"/>
        <v>0</v>
      </c>
      <c r="X82" s="128">
        <f t="shared" si="48"/>
        <v>0</v>
      </c>
      <c r="Y82" s="129">
        <f t="shared" si="49"/>
        <v>0</v>
      </c>
      <c r="Z82" s="124">
        <f t="shared" si="50"/>
        <v>0</v>
      </c>
      <c r="AA82" s="130">
        <f t="shared" si="51"/>
        <v>0</v>
      </c>
      <c r="AB82" s="128"/>
      <c r="AC82" s="126">
        <f t="shared" si="52"/>
        <v>0</v>
      </c>
      <c r="AD82" s="79">
        <f t="shared" si="53"/>
        <v>0</v>
      </c>
      <c r="AE82" s="79">
        <f t="shared" si="54"/>
        <v>0</v>
      </c>
      <c r="AF82" s="782"/>
    </row>
    <row r="83" spans="1:32" ht="15.75" hidden="1" customHeight="1" x14ac:dyDescent="0.3">
      <c r="A83" s="61">
        <v>20</v>
      </c>
      <c r="B83" s="140" t="e">
        <f>VLOOKUP(C83,Fahrer!$B$5:$C$164,2,0)</f>
        <v>#N/A</v>
      </c>
      <c r="C83" s="97"/>
      <c r="D83" s="98"/>
      <c r="E83" s="99"/>
      <c r="F83" s="99"/>
      <c r="G83" s="141">
        <f>IF(ISNA(VLOOKUP(F83,Fahrer!$F$6:$G$25,2,0)),0,VLOOKUP(F83,Fahrer!$F$6:$G$25,2,0))</f>
        <v>0</v>
      </c>
      <c r="H83" s="142">
        <f t="shared" si="44"/>
        <v>0</v>
      </c>
      <c r="I83" s="98"/>
      <c r="J83" s="99"/>
      <c r="K83" s="99"/>
      <c r="L83" s="141">
        <f>IF(ISNA(VLOOKUP(K83,Fahrer!$F$6:$G$25,2,0)),0,VLOOKUP(K83,Fahrer!$F$6:$G$25,2,0))</f>
        <v>0</v>
      </c>
      <c r="M83" s="142">
        <f t="shared" si="45"/>
        <v>0</v>
      </c>
      <c r="N83" s="98"/>
      <c r="O83" s="99"/>
      <c r="P83" s="99"/>
      <c r="Q83" s="141">
        <f>IF(ISNA(VLOOKUP(P83,Fahrer!$F$6:$G$25,2,0)),0,VLOOKUP(P83,Fahrer!$F$6:$G$25,2,0))</f>
        <v>0</v>
      </c>
      <c r="R83" s="142">
        <f t="shared" si="46"/>
        <v>0</v>
      </c>
      <c r="S83" s="98"/>
      <c r="T83" s="99"/>
      <c r="U83" s="102"/>
      <c r="V83" s="141">
        <f>IF(ISNA(VLOOKUP(U83,Fahrer!$F$6:$G$25,2,0)),0,VLOOKUP(U83,Fahrer!$F$6:$G$25,2,0))</f>
        <v>0</v>
      </c>
      <c r="W83" s="142">
        <f t="shared" si="47"/>
        <v>0</v>
      </c>
      <c r="X83" s="103">
        <f t="shared" si="48"/>
        <v>0</v>
      </c>
      <c r="Y83" s="99">
        <f t="shared" si="49"/>
        <v>0</v>
      </c>
      <c r="Z83" s="102">
        <f t="shared" si="50"/>
        <v>0</v>
      </c>
      <c r="AA83" s="104">
        <f t="shared" si="51"/>
        <v>0</v>
      </c>
      <c r="AB83" s="103"/>
      <c r="AC83" s="143">
        <f t="shared" si="52"/>
        <v>0</v>
      </c>
      <c r="AD83" s="99">
        <f t="shared" si="53"/>
        <v>0</v>
      </c>
      <c r="AE83" s="99">
        <f t="shared" si="54"/>
        <v>0</v>
      </c>
      <c r="AF83" s="782"/>
    </row>
    <row r="84" spans="1:32" ht="15.75" hidden="1" customHeight="1" x14ac:dyDescent="0.3">
      <c r="A84" s="121">
        <v>21</v>
      </c>
      <c r="B84" s="131" t="e">
        <f>VLOOKUP(C84,Fahrer!$B$5:$C$164,2,0)</f>
        <v>#N/A</v>
      </c>
      <c r="C84" s="123"/>
      <c r="D84" s="78"/>
      <c r="E84" s="79"/>
      <c r="F84" s="79"/>
      <c r="G84" s="124">
        <f>IF(ISNA(VLOOKUP(F84,Fahrer!$F$6:$G$25,2,0)),0,VLOOKUP(F84,Fahrer!$F$6:$G$25,2,0))</f>
        <v>0</v>
      </c>
      <c r="H84" s="127">
        <f t="shared" si="44"/>
        <v>0</v>
      </c>
      <c r="I84" s="78"/>
      <c r="J84" s="79"/>
      <c r="K84" s="79"/>
      <c r="L84" s="124">
        <f>IF(ISNA(VLOOKUP(K84,Fahrer!$F$6:$G$25,2,0)),0,VLOOKUP(K84,Fahrer!$F$6:$G$25,2,0))</f>
        <v>0</v>
      </c>
      <c r="M84" s="125">
        <f t="shared" si="45"/>
        <v>0</v>
      </c>
      <c r="N84" s="78"/>
      <c r="O84" s="79"/>
      <c r="P84" s="79"/>
      <c r="Q84" s="124">
        <f>IF(ISNA(VLOOKUP(P84,Fahrer!$F$6:$G$25,2,0)),0,VLOOKUP(P84,Fahrer!$F$6:$G$25,2,0))</f>
        <v>0</v>
      </c>
      <c r="R84" s="125">
        <f t="shared" si="46"/>
        <v>0</v>
      </c>
      <c r="S84" s="78"/>
      <c r="T84" s="79"/>
      <c r="U84" s="82"/>
      <c r="V84" s="124">
        <f>IF(ISNA(VLOOKUP(U84,Fahrer!$F$6:$G$25,2,0)),0,VLOOKUP(U84,Fahrer!$F$6:$G$25,2,0))</f>
        <v>0</v>
      </c>
      <c r="W84" s="125">
        <f t="shared" si="47"/>
        <v>0</v>
      </c>
      <c r="X84" s="128">
        <f t="shared" si="48"/>
        <v>0</v>
      </c>
      <c r="Y84" s="129">
        <f t="shared" si="49"/>
        <v>0</v>
      </c>
      <c r="Z84" s="124">
        <f t="shared" si="50"/>
        <v>0</v>
      </c>
      <c r="AA84" s="130">
        <f t="shared" si="51"/>
        <v>0</v>
      </c>
      <c r="AB84" s="128"/>
      <c r="AC84" s="126">
        <f t="shared" si="52"/>
        <v>0</v>
      </c>
      <c r="AD84" s="79">
        <f t="shared" si="53"/>
        <v>0</v>
      </c>
      <c r="AE84" s="79">
        <f t="shared" si="54"/>
        <v>0</v>
      </c>
      <c r="AF84" s="782"/>
    </row>
    <row r="85" spans="1:32" ht="15.75" hidden="1" customHeight="1" x14ac:dyDescent="0.3">
      <c r="A85" s="61">
        <v>22</v>
      </c>
      <c r="B85" s="140" t="e">
        <f>VLOOKUP(C85,Fahrer!$B$5:$C$164,2,0)</f>
        <v>#N/A</v>
      </c>
      <c r="C85" s="97"/>
      <c r="D85" s="98"/>
      <c r="E85" s="99"/>
      <c r="F85" s="99"/>
      <c r="G85" s="141">
        <f>IF(ISNA(VLOOKUP(F85,Fahrer!$F$6:$G$25,2,0)),0,VLOOKUP(F85,Fahrer!$F$6:$G$25,2,0))</f>
        <v>0</v>
      </c>
      <c r="H85" s="142">
        <f t="shared" si="44"/>
        <v>0</v>
      </c>
      <c r="I85" s="98"/>
      <c r="J85" s="99"/>
      <c r="K85" s="99"/>
      <c r="L85" s="141">
        <f>IF(ISNA(VLOOKUP(K85,Fahrer!$F$6:$G$25,2,0)),0,VLOOKUP(K85,Fahrer!$F$6:$G$25,2,0))</f>
        <v>0</v>
      </c>
      <c r="M85" s="142">
        <f t="shared" si="45"/>
        <v>0</v>
      </c>
      <c r="N85" s="98"/>
      <c r="O85" s="99"/>
      <c r="P85" s="99"/>
      <c r="Q85" s="141">
        <f>IF(ISNA(VLOOKUP(P85,Fahrer!$F$6:$G$25,2,0)),0,VLOOKUP(P85,Fahrer!$F$6:$G$25,2,0))</f>
        <v>0</v>
      </c>
      <c r="R85" s="142">
        <f t="shared" si="46"/>
        <v>0</v>
      </c>
      <c r="S85" s="98"/>
      <c r="T85" s="99"/>
      <c r="U85" s="102"/>
      <c r="V85" s="141">
        <f>IF(ISNA(VLOOKUP(U85,Fahrer!$F$6:$G$25,2,0)),0,VLOOKUP(U85,Fahrer!$F$6:$G$25,2,0))</f>
        <v>0</v>
      </c>
      <c r="W85" s="142">
        <f t="shared" si="47"/>
        <v>0</v>
      </c>
      <c r="X85" s="103">
        <f t="shared" si="48"/>
        <v>0</v>
      </c>
      <c r="Y85" s="99">
        <f t="shared" si="49"/>
        <v>0</v>
      </c>
      <c r="Z85" s="102">
        <f t="shared" si="50"/>
        <v>0</v>
      </c>
      <c r="AA85" s="104">
        <f t="shared" si="51"/>
        <v>0</v>
      </c>
      <c r="AB85" s="103"/>
      <c r="AC85" s="143">
        <f t="shared" si="52"/>
        <v>0</v>
      </c>
      <c r="AD85" s="99">
        <f t="shared" si="53"/>
        <v>0</v>
      </c>
      <c r="AE85" s="99">
        <f t="shared" si="54"/>
        <v>0</v>
      </c>
      <c r="AF85" s="782"/>
    </row>
    <row r="86" spans="1:32" ht="15.75" hidden="1" customHeight="1" x14ac:dyDescent="0.3">
      <c r="A86" s="121">
        <v>23</v>
      </c>
      <c r="B86" s="131" t="e">
        <f>VLOOKUP(C86,Fahrer!$B$5:$C$164,2,0)</f>
        <v>#N/A</v>
      </c>
      <c r="C86" s="123"/>
      <c r="D86" s="78"/>
      <c r="E86" s="79"/>
      <c r="F86" s="79"/>
      <c r="G86" s="124">
        <f>IF(ISNA(VLOOKUP(F86,Fahrer!$F$6:$G$25,2,0)),0,VLOOKUP(F86,Fahrer!$F$6:$G$25,2,0))</f>
        <v>0</v>
      </c>
      <c r="H86" s="127">
        <f t="shared" si="44"/>
        <v>0</v>
      </c>
      <c r="I86" s="78"/>
      <c r="J86" s="79"/>
      <c r="K86" s="79"/>
      <c r="L86" s="124">
        <f>IF(ISNA(VLOOKUP(K86,Fahrer!$F$6:$G$25,2,0)),0,VLOOKUP(K86,Fahrer!$F$6:$G$25,2,0))</f>
        <v>0</v>
      </c>
      <c r="M86" s="125">
        <f t="shared" si="45"/>
        <v>0</v>
      </c>
      <c r="N86" s="78"/>
      <c r="O86" s="79"/>
      <c r="P86" s="79"/>
      <c r="Q86" s="124">
        <f>IF(ISNA(VLOOKUP(P86,Fahrer!$F$6:$G$25,2,0)),0,VLOOKUP(P86,Fahrer!$F$6:$G$25,2,0))</f>
        <v>0</v>
      </c>
      <c r="R86" s="125">
        <f t="shared" si="46"/>
        <v>0</v>
      </c>
      <c r="S86" s="78"/>
      <c r="T86" s="79"/>
      <c r="U86" s="82"/>
      <c r="V86" s="124">
        <f>IF(ISNA(VLOOKUP(U86,Fahrer!$F$6:$G$25,2,0)),0,VLOOKUP(U86,Fahrer!$F$6:$G$25,2,0))</f>
        <v>0</v>
      </c>
      <c r="W86" s="125">
        <f t="shared" si="47"/>
        <v>0</v>
      </c>
      <c r="X86" s="128">
        <f t="shared" si="48"/>
        <v>0</v>
      </c>
      <c r="Y86" s="129">
        <f t="shared" si="49"/>
        <v>0</v>
      </c>
      <c r="Z86" s="124">
        <f t="shared" si="50"/>
        <v>0</v>
      </c>
      <c r="AA86" s="130">
        <f t="shared" si="51"/>
        <v>0</v>
      </c>
      <c r="AB86" s="128"/>
      <c r="AC86" s="126">
        <f t="shared" si="52"/>
        <v>0</v>
      </c>
      <c r="AD86" s="79">
        <f t="shared" si="53"/>
        <v>0</v>
      </c>
      <c r="AE86" s="79">
        <f t="shared" si="54"/>
        <v>0</v>
      </c>
      <c r="AF86" s="782"/>
    </row>
    <row r="87" spans="1:32" ht="15.75" hidden="1" customHeight="1" x14ac:dyDescent="0.3">
      <c r="A87" s="61">
        <v>24</v>
      </c>
      <c r="B87" s="140" t="e">
        <f>VLOOKUP(C87,Fahrer!$B$5:$C$164,2,0)</f>
        <v>#N/A</v>
      </c>
      <c r="C87" s="97"/>
      <c r="D87" s="98"/>
      <c r="E87" s="99"/>
      <c r="F87" s="99"/>
      <c r="G87" s="141">
        <f>IF(ISNA(VLOOKUP(F87,Fahrer!$F$6:$G$25,2,0)),0,VLOOKUP(F87,Fahrer!$F$6:$G$25,2,0))</f>
        <v>0</v>
      </c>
      <c r="H87" s="142">
        <f t="shared" si="44"/>
        <v>0</v>
      </c>
      <c r="I87" s="98"/>
      <c r="J87" s="99"/>
      <c r="K87" s="99"/>
      <c r="L87" s="141">
        <f>IF(ISNA(VLOOKUP(K87,Fahrer!$F$6:$G$25,2,0)),0,VLOOKUP(K87,Fahrer!$F$6:$G$25,2,0))</f>
        <v>0</v>
      </c>
      <c r="M87" s="142">
        <f t="shared" si="45"/>
        <v>0</v>
      </c>
      <c r="N87" s="98"/>
      <c r="O87" s="99"/>
      <c r="P87" s="99"/>
      <c r="Q87" s="141">
        <f>IF(ISNA(VLOOKUP(P87,Fahrer!$F$6:$G$25,2,0)),0,VLOOKUP(P87,Fahrer!$F$6:$G$25,2,0))</f>
        <v>0</v>
      </c>
      <c r="R87" s="142">
        <f t="shared" si="46"/>
        <v>0</v>
      </c>
      <c r="S87" s="98"/>
      <c r="T87" s="99"/>
      <c r="U87" s="102"/>
      <c r="V87" s="141">
        <f>IF(ISNA(VLOOKUP(U87,Fahrer!$F$6:$G$25,2,0)),0,VLOOKUP(U87,Fahrer!$F$6:$G$25,2,0))</f>
        <v>0</v>
      </c>
      <c r="W87" s="142">
        <f t="shared" si="47"/>
        <v>0</v>
      </c>
      <c r="X87" s="103">
        <f t="shared" si="48"/>
        <v>0</v>
      </c>
      <c r="Y87" s="99">
        <f t="shared" si="49"/>
        <v>0</v>
      </c>
      <c r="Z87" s="102">
        <f t="shared" si="50"/>
        <v>0</v>
      </c>
      <c r="AA87" s="104">
        <f t="shared" si="51"/>
        <v>0</v>
      </c>
      <c r="AB87" s="103"/>
      <c r="AC87" s="143">
        <f t="shared" si="52"/>
        <v>0</v>
      </c>
      <c r="AD87" s="99">
        <f t="shared" si="53"/>
        <v>0</v>
      </c>
      <c r="AE87" s="99">
        <f t="shared" si="54"/>
        <v>0</v>
      </c>
      <c r="AF87" s="782"/>
    </row>
    <row r="88" spans="1:32" ht="15.75" hidden="1" customHeight="1" x14ac:dyDescent="0.3">
      <c r="A88" s="121">
        <v>25</v>
      </c>
      <c r="B88" s="131" t="e">
        <f>VLOOKUP(C88,Fahrer!$B$5:$C$164,2,0)</f>
        <v>#N/A</v>
      </c>
      <c r="C88" s="123"/>
      <c r="D88" s="78"/>
      <c r="E88" s="79"/>
      <c r="F88" s="79"/>
      <c r="G88" s="124">
        <f>IF(ISNA(VLOOKUP(F88,Fahrer!$F$6:$G$25,2,0)),0,VLOOKUP(F88,Fahrer!$F$6:$G$25,2,0))</f>
        <v>0</v>
      </c>
      <c r="H88" s="127">
        <f t="shared" si="44"/>
        <v>0</v>
      </c>
      <c r="I88" s="78"/>
      <c r="J88" s="79"/>
      <c r="K88" s="79"/>
      <c r="L88" s="124">
        <f>IF(ISNA(VLOOKUP(K88,Fahrer!$F$6:$G$25,2,0)),0,VLOOKUP(K88,Fahrer!$F$6:$G$25,2,0))</f>
        <v>0</v>
      </c>
      <c r="M88" s="125">
        <f t="shared" si="45"/>
        <v>0</v>
      </c>
      <c r="N88" s="78"/>
      <c r="O88" s="79"/>
      <c r="P88" s="79"/>
      <c r="Q88" s="124">
        <f>IF(ISNA(VLOOKUP(P88,Fahrer!$F$6:$G$25,2,0)),0,VLOOKUP(P88,Fahrer!$F$6:$G$25,2,0))</f>
        <v>0</v>
      </c>
      <c r="R88" s="125">
        <f t="shared" si="46"/>
        <v>0</v>
      </c>
      <c r="S88" s="78"/>
      <c r="T88" s="79"/>
      <c r="U88" s="82"/>
      <c r="V88" s="124">
        <f>IF(ISNA(VLOOKUP(U88,Fahrer!$F$6:$G$25,2,0)),0,VLOOKUP(U88,Fahrer!$F$6:$G$25,2,0))</f>
        <v>0</v>
      </c>
      <c r="W88" s="125">
        <f t="shared" si="47"/>
        <v>0</v>
      </c>
      <c r="X88" s="128">
        <f t="shared" si="48"/>
        <v>0</v>
      </c>
      <c r="Y88" s="129">
        <f t="shared" si="49"/>
        <v>0</v>
      </c>
      <c r="Z88" s="124">
        <f t="shared" si="50"/>
        <v>0</v>
      </c>
      <c r="AA88" s="130">
        <f t="shared" si="51"/>
        <v>0</v>
      </c>
      <c r="AB88" s="128"/>
      <c r="AC88" s="126">
        <f t="shared" si="52"/>
        <v>0</v>
      </c>
      <c r="AD88" s="79">
        <f t="shared" si="53"/>
        <v>0</v>
      </c>
      <c r="AE88" s="79">
        <f t="shared" si="54"/>
        <v>0</v>
      </c>
      <c r="AF88" s="782"/>
    </row>
    <row r="89" spans="1:32" ht="15.75" hidden="1" customHeight="1" x14ac:dyDescent="0.3">
      <c r="A89" s="61">
        <v>26</v>
      </c>
      <c r="B89" s="140" t="e">
        <f>VLOOKUP(C89,Fahrer!$B$5:$C$164,2,0)</f>
        <v>#N/A</v>
      </c>
      <c r="C89" s="97"/>
      <c r="D89" s="98"/>
      <c r="E89" s="99"/>
      <c r="F89" s="99"/>
      <c r="G89" s="141">
        <f>IF(ISNA(VLOOKUP(F89,Fahrer!$F$6:$G$25,2,0)),0,VLOOKUP(F89,Fahrer!$F$6:$G$25,2,0))</f>
        <v>0</v>
      </c>
      <c r="H89" s="142">
        <f t="shared" si="44"/>
        <v>0</v>
      </c>
      <c r="I89" s="98"/>
      <c r="J89" s="99"/>
      <c r="K89" s="99"/>
      <c r="L89" s="141">
        <f>IF(ISNA(VLOOKUP(K89,Fahrer!$F$6:$G$25,2,0)),0,VLOOKUP(K89,Fahrer!$F$6:$G$25,2,0))</f>
        <v>0</v>
      </c>
      <c r="M89" s="142">
        <f t="shared" si="45"/>
        <v>0</v>
      </c>
      <c r="N89" s="98"/>
      <c r="O89" s="99"/>
      <c r="P89" s="99"/>
      <c r="Q89" s="141">
        <f>IF(ISNA(VLOOKUP(P89,Fahrer!$F$6:$G$25,2,0)),0,VLOOKUP(P89,Fahrer!$F$6:$G$25,2,0))</f>
        <v>0</v>
      </c>
      <c r="R89" s="142">
        <f t="shared" si="46"/>
        <v>0</v>
      </c>
      <c r="S89" s="98"/>
      <c r="T89" s="99"/>
      <c r="U89" s="102"/>
      <c r="V89" s="141">
        <f>IF(ISNA(VLOOKUP(U89,Fahrer!$F$6:$G$25,2,0)),0,VLOOKUP(U89,Fahrer!$F$6:$G$25,2,0))</f>
        <v>0</v>
      </c>
      <c r="W89" s="142">
        <f t="shared" si="47"/>
        <v>0</v>
      </c>
      <c r="X89" s="103">
        <f t="shared" si="48"/>
        <v>0</v>
      </c>
      <c r="Y89" s="99">
        <f t="shared" si="49"/>
        <v>0</v>
      </c>
      <c r="Z89" s="102">
        <f t="shared" si="50"/>
        <v>0</v>
      </c>
      <c r="AA89" s="104">
        <f t="shared" si="51"/>
        <v>0</v>
      </c>
      <c r="AB89" s="103"/>
      <c r="AC89" s="143">
        <f t="shared" si="52"/>
        <v>0</v>
      </c>
      <c r="AD89" s="99">
        <f t="shared" si="53"/>
        <v>0</v>
      </c>
      <c r="AE89" s="99">
        <f t="shared" si="54"/>
        <v>0</v>
      </c>
      <c r="AF89" s="782"/>
    </row>
    <row r="90" spans="1:32" ht="15.75" hidden="1" customHeight="1" x14ac:dyDescent="0.3">
      <c r="A90" s="121">
        <v>27</v>
      </c>
      <c r="B90" s="131" t="e">
        <f>VLOOKUP(C90,Fahrer!$B$5:$C$164,2,0)</f>
        <v>#N/A</v>
      </c>
      <c r="C90" s="123"/>
      <c r="D90" s="78"/>
      <c r="E90" s="79"/>
      <c r="F90" s="79"/>
      <c r="G90" s="124">
        <f>IF(ISNA(VLOOKUP(F90,Fahrer!$F$6:$G$25,2,0)),0,VLOOKUP(F90,Fahrer!$F$6:$G$25,2,0))</f>
        <v>0</v>
      </c>
      <c r="H90" s="127">
        <f t="shared" si="44"/>
        <v>0</v>
      </c>
      <c r="I90" s="78"/>
      <c r="J90" s="79"/>
      <c r="K90" s="79"/>
      <c r="L90" s="124">
        <f>IF(ISNA(VLOOKUP(K90,Fahrer!$F$6:$G$25,2,0)),0,VLOOKUP(K90,Fahrer!$F$6:$G$25,2,0))</f>
        <v>0</v>
      </c>
      <c r="M90" s="125">
        <f t="shared" si="45"/>
        <v>0</v>
      </c>
      <c r="N90" s="78"/>
      <c r="O90" s="79"/>
      <c r="P90" s="79"/>
      <c r="Q90" s="124">
        <f>IF(ISNA(VLOOKUP(P90,Fahrer!$F$6:$G$25,2,0)),0,VLOOKUP(P90,Fahrer!$F$6:$G$25,2,0))</f>
        <v>0</v>
      </c>
      <c r="R90" s="125">
        <f t="shared" si="46"/>
        <v>0</v>
      </c>
      <c r="S90" s="78"/>
      <c r="T90" s="79"/>
      <c r="U90" s="82"/>
      <c r="V90" s="124">
        <f>IF(ISNA(VLOOKUP(U90,Fahrer!$F$6:$G$25,2,0)),0,VLOOKUP(U90,Fahrer!$F$6:$G$25,2,0))</f>
        <v>0</v>
      </c>
      <c r="W90" s="125">
        <f t="shared" si="47"/>
        <v>0</v>
      </c>
      <c r="X90" s="128">
        <f t="shared" si="48"/>
        <v>0</v>
      </c>
      <c r="Y90" s="129">
        <f t="shared" si="49"/>
        <v>0</v>
      </c>
      <c r="Z90" s="124">
        <f t="shared" si="50"/>
        <v>0</v>
      </c>
      <c r="AA90" s="130">
        <f t="shared" si="51"/>
        <v>0</v>
      </c>
      <c r="AB90" s="128"/>
      <c r="AC90" s="126">
        <f t="shared" si="52"/>
        <v>0</v>
      </c>
      <c r="AD90" s="79">
        <f t="shared" si="53"/>
        <v>0</v>
      </c>
      <c r="AE90" s="79">
        <f t="shared" si="54"/>
        <v>0</v>
      </c>
      <c r="AF90" s="782"/>
    </row>
    <row r="91" spans="1:32" ht="15.75" hidden="1" customHeight="1" x14ac:dyDescent="0.3">
      <c r="A91" s="61">
        <v>28</v>
      </c>
      <c r="B91" s="140" t="e">
        <f>VLOOKUP(C91,Fahrer!$B$5:$C$164,2,0)</f>
        <v>#N/A</v>
      </c>
      <c r="C91" s="97"/>
      <c r="D91" s="98"/>
      <c r="E91" s="99"/>
      <c r="F91" s="99"/>
      <c r="G91" s="141">
        <f>IF(ISNA(VLOOKUP(F91,Fahrer!$F$6:$G$25,2,0)),0,VLOOKUP(F91,Fahrer!$F$6:$G$25,2,0))</f>
        <v>0</v>
      </c>
      <c r="H91" s="142">
        <f t="shared" si="44"/>
        <v>0</v>
      </c>
      <c r="I91" s="98"/>
      <c r="J91" s="99"/>
      <c r="K91" s="99"/>
      <c r="L91" s="141">
        <f>IF(ISNA(VLOOKUP(K91,Fahrer!$F$6:$G$25,2,0)),0,VLOOKUP(K91,Fahrer!$F$6:$G$25,2,0))</f>
        <v>0</v>
      </c>
      <c r="M91" s="142">
        <f t="shared" si="45"/>
        <v>0</v>
      </c>
      <c r="N91" s="98"/>
      <c r="O91" s="99"/>
      <c r="P91" s="99"/>
      <c r="Q91" s="141">
        <f>IF(ISNA(VLOOKUP(P91,Fahrer!$F$6:$G$25,2,0)),0,VLOOKUP(P91,Fahrer!$F$6:$G$25,2,0))</f>
        <v>0</v>
      </c>
      <c r="R91" s="142">
        <f t="shared" si="46"/>
        <v>0</v>
      </c>
      <c r="S91" s="98"/>
      <c r="T91" s="99"/>
      <c r="U91" s="102"/>
      <c r="V91" s="141">
        <f>IF(ISNA(VLOOKUP(U91,Fahrer!$F$6:$G$25,2,0)),0,VLOOKUP(U91,Fahrer!$F$6:$G$25,2,0))</f>
        <v>0</v>
      </c>
      <c r="W91" s="142">
        <f t="shared" si="47"/>
        <v>0</v>
      </c>
      <c r="X91" s="103">
        <f t="shared" si="48"/>
        <v>0</v>
      </c>
      <c r="Y91" s="99">
        <f t="shared" si="49"/>
        <v>0</v>
      </c>
      <c r="Z91" s="102">
        <f t="shared" si="50"/>
        <v>0</v>
      </c>
      <c r="AA91" s="104">
        <f t="shared" si="51"/>
        <v>0</v>
      </c>
      <c r="AB91" s="103"/>
      <c r="AC91" s="143">
        <f t="shared" si="52"/>
        <v>0</v>
      </c>
      <c r="AD91" s="99">
        <f t="shared" si="53"/>
        <v>0</v>
      </c>
      <c r="AE91" s="99">
        <f t="shared" si="54"/>
        <v>0</v>
      </c>
      <c r="AF91" s="782"/>
    </row>
    <row r="92" spans="1:32" ht="15.75" hidden="1" customHeight="1" x14ac:dyDescent="0.3">
      <c r="A92" s="121">
        <v>29</v>
      </c>
      <c r="B92" s="131" t="e">
        <f>VLOOKUP(C92,Fahrer!$B$5:$C$164,2,0)</f>
        <v>#N/A</v>
      </c>
      <c r="C92" s="123"/>
      <c r="D92" s="78"/>
      <c r="E92" s="79"/>
      <c r="F92" s="79"/>
      <c r="G92" s="124">
        <f>IF(ISNA(VLOOKUP(F92,Fahrer!$F$6:$G$25,2,0)),0,VLOOKUP(F92,Fahrer!$F$6:$G$25,2,0))</f>
        <v>0</v>
      </c>
      <c r="H92" s="127">
        <f t="shared" si="44"/>
        <v>0</v>
      </c>
      <c r="I92" s="78"/>
      <c r="J92" s="79"/>
      <c r="K92" s="79"/>
      <c r="L92" s="124">
        <f>IF(ISNA(VLOOKUP(K92,Fahrer!$F$6:$G$25,2,0)),0,VLOOKUP(K92,Fahrer!$F$6:$G$25,2,0))</f>
        <v>0</v>
      </c>
      <c r="M92" s="125">
        <f t="shared" si="45"/>
        <v>0</v>
      </c>
      <c r="N92" s="78"/>
      <c r="O92" s="79"/>
      <c r="P92" s="79"/>
      <c r="Q92" s="124">
        <f>IF(ISNA(VLOOKUP(P92,Fahrer!$F$6:$G$25,2,0)),0,VLOOKUP(P92,Fahrer!$F$6:$G$25,2,0))</f>
        <v>0</v>
      </c>
      <c r="R92" s="125">
        <f t="shared" si="46"/>
        <v>0</v>
      </c>
      <c r="S92" s="78"/>
      <c r="T92" s="79"/>
      <c r="U92" s="82"/>
      <c r="V92" s="124">
        <f>IF(ISNA(VLOOKUP(U92,Fahrer!$F$6:$G$25,2,0)),0,VLOOKUP(U92,Fahrer!$F$6:$G$25,2,0))</f>
        <v>0</v>
      </c>
      <c r="W92" s="125">
        <f t="shared" si="47"/>
        <v>0</v>
      </c>
      <c r="X92" s="128">
        <f t="shared" si="48"/>
        <v>0</v>
      </c>
      <c r="Y92" s="129">
        <f t="shared" si="49"/>
        <v>0</v>
      </c>
      <c r="Z92" s="124">
        <f t="shared" si="50"/>
        <v>0</v>
      </c>
      <c r="AA92" s="130">
        <f t="shared" si="51"/>
        <v>0</v>
      </c>
      <c r="AB92" s="128"/>
      <c r="AC92" s="126">
        <f t="shared" si="52"/>
        <v>0</v>
      </c>
      <c r="AD92" s="79">
        <f t="shared" si="53"/>
        <v>0</v>
      </c>
      <c r="AE92" s="79">
        <f t="shared" si="54"/>
        <v>0</v>
      </c>
      <c r="AF92" s="782"/>
    </row>
    <row r="93" spans="1:32" ht="15.75" hidden="1" customHeight="1" x14ac:dyDescent="0.3">
      <c r="A93" s="61">
        <v>30</v>
      </c>
      <c r="B93" s="140" t="e">
        <f>VLOOKUP(C93,Fahrer!$B$5:$C$164,2,0)</f>
        <v>#N/A</v>
      </c>
      <c r="C93" s="97"/>
      <c r="D93" s="98"/>
      <c r="E93" s="99"/>
      <c r="F93" s="99"/>
      <c r="G93" s="141">
        <f>IF(ISNA(VLOOKUP(F93,Fahrer!$F$6:$G$25,2,0)),0,VLOOKUP(F93,Fahrer!$F$6:$G$25,2,0))</f>
        <v>0</v>
      </c>
      <c r="H93" s="142">
        <f t="shared" si="44"/>
        <v>0</v>
      </c>
      <c r="I93" s="98"/>
      <c r="J93" s="99"/>
      <c r="K93" s="99"/>
      <c r="L93" s="141">
        <f>IF(ISNA(VLOOKUP(K93,Fahrer!$F$6:$G$25,2,0)),0,VLOOKUP(K93,Fahrer!$F$6:$G$25,2,0))</f>
        <v>0</v>
      </c>
      <c r="M93" s="142">
        <f t="shared" si="45"/>
        <v>0</v>
      </c>
      <c r="N93" s="98"/>
      <c r="O93" s="99"/>
      <c r="P93" s="99"/>
      <c r="Q93" s="141">
        <f>IF(ISNA(VLOOKUP(P93,Fahrer!$F$6:$G$25,2,0)),0,VLOOKUP(P93,Fahrer!$F$6:$G$25,2,0))</f>
        <v>0</v>
      </c>
      <c r="R93" s="142">
        <f t="shared" si="46"/>
        <v>0</v>
      </c>
      <c r="S93" s="98"/>
      <c r="T93" s="99"/>
      <c r="U93" s="102"/>
      <c r="V93" s="141">
        <f>IF(ISNA(VLOOKUP(U93,Fahrer!$F$6:$G$25,2,0)),0,VLOOKUP(U93,Fahrer!$F$6:$G$25,2,0))</f>
        <v>0</v>
      </c>
      <c r="W93" s="142">
        <f t="shared" si="47"/>
        <v>0</v>
      </c>
      <c r="X93" s="103">
        <f t="shared" si="48"/>
        <v>0</v>
      </c>
      <c r="Y93" s="99">
        <f t="shared" si="49"/>
        <v>0</v>
      </c>
      <c r="Z93" s="102">
        <f t="shared" si="50"/>
        <v>0</v>
      </c>
      <c r="AA93" s="104">
        <f t="shared" si="51"/>
        <v>0</v>
      </c>
      <c r="AB93" s="103"/>
      <c r="AC93" s="143">
        <f t="shared" si="52"/>
        <v>0</v>
      </c>
      <c r="AD93" s="99">
        <f t="shared" si="53"/>
        <v>0</v>
      </c>
      <c r="AE93" s="99">
        <f t="shared" si="54"/>
        <v>0</v>
      </c>
      <c r="AF93" s="782"/>
    </row>
    <row r="94" spans="1:32" x14ac:dyDescent="0.3">
      <c r="B94" s="779"/>
      <c r="C94" s="779"/>
      <c r="D94" s="779"/>
      <c r="E94" s="779"/>
      <c r="F94" s="779"/>
      <c r="G94" s="779"/>
      <c r="H94" s="779"/>
      <c r="I94" s="779"/>
      <c r="J94" s="779"/>
      <c r="K94" s="779"/>
      <c r="L94" s="779"/>
      <c r="M94" s="779"/>
      <c r="N94" s="779"/>
      <c r="O94" s="779"/>
      <c r="P94" s="779"/>
      <c r="Q94" s="779"/>
      <c r="R94" s="779"/>
      <c r="S94" s="779"/>
      <c r="T94" s="779"/>
      <c r="U94" s="779"/>
      <c r="V94" s="779"/>
      <c r="W94" s="779"/>
      <c r="X94" s="779"/>
      <c r="Y94" s="779"/>
      <c r="Z94" s="779"/>
      <c r="AA94" s="779"/>
      <c r="AB94" s="779"/>
      <c r="AC94" s="779"/>
      <c r="AD94" s="779"/>
      <c r="AE94" s="779"/>
      <c r="AF94" s="782"/>
    </row>
    <row r="95" spans="1:32" x14ac:dyDescent="0.3">
      <c r="B95" s="779"/>
      <c r="C95" s="779"/>
      <c r="D95" s="779"/>
      <c r="E95" s="779"/>
      <c r="F95" s="779"/>
      <c r="G95" s="779"/>
      <c r="H95" s="779"/>
      <c r="I95" s="779"/>
      <c r="J95" s="779"/>
      <c r="K95" s="779"/>
      <c r="L95" s="779"/>
      <c r="M95" s="779"/>
      <c r="N95" s="779"/>
      <c r="O95" s="779"/>
      <c r="P95" s="779"/>
      <c r="Q95" s="779"/>
      <c r="R95" s="779"/>
      <c r="S95" s="779"/>
      <c r="T95" s="779"/>
      <c r="U95" s="779"/>
      <c r="V95" s="779"/>
      <c r="W95" s="779"/>
      <c r="X95" s="779"/>
      <c r="Y95" s="779"/>
      <c r="Z95" s="779"/>
      <c r="AA95" s="779"/>
      <c r="AB95" s="779"/>
      <c r="AC95" s="779"/>
      <c r="AD95" s="779"/>
      <c r="AE95" s="779"/>
      <c r="AF95" s="782"/>
    </row>
  </sheetData>
  <sheetProtection selectLockedCells="1" selectUnlockedCells="1"/>
  <sortState xmlns:xlrd2="http://schemas.microsoft.com/office/spreadsheetml/2017/richdata2" ref="B64:AE72">
    <sortCondition descending="1" ref="AE64:AE72"/>
  </sortState>
  <mergeCells count="16">
    <mergeCell ref="AF4:AF95"/>
    <mergeCell ref="B26:AE27"/>
    <mergeCell ref="D28:H28"/>
    <mergeCell ref="I28:M28"/>
    <mergeCell ref="N28:R28"/>
    <mergeCell ref="S28:W28"/>
    <mergeCell ref="B94:AE95"/>
    <mergeCell ref="D4:H4"/>
    <mergeCell ref="I4:M4"/>
    <mergeCell ref="N4:R4"/>
    <mergeCell ref="S4:W4"/>
    <mergeCell ref="B60:AE61"/>
    <mergeCell ref="D62:H62"/>
    <mergeCell ref="I62:M62"/>
    <mergeCell ref="N62:R62"/>
    <mergeCell ref="S62:W62"/>
  </mergeCells>
  <pageMargins left="0.25" right="0.25" top="0.75" bottom="0.75" header="0.51180555555555551" footer="0.51180555555555551"/>
  <pageSetup paperSize="9" scale="80" firstPageNumber="0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95"/>
  <sheetViews>
    <sheetView topLeftCell="A26" workbookViewId="0">
      <selection activeCell="C28" sqref="C1:C1048576"/>
    </sheetView>
  </sheetViews>
  <sheetFormatPr baseColWidth="10" defaultColWidth="11.44140625" defaultRowHeight="15.6" x14ac:dyDescent="0.3"/>
  <cols>
    <col min="1" max="1" width="6.5546875" style="58" customWidth="1"/>
    <col min="2" max="2" width="21.88671875" style="15" customWidth="1"/>
    <col min="3" max="3" width="11.44140625" style="49" hidden="1" customWidth="1"/>
    <col min="4" max="5" width="6.44140625" style="15" customWidth="1"/>
    <col min="6" max="6" width="8.33203125" style="15" customWidth="1"/>
    <col min="7" max="7" width="0" style="15" hidden="1" customWidth="1"/>
    <col min="8" max="8" width="8.33203125" style="15" customWidth="1"/>
    <col min="9" max="10" width="6.5546875" style="15" customWidth="1"/>
    <col min="11" max="11" width="8.33203125" style="15" customWidth="1"/>
    <col min="12" max="12" width="0" style="15" hidden="1" customWidth="1"/>
    <col min="13" max="13" width="8.33203125" style="15" customWidth="1"/>
    <col min="14" max="15" width="6.5546875" style="15" customWidth="1"/>
    <col min="16" max="16" width="8.33203125" style="15" customWidth="1"/>
    <col min="17" max="17" width="0" style="15" hidden="1" customWidth="1"/>
    <col min="18" max="18" width="8.44140625" style="15" customWidth="1"/>
    <col min="19" max="20" width="6.5546875" style="15" customWidth="1"/>
    <col min="21" max="21" width="8.33203125" style="15" customWidth="1"/>
    <col min="22" max="22" width="0" style="15" hidden="1" customWidth="1"/>
    <col min="23" max="23" width="8.33203125" style="15" customWidth="1"/>
    <col min="24" max="27" width="0" style="15" hidden="1" customWidth="1"/>
    <col min="28" max="28" width="0" style="49" hidden="1" customWidth="1"/>
    <col min="29" max="29" width="0" style="15" hidden="1" customWidth="1"/>
    <col min="30" max="30" width="7.5546875" style="49" customWidth="1"/>
    <col min="31" max="31" width="7.5546875" style="15" customWidth="1"/>
    <col min="32" max="16384" width="11.44140625" style="15"/>
  </cols>
  <sheetData>
    <row r="1" spans="1:33" s="146" customFormat="1" ht="12.75" hidden="1" customHeight="1" x14ac:dyDescent="0.3">
      <c r="A1" s="61"/>
      <c r="B1" s="144" t="s">
        <v>147</v>
      </c>
      <c r="C1" s="145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784"/>
      <c r="AG1" s="144"/>
    </row>
    <row r="2" spans="1:33" s="146" customFormat="1" ht="12.75" hidden="1" customHeight="1" x14ac:dyDescent="0.3">
      <c r="A2" s="61"/>
      <c r="B2" s="144" t="s">
        <v>148</v>
      </c>
      <c r="C2" s="145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784"/>
      <c r="AG2" s="144"/>
    </row>
    <row r="3" spans="1:33" x14ac:dyDescent="0.3">
      <c r="A3" s="61"/>
      <c r="B3" s="182"/>
      <c r="C3" s="183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3"/>
      <c r="AC3" s="182"/>
      <c r="AD3" s="183"/>
      <c r="AE3" s="182"/>
      <c r="AF3" s="784"/>
      <c r="AG3" s="182"/>
    </row>
    <row r="4" spans="1:33" ht="15.75" hidden="1" customHeight="1" x14ac:dyDescent="0.3">
      <c r="A4" s="61"/>
      <c r="B4" s="63" t="s">
        <v>1</v>
      </c>
      <c r="C4" s="75"/>
      <c r="D4" s="775" t="s">
        <v>149</v>
      </c>
      <c r="E4" s="775"/>
      <c r="F4" s="775"/>
      <c r="G4" s="775"/>
      <c r="H4" s="775"/>
      <c r="I4" s="775" t="s">
        <v>150</v>
      </c>
      <c r="J4" s="775"/>
      <c r="K4" s="775"/>
      <c r="L4" s="775"/>
      <c r="M4" s="775"/>
      <c r="N4" s="775" t="s">
        <v>151</v>
      </c>
      <c r="O4" s="775"/>
      <c r="P4" s="775"/>
      <c r="Q4" s="775"/>
      <c r="R4" s="775"/>
      <c r="S4" s="775" t="s">
        <v>152</v>
      </c>
      <c r="T4" s="775"/>
      <c r="U4" s="775"/>
      <c r="V4" s="775"/>
      <c r="W4" s="775"/>
      <c r="X4" s="65" t="s">
        <v>0</v>
      </c>
      <c r="Y4" s="66" t="s">
        <v>0</v>
      </c>
      <c r="Z4" s="67" t="s">
        <v>0</v>
      </c>
      <c r="AA4" s="68" t="s">
        <v>0</v>
      </c>
      <c r="AB4" s="69"/>
      <c r="AC4" s="70" t="s">
        <v>153</v>
      </c>
      <c r="AD4" s="71" t="s">
        <v>51</v>
      </c>
      <c r="AE4" s="71" t="s">
        <v>154</v>
      </c>
      <c r="AF4" s="784"/>
      <c r="AG4" s="182"/>
    </row>
    <row r="5" spans="1:33" hidden="1" x14ac:dyDescent="0.3">
      <c r="A5" s="61"/>
      <c r="B5" s="63" t="s">
        <v>155</v>
      </c>
      <c r="C5" s="72" t="s">
        <v>156</v>
      </c>
      <c r="D5" s="73" t="s">
        <v>157</v>
      </c>
      <c r="E5" s="71" t="s">
        <v>158</v>
      </c>
      <c r="F5" s="71" t="s">
        <v>159</v>
      </c>
      <c r="G5" s="63"/>
      <c r="H5" s="74" t="s">
        <v>20</v>
      </c>
      <c r="I5" s="73" t="s">
        <v>157</v>
      </c>
      <c r="J5" s="71" t="s">
        <v>158</v>
      </c>
      <c r="K5" s="71" t="s">
        <v>159</v>
      </c>
      <c r="L5" s="63"/>
      <c r="M5" s="74" t="s">
        <v>20</v>
      </c>
      <c r="N5" s="73" t="s">
        <v>157</v>
      </c>
      <c r="O5" s="71" t="s">
        <v>158</v>
      </c>
      <c r="P5" s="71" t="s">
        <v>159</v>
      </c>
      <c r="Q5" s="63"/>
      <c r="R5" s="74" t="s">
        <v>20</v>
      </c>
      <c r="S5" s="73" t="s">
        <v>157</v>
      </c>
      <c r="T5" s="71" t="s">
        <v>158</v>
      </c>
      <c r="U5" s="63" t="s">
        <v>159</v>
      </c>
      <c r="V5" s="63"/>
      <c r="W5" s="74" t="s">
        <v>20</v>
      </c>
      <c r="X5" s="69" t="s">
        <v>160</v>
      </c>
      <c r="Y5" s="71" t="s">
        <v>161</v>
      </c>
      <c r="Z5" s="63" t="s">
        <v>162</v>
      </c>
      <c r="AA5" s="75" t="s">
        <v>163</v>
      </c>
      <c r="AB5" s="69"/>
      <c r="AC5" s="70"/>
      <c r="AD5" s="71"/>
      <c r="AE5" s="71"/>
      <c r="AF5" s="784"/>
      <c r="AG5" s="182"/>
    </row>
    <row r="6" spans="1:33" ht="15" hidden="1" customHeight="1" x14ac:dyDescent="0.3">
      <c r="A6" s="61">
        <v>1</v>
      </c>
      <c r="B6" s="76" t="e">
        <f>VLOOKUP(C6,Fahrer!$B$5:$C$134,2,0)</f>
        <v>#N/A</v>
      </c>
      <c r="C6" s="184"/>
      <c r="D6" s="185"/>
      <c r="E6" s="186"/>
      <c r="F6" s="186"/>
      <c r="G6" s="80">
        <f>IF(ISNA(VLOOKUP(F6,Fahrer!$F$6:$G$25,2,0)),0,VLOOKUP(F6,Fahrer!$F$6:$G$25,2,0))</f>
        <v>0</v>
      </c>
      <c r="H6" s="81">
        <f t="shared" ref="H6:H25" si="0">SUM(E6+G6)</f>
        <v>0</v>
      </c>
      <c r="I6" s="185"/>
      <c r="J6" s="186"/>
      <c r="K6" s="186"/>
      <c r="L6" s="82">
        <f>IF(ISNA(VLOOKUP(K6,Fahrer!$F$6:$G$25,2,0)),0,VLOOKUP(K6,Fahrer!$F$6:$G$25,2,0))</f>
        <v>0</v>
      </c>
      <c r="M6" s="81">
        <f t="shared" ref="M6:M25" si="1">SUM(J6+L6)</f>
        <v>0</v>
      </c>
      <c r="N6" s="185"/>
      <c r="O6" s="186"/>
      <c r="P6" s="186"/>
      <c r="Q6" s="82">
        <f>IF(ISNA(VLOOKUP(P6,Fahrer!$F$6:$G$25,2,0)),0,VLOOKUP(P6,Fahrer!$F$6:$G$25,2,0))</f>
        <v>0</v>
      </c>
      <c r="R6" s="81">
        <f t="shared" ref="R6:R25" si="2">SUM(O6+Q6)</f>
        <v>0</v>
      </c>
      <c r="S6" s="185"/>
      <c r="T6" s="186"/>
      <c r="U6" s="187"/>
      <c r="V6" s="82">
        <f>IF(ISNA(VLOOKUP(U6,Fahrer!$F$6:$G$25,2,0)),0,VLOOKUP(U6,Fahrer!$F$6:$G$25,2,0))</f>
        <v>0</v>
      </c>
      <c r="W6" s="81">
        <f t="shared" ref="W6:W25" si="3">SUM(T6+V6)</f>
        <v>0</v>
      </c>
      <c r="X6" s="83">
        <f t="shared" ref="X6:X25" si="4">H6</f>
        <v>0</v>
      </c>
      <c r="Y6" s="79">
        <f t="shared" ref="Y6:Y25" si="5">M6</f>
        <v>0</v>
      </c>
      <c r="Z6" s="82">
        <f t="shared" ref="Z6:Z25" si="6">R6</f>
        <v>0</v>
      </c>
      <c r="AA6" s="77">
        <f t="shared" ref="AA6:AA25" si="7">W6</f>
        <v>0</v>
      </c>
      <c r="AB6" s="83"/>
      <c r="AC6" s="84">
        <f t="shared" ref="AC6:AC25" si="8">(E6+J6+O6+T6)</f>
        <v>0</v>
      </c>
      <c r="AD6" s="79">
        <f t="shared" ref="AD6:AD25" si="9">SUM(H6+M6+R6+W6)</f>
        <v>0</v>
      </c>
      <c r="AE6" s="79">
        <f t="shared" ref="AE6:AE25" si="10">LARGE(X6:AA6,1)+LARGE(X6:AA6,2)+LARGE(X6:AA6,3)</f>
        <v>0</v>
      </c>
      <c r="AF6" s="784"/>
      <c r="AG6" s="182"/>
    </row>
    <row r="7" spans="1:33" ht="15" hidden="1" customHeight="1" x14ac:dyDescent="0.3">
      <c r="A7" s="61">
        <v>2</v>
      </c>
      <c r="B7" s="96" t="e">
        <f>VLOOKUP(C7,Fahrer!$B$5:$C$134,2,0)</f>
        <v>#N/A</v>
      </c>
      <c r="C7" s="188"/>
      <c r="D7" s="189"/>
      <c r="E7" s="190"/>
      <c r="F7" s="190"/>
      <c r="G7" s="100">
        <f>IF(ISNA(VLOOKUP(F7,Fahrer!$F$6:$G$25,2,0)),0,VLOOKUP(F7,Fahrer!$F$6:$G$25,2,0))</f>
        <v>0</v>
      </c>
      <c r="H7" s="101">
        <f t="shared" si="0"/>
        <v>0</v>
      </c>
      <c r="I7" s="189"/>
      <c r="J7" s="190"/>
      <c r="K7" s="190"/>
      <c r="L7" s="102">
        <f>IF(ISNA(VLOOKUP(K7,Fahrer!$F$6:$G$25,2,0)),0,VLOOKUP(K7,Fahrer!$F$6:$G$25,2,0))</f>
        <v>0</v>
      </c>
      <c r="M7" s="101">
        <f t="shared" si="1"/>
        <v>0</v>
      </c>
      <c r="N7" s="189"/>
      <c r="O7" s="190"/>
      <c r="P7" s="190"/>
      <c r="Q7" s="102">
        <f>IF(ISNA(VLOOKUP(P7,Fahrer!$F$6:$G$25,2,0)),0,VLOOKUP(P7,Fahrer!$F$6:$G$25,2,0))</f>
        <v>0</v>
      </c>
      <c r="R7" s="101">
        <f t="shared" si="2"/>
        <v>0</v>
      </c>
      <c r="S7" s="189"/>
      <c r="T7" s="190"/>
      <c r="U7" s="191"/>
      <c r="V7" s="102">
        <f>IF(ISNA(VLOOKUP(U7,Fahrer!$F$6:$G$25,2,0)),0,VLOOKUP(U7,Fahrer!$F$6:$G$25,2,0))</f>
        <v>0</v>
      </c>
      <c r="W7" s="101">
        <f t="shared" si="3"/>
        <v>0</v>
      </c>
      <c r="X7" s="103">
        <f t="shared" si="4"/>
        <v>0</v>
      </c>
      <c r="Y7" s="99">
        <f t="shared" si="5"/>
        <v>0</v>
      </c>
      <c r="Z7" s="102">
        <f t="shared" si="6"/>
        <v>0</v>
      </c>
      <c r="AA7" s="104">
        <f t="shared" si="7"/>
        <v>0</v>
      </c>
      <c r="AB7" s="103"/>
      <c r="AC7" s="105">
        <f t="shared" si="8"/>
        <v>0</v>
      </c>
      <c r="AD7" s="99">
        <f t="shared" si="9"/>
        <v>0</v>
      </c>
      <c r="AE7" s="99">
        <f t="shared" si="10"/>
        <v>0</v>
      </c>
      <c r="AF7" s="784"/>
      <c r="AG7" s="182"/>
    </row>
    <row r="8" spans="1:33" ht="15" hidden="1" customHeight="1" x14ac:dyDescent="0.3">
      <c r="A8" s="61">
        <v>3</v>
      </c>
      <c r="B8" s="148" t="e">
        <f>VLOOKUP(C8,Fahrer!$B$5:$C$134,2,0)</f>
        <v>#N/A</v>
      </c>
      <c r="C8" s="192"/>
      <c r="D8" s="193"/>
      <c r="E8" s="194"/>
      <c r="F8" s="194"/>
      <c r="G8" s="80">
        <f>IF(ISNA(VLOOKUP(F8,Fahrer!$F$6:$G$25,2,0)),0,VLOOKUP(F8,Fahrer!$F$6:$G$25,2,0))</f>
        <v>0</v>
      </c>
      <c r="H8" s="81">
        <f t="shared" si="0"/>
        <v>0</v>
      </c>
      <c r="I8" s="193"/>
      <c r="J8" s="194"/>
      <c r="K8" s="194"/>
      <c r="L8" s="82">
        <f>IF(ISNA(VLOOKUP(K8,Fahrer!$F$6:$G$25,2,0)),0,VLOOKUP(K8,Fahrer!$F$6:$G$25,2,0))</f>
        <v>0</v>
      </c>
      <c r="M8" s="81">
        <f t="shared" si="1"/>
        <v>0</v>
      </c>
      <c r="N8" s="193"/>
      <c r="O8" s="194"/>
      <c r="P8" s="194"/>
      <c r="Q8" s="82">
        <f>IF(ISNA(VLOOKUP(P8,Fahrer!$F$6:$G$25,2,0)),0,VLOOKUP(P8,Fahrer!$F$6:$G$25,2,0))</f>
        <v>0</v>
      </c>
      <c r="R8" s="81">
        <f t="shared" si="2"/>
        <v>0</v>
      </c>
      <c r="S8" s="193"/>
      <c r="T8" s="194"/>
      <c r="U8" s="195"/>
      <c r="V8" s="82">
        <f>IF(ISNA(VLOOKUP(U8,Fahrer!$F$6:$G$25,2,0)),0,VLOOKUP(U8,Fahrer!$F$6:$G$25,2,0))</f>
        <v>0</v>
      </c>
      <c r="W8" s="81">
        <f t="shared" si="3"/>
        <v>0</v>
      </c>
      <c r="X8" s="83">
        <f t="shared" si="4"/>
        <v>0</v>
      </c>
      <c r="Y8" s="79">
        <f t="shared" si="5"/>
        <v>0</v>
      </c>
      <c r="Z8" s="82">
        <f t="shared" si="6"/>
        <v>0</v>
      </c>
      <c r="AA8" s="77">
        <f t="shared" si="7"/>
        <v>0</v>
      </c>
      <c r="AB8" s="83"/>
      <c r="AC8" s="84">
        <f t="shared" si="8"/>
        <v>0</v>
      </c>
      <c r="AD8" s="79">
        <f t="shared" si="9"/>
        <v>0</v>
      </c>
      <c r="AE8" s="79">
        <f t="shared" si="10"/>
        <v>0</v>
      </c>
      <c r="AF8" s="784"/>
      <c r="AG8" s="182"/>
    </row>
    <row r="9" spans="1:33" ht="15" hidden="1" customHeight="1" x14ac:dyDescent="0.3">
      <c r="A9" s="61">
        <v>4</v>
      </c>
      <c r="B9" s="96" t="e">
        <f>VLOOKUP(C9,Fahrer!$B$5:$C$134,2,0)</f>
        <v>#N/A</v>
      </c>
      <c r="C9" s="107"/>
      <c r="D9" s="98"/>
      <c r="E9" s="99"/>
      <c r="F9" s="99"/>
      <c r="G9" s="100">
        <f>IF(ISNA(VLOOKUP(F9,Fahrer!$F$6:$G$25,2,0)),0,VLOOKUP(F9,Fahrer!$F$6:$G$25,2,0))</f>
        <v>0</v>
      </c>
      <c r="H9" s="101">
        <f t="shared" si="0"/>
        <v>0</v>
      </c>
      <c r="I9" s="98"/>
      <c r="J9" s="99"/>
      <c r="K9" s="99"/>
      <c r="L9" s="102">
        <f>IF(ISNA(VLOOKUP(K9,Fahrer!$F$6:$G$25,2,0)),0,VLOOKUP(K9,Fahrer!$F$6:$G$25,2,0))</f>
        <v>0</v>
      </c>
      <c r="M9" s="101">
        <f t="shared" si="1"/>
        <v>0</v>
      </c>
      <c r="N9" s="98"/>
      <c r="O9" s="99"/>
      <c r="P9" s="99"/>
      <c r="Q9" s="102">
        <f>IF(ISNA(VLOOKUP(P9,Fahrer!$F$6:$G$25,2,0)),0,VLOOKUP(P9,Fahrer!$F$6:$G$25,2,0))</f>
        <v>0</v>
      </c>
      <c r="R9" s="101">
        <f t="shared" si="2"/>
        <v>0</v>
      </c>
      <c r="S9" s="98"/>
      <c r="T9" s="99"/>
      <c r="U9" s="102"/>
      <c r="V9" s="102">
        <f>IF(ISNA(VLOOKUP(U9,Fahrer!$F$6:$G$25,2,0)),0,VLOOKUP(U9,Fahrer!$F$6:$G$25,2,0))</f>
        <v>0</v>
      </c>
      <c r="W9" s="101">
        <f t="shared" si="3"/>
        <v>0</v>
      </c>
      <c r="X9" s="103">
        <f t="shared" si="4"/>
        <v>0</v>
      </c>
      <c r="Y9" s="99">
        <f t="shared" si="5"/>
        <v>0</v>
      </c>
      <c r="Z9" s="102">
        <f t="shared" si="6"/>
        <v>0</v>
      </c>
      <c r="AA9" s="104">
        <f t="shared" si="7"/>
        <v>0</v>
      </c>
      <c r="AB9" s="103"/>
      <c r="AC9" s="105">
        <f t="shared" si="8"/>
        <v>0</v>
      </c>
      <c r="AD9" s="99">
        <f t="shared" si="9"/>
        <v>0</v>
      </c>
      <c r="AE9" s="99">
        <f t="shared" si="10"/>
        <v>0</v>
      </c>
      <c r="AF9" s="784"/>
      <c r="AG9" s="182"/>
    </row>
    <row r="10" spans="1:33" ht="15" hidden="1" customHeight="1" x14ac:dyDescent="0.3">
      <c r="A10" s="61">
        <v>5</v>
      </c>
      <c r="B10" s="76" t="e">
        <f>VLOOKUP(C10,Fahrer!$B$5:$C$134,2,0)</f>
        <v>#N/A</v>
      </c>
      <c r="C10" s="106"/>
      <c r="D10" s="78"/>
      <c r="E10" s="79"/>
      <c r="F10" s="79"/>
      <c r="G10" s="80">
        <f>IF(ISNA(VLOOKUP(F10,Fahrer!$F$6:$G$25,2,0)),0,VLOOKUP(F10,Fahrer!$F$6:$G$25,2,0))</f>
        <v>0</v>
      </c>
      <c r="H10" s="81">
        <f t="shared" si="0"/>
        <v>0</v>
      </c>
      <c r="I10" s="78"/>
      <c r="J10" s="79"/>
      <c r="K10" s="79"/>
      <c r="L10" s="82">
        <f>IF(ISNA(VLOOKUP(K10,Fahrer!$F$6:$G$25,2,0)),0,VLOOKUP(K10,Fahrer!$F$6:$G$25,2,0))</f>
        <v>0</v>
      </c>
      <c r="M10" s="81">
        <f t="shared" si="1"/>
        <v>0</v>
      </c>
      <c r="N10" s="78"/>
      <c r="O10" s="79"/>
      <c r="P10" s="79"/>
      <c r="Q10" s="82">
        <f>IF(ISNA(VLOOKUP(P10,Fahrer!$F$6:$G$25,2,0)),0,VLOOKUP(P10,Fahrer!$F$6:$G$25,2,0))</f>
        <v>0</v>
      </c>
      <c r="R10" s="81">
        <f t="shared" si="2"/>
        <v>0</v>
      </c>
      <c r="S10" s="78"/>
      <c r="T10" s="79"/>
      <c r="U10" s="82"/>
      <c r="V10" s="82">
        <f>IF(ISNA(VLOOKUP(U10,Fahrer!$F$6:$G$25,2,0)),0,VLOOKUP(U10,Fahrer!$F$6:$G$25,2,0))</f>
        <v>0</v>
      </c>
      <c r="W10" s="81">
        <f t="shared" si="3"/>
        <v>0</v>
      </c>
      <c r="X10" s="83">
        <f t="shared" si="4"/>
        <v>0</v>
      </c>
      <c r="Y10" s="79">
        <f t="shared" si="5"/>
        <v>0</v>
      </c>
      <c r="Z10" s="82">
        <f t="shared" si="6"/>
        <v>0</v>
      </c>
      <c r="AA10" s="77">
        <f t="shared" si="7"/>
        <v>0</v>
      </c>
      <c r="AB10" s="83"/>
      <c r="AC10" s="84">
        <f t="shared" si="8"/>
        <v>0</v>
      </c>
      <c r="AD10" s="79">
        <f t="shared" si="9"/>
        <v>0</v>
      </c>
      <c r="AE10" s="79">
        <f t="shared" si="10"/>
        <v>0</v>
      </c>
      <c r="AF10" s="784"/>
      <c r="AG10" s="182"/>
    </row>
    <row r="11" spans="1:33" ht="15" hidden="1" customHeight="1" x14ac:dyDescent="0.3">
      <c r="A11" s="61">
        <v>6</v>
      </c>
      <c r="B11" s="96" t="e">
        <f>VLOOKUP(C11,Fahrer!$B$5:$C$134,2,0)</f>
        <v>#N/A</v>
      </c>
      <c r="C11" s="107"/>
      <c r="D11" s="98"/>
      <c r="E11" s="99"/>
      <c r="F11" s="99"/>
      <c r="G11" s="100">
        <f>IF(ISNA(VLOOKUP(F11,Fahrer!$F$6:$G$25,2,0)),0,VLOOKUP(F11,Fahrer!$F$6:$G$25,2,0))</f>
        <v>0</v>
      </c>
      <c r="H11" s="101">
        <f t="shared" si="0"/>
        <v>0</v>
      </c>
      <c r="I11" s="98"/>
      <c r="J11" s="99"/>
      <c r="K11" s="99"/>
      <c r="L11" s="102">
        <f>IF(ISNA(VLOOKUP(K11,Fahrer!$F$6:$G$25,2,0)),0,VLOOKUP(K11,Fahrer!$F$6:$G$25,2,0))</f>
        <v>0</v>
      </c>
      <c r="M11" s="101">
        <f t="shared" si="1"/>
        <v>0</v>
      </c>
      <c r="N11" s="98"/>
      <c r="O11" s="99"/>
      <c r="P11" s="99"/>
      <c r="Q11" s="102">
        <f>IF(ISNA(VLOOKUP(P11,Fahrer!$F$6:$G$25,2,0)),0,VLOOKUP(P11,Fahrer!$F$6:$G$25,2,0))</f>
        <v>0</v>
      </c>
      <c r="R11" s="101">
        <f t="shared" si="2"/>
        <v>0</v>
      </c>
      <c r="S11" s="98"/>
      <c r="T11" s="99"/>
      <c r="U11" s="102"/>
      <c r="V11" s="102">
        <f>IF(ISNA(VLOOKUP(U11,Fahrer!$F$6:$G$25,2,0)),0,VLOOKUP(U11,Fahrer!$F$6:$G$25,2,0))</f>
        <v>0</v>
      </c>
      <c r="W11" s="101">
        <f t="shared" si="3"/>
        <v>0</v>
      </c>
      <c r="X11" s="103">
        <f t="shared" si="4"/>
        <v>0</v>
      </c>
      <c r="Y11" s="99">
        <f t="shared" si="5"/>
        <v>0</v>
      </c>
      <c r="Z11" s="102">
        <f t="shared" si="6"/>
        <v>0</v>
      </c>
      <c r="AA11" s="104">
        <f t="shared" si="7"/>
        <v>0</v>
      </c>
      <c r="AB11" s="103"/>
      <c r="AC11" s="105">
        <f t="shared" si="8"/>
        <v>0</v>
      </c>
      <c r="AD11" s="99">
        <f t="shared" si="9"/>
        <v>0</v>
      </c>
      <c r="AE11" s="99">
        <f t="shared" si="10"/>
        <v>0</v>
      </c>
      <c r="AF11" s="784"/>
      <c r="AG11" s="182"/>
    </row>
    <row r="12" spans="1:33" ht="15" hidden="1" customHeight="1" x14ac:dyDescent="0.3">
      <c r="A12" s="61">
        <v>7</v>
      </c>
      <c r="B12" s="76" t="e">
        <f>VLOOKUP(C12,Fahrer!$B$5:$C$134,2,0)</f>
        <v>#N/A</v>
      </c>
      <c r="C12" s="106"/>
      <c r="D12" s="78"/>
      <c r="E12" s="79"/>
      <c r="F12" s="79"/>
      <c r="G12" s="80">
        <f>IF(ISNA(VLOOKUP(F12,Fahrer!$F$6:$G$25,2,0)),0,VLOOKUP(F12,Fahrer!$F$6:$G$25,2,0))</f>
        <v>0</v>
      </c>
      <c r="H12" s="81">
        <f t="shared" si="0"/>
        <v>0</v>
      </c>
      <c r="I12" s="78"/>
      <c r="J12" s="79"/>
      <c r="K12" s="79"/>
      <c r="L12" s="82">
        <f>IF(ISNA(VLOOKUP(K12,Fahrer!$F$6:$G$25,2,0)),0,VLOOKUP(K12,Fahrer!$F$6:$G$25,2,0))</f>
        <v>0</v>
      </c>
      <c r="M12" s="81">
        <f t="shared" si="1"/>
        <v>0</v>
      </c>
      <c r="N12" s="78"/>
      <c r="O12" s="79"/>
      <c r="P12" s="79"/>
      <c r="Q12" s="82">
        <f>IF(ISNA(VLOOKUP(P12,Fahrer!$F$6:$G$25,2,0)),0,VLOOKUP(P12,Fahrer!$F$6:$G$25,2,0))</f>
        <v>0</v>
      </c>
      <c r="R12" s="81">
        <f t="shared" si="2"/>
        <v>0</v>
      </c>
      <c r="S12" s="78"/>
      <c r="T12" s="79"/>
      <c r="U12" s="82"/>
      <c r="V12" s="82">
        <f>IF(ISNA(VLOOKUP(U12,Fahrer!$F$6:$G$25,2,0)),0,VLOOKUP(U12,Fahrer!$F$6:$G$25,2,0))</f>
        <v>0</v>
      </c>
      <c r="W12" s="81">
        <f t="shared" si="3"/>
        <v>0</v>
      </c>
      <c r="X12" s="83">
        <f t="shared" si="4"/>
        <v>0</v>
      </c>
      <c r="Y12" s="79">
        <f t="shared" si="5"/>
        <v>0</v>
      </c>
      <c r="Z12" s="82">
        <f t="shared" si="6"/>
        <v>0</v>
      </c>
      <c r="AA12" s="77">
        <f t="shared" si="7"/>
        <v>0</v>
      </c>
      <c r="AB12" s="83"/>
      <c r="AC12" s="84">
        <f t="shared" si="8"/>
        <v>0</v>
      </c>
      <c r="AD12" s="79">
        <f t="shared" si="9"/>
        <v>0</v>
      </c>
      <c r="AE12" s="79">
        <f t="shared" si="10"/>
        <v>0</v>
      </c>
      <c r="AF12" s="784"/>
      <c r="AG12" s="182"/>
    </row>
    <row r="13" spans="1:33" ht="15" hidden="1" customHeight="1" x14ac:dyDescent="0.3">
      <c r="A13" s="61">
        <v>8</v>
      </c>
      <c r="B13" s="96" t="e">
        <f>VLOOKUP(C13,Fahrer!$B$5:$C$134,2,0)</f>
        <v>#N/A</v>
      </c>
      <c r="C13" s="107"/>
      <c r="D13" s="98"/>
      <c r="E13" s="99"/>
      <c r="F13" s="99"/>
      <c r="G13" s="100">
        <f>IF(ISNA(VLOOKUP(F13,Fahrer!$F$6:$G$25,2,0)),0,VLOOKUP(F13,Fahrer!$F$6:$G$25,2,0))</f>
        <v>0</v>
      </c>
      <c r="H13" s="101">
        <f t="shared" si="0"/>
        <v>0</v>
      </c>
      <c r="I13" s="98"/>
      <c r="J13" s="99"/>
      <c r="K13" s="99"/>
      <c r="L13" s="102">
        <f>IF(ISNA(VLOOKUP(K13,Fahrer!$F$6:$G$25,2,0)),0,VLOOKUP(K13,Fahrer!$F$6:$G$25,2,0))</f>
        <v>0</v>
      </c>
      <c r="M13" s="101">
        <f t="shared" si="1"/>
        <v>0</v>
      </c>
      <c r="N13" s="98"/>
      <c r="O13" s="99"/>
      <c r="P13" s="99"/>
      <c r="Q13" s="102">
        <f>IF(ISNA(VLOOKUP(P13,Fahrer!$F$6:$G$25,2,0)),0,VLOOKUP(P13,Fahrer!$F$6:$G$25,2,0))</f>
        <v>0</v>
      </c>
      <c r="R13" s="101">
        <f t="shared" si="2"/>
        <v>0</v>
      </c>
      <c r="S13" s="98"/>
      <c r="T13" s="99"/>
      <c r="U13" s="102"/>
      <c r="V13" s="102">
        <f>IF(ISNA(VLOOKUP(U13,Fahrer!$F$6:$G$25,2,0)),0,VLOOKUP(U13,Fahrer!$F$6:$G$25,2,0))</f>
        <v>0</v>
      </c>
      <c r="W13" s="101">
        <f t="shared" si="3"/>
        <v>0</v>
      </c>
      <c r="X13" s="103">
        <f t="shared" si="4"/>
        <v>0</v>
      </c>
      <c r="Y13" s="99">
        <f t="shared" si="5"/>
        <v>0</v>
      </c>
      <c r="Z13" s="102">
        <f t="shared" si="6"/>
        <v>0</v>
      </c>
      <c r="AA13" s="104">
        <f t="shared" si="7"/>
        <v>0</v>
      </c>
      <c r="AB13" s="103"/>
      <c r="AC13" s="105">
        <f t="shared" si="8"/>
        <v>0</v>
      </c>
      <c r="AD13" s="99">
        <f t="shared" si="9"/>
        <v>0</v>
      </c>
      <c r="AE13" s="99">
        <f t="shared" si="10"/>
        <v>0</v>
      </c>
      <c r="AF13" s="784"/>
      <c r="AG13" s="182"/>
    </row>
    <row r="14" spans="1:33" ht="15" hidden="1" customHeight="1" x14ac:dyDescent="0.3">
      <c r="A14" s="61">
        <v>9</v>
      </c>
      <c r="B14" s="76" t="e">
        <f>VLOOKUP(C14,Fahrer!$B$5:$C$134,2,0)</f>
        <v>#N/A</v>
      </c>
      <c r="C14" s="106"/>
      <c r="D14" s="78"/>
      <c r="E14" s="79"/>
      <c r="F14" s="79"/>
      <c r="G14" s="80">
        <f>IF(ISNA(VLOOKUP(F14,Fahrer!$F$6:$G$25,2,0)),0,VLOOKUP(F14,Fahrer!$F$6:$G$25,2,0))</f>
        <v>0</v>
      </c>
      <c r="H14" s="81">
        <f t="shared" si="0"/>
        <v>0</v>
      </c>
      <c r="I14" s="78"/>
      <c r="J14" s="79"/>
      <c r="K14" s="79"/>
      <c r="L14" s="82">
        <f>IF(ISNA(VLOOKUP(K14,Fahrer!$F$6:$G$25,2,0)),0,VLOOKUP(K14,Fahrer!$F$6:$G$25,2,0))</f>
        <v>0</v>
      </c>
      <c r="M14" s="81">
        <f t="shared" si="1"/>
        <v>0</v>
      </c>
      <c r="N14" s="78"/>
      <c r="O14" s="79"/>
      <c r="P14" s="79"/>
      <c r="Q14" s="82">
        <f>IF(ISNA(VLOOKUP(P14,Fahrer!$F$6:$G$25,2,0)),0,VLOOKUP(P14,Fahrer!$F$6:$G$25,2,0))</f>
        <v>0</v>
      </c>
      <c r="R14" s="81">
        <f t="shared" si="2"/>
        <v>0</v>
      </c>
      <c r="S14" s="78"/>
      <c r="T14" s="79"/>
      <c r="U14" s="82"/>
      <c r="V14" s="82">
        <f>IF(ISNA(VLOOKUP(U14,Fahrer!$F$6:$G$25,2,0)),0,VLOOKUP(U14,Fahrer!$F$6:$G$25,2,0))</f>
        <v>0</v>
      </c>
      <c r="W14" s="81">
        <f t="shared" si="3"/>
        <v>0</v>
      </c>
      <c r="X14" s="83">
        <f t="shared" si="4"/>
        <v>0</v>
      </c>
      <c r="Y14" s="79">
        <f t="shared" si="5"/>
        <v>0</v>
      </c>
      <c r="Z14" s="82">
        <f t="shared" si="6"/>
        <v>0</v>
      </c>
      <c r="AA14" s="77">
        <f t="shared" si="7"/>
        <v>0</v>
      </c>
      <c r="AB14" s="83"/>
      <c r="AC14" s="84">
        <f t="shared" si="8"/>
        <v>0</v>
      </c>
      <c r="AD14" s="79">
        <f t="shared" si="9"/>
        <v>0</v>
      </c>
      <c r="AE14" s="79">
        <f t="shared" si="10"/>
        <v>0</v>
      </c>
      <c r="AF14" s="784"/>
      <c r="AG14" s="182"/>
    </row>
    <row r="15" spans="1:33" ht="15" hidden="1" customHeight="1" x14ac:dyDescent="0.3">
      <c r="A15" s="61">
        <v>10</v>
      </c>
      <c r="B15" s="96" t="e">
        <f>VLOOKUP(C15,Fahrer!$B$5:$C$134,2,0)</f>
        <v>#N/A</v>
      </c>
      <c r="C15" s="107"/>
      <c r="D15" s="98"/>
      <c r="E15" s="99"/>
      <c r="F15" s="99"/>
      <c r="G15" s="100">
        <f>IF(ISNA(VLOOKUP(F15,Fahrer!$F$6:$G$25,2,0)),0,VLOOKUP(F15,Fahrer!$F$6:$G$25,2,0))</f>
        <v>0</v>
      </c>
      <c r="H15" s="101">
        <f t="shared" si="0"/>
        <v>0</v>
      </c>
      <c r="I15" s="98"/>
      <c r="J15" s="99"/>
      <c r="K15" s="99"/>
      <c r="L15" s="102">
        <f>IF(ISNA(VLOOKUP(K15,Fahrer!$F$6:$G$25,2,0)),0,VLOOKUP(K15,Fahrer!$F$6:$G$25,2,0))</f>
        <v>0</v>
      </c>
      <c r="M15" s="101">
        <f t="shared" si="1"/>
        <v>0</v>
      </c>
      <c r="N15" s="98"/>
      <c r="O15" s="99"/>
      <c r="P15" s="99"/>
      <c r="Q15" s="102">
        <f>IF(ISNA(VLOOKUP(P15,Fahrer!$F$6:$G$25,2,0)),0,VLOOKUP(P15,Fahrer!$F$6:$G$25,2,0))</f>
        <v>0</v>
      </c>
      <c r="R15" s="101">
        <f t="shared" si="2"/>
        <v>0</v>
      </c>
      <c r="S15" s="98"/>
      <c r="T15" s="99"/>
      <c r="U15" s="102"/>
      <c r="V15" s="102">
        <f>IF(ISNA(VLOOKUP(U15,Fahrer!$F$6:$G$25,2,0)),0,VLOOKUP(U15,Fahrer!$F$6:$G$25,2,0))</f>
        <v>0</v>
      </c>
      <c r="W15" s="101">
        <f t="shared" si="3"/>
        <v>0</v>
      </c>
      <c r="X15" s="103">
        <f t="shared" si="4"/>
        <v>0</v>
      </c>
      <c r="Y15" s="99">
        <f t="shared" si="5"/>
        <v>0</v>
      </c>
      <c r="Z15" s="102">
        <f t="shared" si="6"/>
        <v>0</v>
      </c>
      <c r="AA15" s="104">
        <f t="shared" si="7"/>
        <v>0</v>
      </c>
      <c r="AB15" s="103"/>
      <c r="AC15" s="105">
        <f t="shared" si="8"/>
        <v>0</v>
      </c>
      <c r="AD15" s="99">
        <f t="shared" si="9"/>
        <v>0</v>
      </c>
      <c r="AE15" s="99">
        <f t="shared" si="10"/>
        <v>0</v>
      </c>
      <c r="AF15" s="784"/>
      <c r="AG15" s="182"/>
    </row>
    <row r="16" spans="1:33" ht="15" hidden="1" customHeight="1" x14ac:dyDescent="0.3">
      <c r="A16" s="61">
        <v>11</v>
      </c>
      <c r="B16" s="76" t="e">
        <f>VLOOKUP(C16,Fahrer!$B$5:$C$134,2,0)</f>
        <v>#N/A</v>
      </c>
      <c r="C16" s="106"/>
      <c r="D16" s="78"/>
      <c r="E16" s="79"/>
      <c r="F16" s="79"/>
      <c r="G16" s="80">
        <f>IF(ISNA(VLOOKUP(F16,Fahrer!$F$6:$G$25,2,0)),0,VLOOKUP(F16,Fahrer!$F$6:$G$25,2,0))</f>
        <v>0</v>
      </c>
      <c r="H16" s="81">
        <f t="shared" si="0"/>
        <v>0</v>
      </c>
      <c r="I16" s="78"/>
      <c r="J16" s="79"/>
      <c r="K16" s="79"/>
      <c r="L16" s="82">
        <f>IF(ISNA(VLOOKUP(K16,Fahrer!$F$6:$G$25,2,0)),0,VLOOKUP(K16,Fahrer!$F$6:$G$25,2,0))</f>
        <v>0</v>
      </c>
      <c r="M16" s="81">
        <f t="shared" si="1"/>
        <v>0</v>
      </c>
      <c r="N16" s="78"/>
      <c r="O16" s="79"/>
      <c r="P16" s="79"/>
      <c r="Q16" s="82">
        <f>IF(ISNA(VLOOKUP(P16,Fahrer!$F$6:$G$25,2,0)),0,VLOOKUP(P16,Fahrer!$F$6:$G$25,2,0))</f>
        <v>0</v>
      </c>
      <c r="R16" s="81">
        <f t="shared" si="2"/>
        <v>0</v>
      </c>
      <c r="S16" s="78"/>
      <c r="T16" s="79"/>
      <c r="U16" s="82"/>
      <c r="V16" s="82">
        <f>IF(ISNA(VLOOKUP(U16,Fahrer!$F$6:$G$25,2,0)),0,VLOOKUP(U16,Fahrer!$F$6:$G$25,2,0))</f>
        <v>0</v>
      </c>
      <c r="W16" s="81">
        <f t="shared" si="3"/>
        <v>0</v>
      </c>
      <c r="X16" s="83">
        <f t="shared" si="4"/>
        <v>0</v>
      </c>
      <c r="Y16" s="79">
        <f t="shared" si="5"/>
        <v>0</v>
      </c>
      <c r="Z16" s="82">
        <f t="shared" si="6"/>
        <v>0</v>
      </c>
      <c r="AA16" s="77">
        <f t="shared" si="7"/>
        <v>0</v>
      </c>
      <c r="AB16" s="83"/>
      <c r="AC16" s="84">
        <f t="shared" si="8"/>
        <v>0</v>
      </c>
      <c r="AD16" s="79">
        <f t="shared" si="9"/>
        <v>0</v>
      </c>
      <c r="AE16" s="79">
        <f t="shared" si="10"/>
        <v>0</v>
      </c>
      <c r="AF16" s="784"/>
      <c r="AG16" s="182"/>
    </row>
    <row r="17" spans="1:33" ht="15" hidden="1" customHeight="1" x14ac:dyDescent="0.3">
      <c r="A17" s="61">
        <v>12</v>
      </c>
      <c r="B17" s="96" t="e">
        <f>VLOOKUP(C17,Fahrer!$B$5:$C$134,2,0)</f>
        <v>#N/A</v>
      </c>
      <c r="C17" s="107"/>
      <c r="D17" s="98"/>
      <c r="E17" s="99"/>
      <c r="F17" s="99"/>
      <c r="G17" s="100">
        <f>IF(ISNA(VLOOKUP(F17,Fahrer!$F$6:$G$25,2,0)),0,VLOOKUP(F17,Fahrer!$F$6:$G$25,2,0))</f>
        <v>0</v>
      </c>
      <c r="H17" s="101">
        <f t="shared" si="0"/>
        <v>0</v>
      </c>
      <c r="I17" s="98"/>
      <c r="J17" s="99"/>
      <c r="K17" s="99"/>
      <c r="L17" s="102">
        <f>IF(ISNA(VLOOKUP(K17,Fahrer!$F$6:$G$25,2,0)),0,VLOOKUP(K17,Fahrer!$F$6:$G$25,2,0))</f>
        <v>0</v>
      </c>
      <c r="M17" s="101">
        <f t="shared" si="1"/>
        <v>0</v>
      </c>
      <c r="N17" s="98"/>
      <c r="O17" s="99"/>
      <c r="P17" s="99"/>
      <c r="Q17" s="102">
        <f>IF(ISNA(VLOOKUP(P17,Fahrer!$F$6:$G$25,2,0)),0,VLOOKUP(P17,Fahrer!$F$6:$G$25,2,0))</f>
        <v>0</v>
      </c>
      <c r="R17" s="101">
        <f t="shared" si="2"/>
        <v>0</v>
      </c>
      <c r="S17" s="98"/>
      <c r="T17" s="99"/>
      <c r="U17" s="102"/>
      <c r="V17" s="102">
        <f>IF(ISNA(VLOOKUP(U17,Fahrer!$F$6:$G$25,2,0)),0,VLOOKUP(U17,Fahrer!$F$6:$G$25,2,0))</f>
        <v>0</v>
      </c>
      <c r="W17" s="101">
        <f t="shared" si="3"/>
        <v>0</v>
      </c>
      <c r="X17" s="103">
        <f t="shared" si="4"/>
        <v>0</v>
      </c>
      <c r="Y17" s="99">
        <f t="shared" si="5"/>
        <v>0</v>
      </c>
      <c r="Z17" s="102">
        <f t="shared" si="6"/>
        <v>0</v>
      </c>
      <c r="AA17" s="104">
        <f t="shared" si="7"/>
        <v>0</v>
      </c>
      <c r="AB17" s="103"/>
      <c r="AC17" s="105">
        <f t="shared" si="8"/>
        <v>0</v>
      </c>
      <c r="AD17" s="99">
        <f t="shared" si="9"/>
        <v>0</v>
      </c>
      <c r="AE17" s="99">
        <f t="shared" si="10"/>
        <v>0</v>
      </c>
      <c r="AF17" s="784"/>
      <c r="AG17" s="182"/>
    </row>
    <row r="18" spans="1:33" ht="15" hidden="1" customHeight="1" x14ac:dyDescent="0.3">
      <c r="A18" s="61">
        <v>13</v>
      </c>
      <c r="B18" s="76" t="e">
        <f>VLOOKUP(C18,Fahrer!$B$5:$C$134,2,0)</f>
        <v>#N/A</v>
      </c>
      <c r="C18" s="106"/>
      <c r="D18" s="78"/>
      <c r="E18" s="79"/>
      <c r="F18" s="79"/>
      <c r="G18" s="80">
        <f>IF(ISNA(VLOOKUP(F18,Fahrer!$F$6:$G$25,2,0)),0,VLOOKUP(F18,Fahrer!$F$6:$G$25,2,0))</f>
        <v>0</v>
      </c>
      <c r="H18" s="81">
        <f t="shared" si="0"/>
        <v>0</v>
      </c>
      <c r="I18" s="78"/>
      <c r="J18" s="79"/>
      <c r="K18" s="79"/>
      <c r="L18" s="82">
        <f>IF(ISNA(VLOOKUP(K18,Fahrer!$F$6:$G$25,2,0)),0,VLOOKUP(K18,Fahrer!$F$6:$G$25,2,0))</f>
        <v>0</v>
      </c>
      <c r="M18" s="81">
        <f t="shared" si="1"/>
        <v>0</v>
      </c>
      <c r="N18" s="78"/>
      <c r="O18" s="79"/>
      <c r="P18" s="79"/>
      <c r="Q18" s="82">
        <f>IF(ISNA(VLOOKUP(P18,Fahrer!$F$6:$G$25,2,0)),0,VLOOKUP(P18,Fahrer!$F$6:$G$25,2,0))</f>
        <v>0</v>
      </c>
      <c r="R18" s="81">
        <f t="shared" si="2"/>
        <v>0</v>
      </c>
      <c r="S18" s="78"/>
      <c r="T18" s="79"/>
      <c r="U18" s="82"/>
      <c r="V18" s="82">
        <f>IF(ISNA(VLOOKUP(U18,Fahrer!$F$6:$G$25,2,0)),0,VLOOKUP(U18,Fahrer!$F$6:$G$25,2,0))</f>
        <v>0</v>
      </c>
      <c r="W18" s="81">
        <f t="shared" si="3"/>
        <v>0</v>
      </c>
      <c r="X18" s="83">
        <f t="shared" si="4"/>
        <v>0</v>
      </c>
      <c r="Y18" s="79">
        <f t="shared" si="5"/>
        <v>0</v>
      </c>
      <c r="Z18" s="82">
        <f t="shared" si="6"/>
        <v>0</v>
      </c>
      <c r="AA18" s="77">
        <f t="shared" si="7"/>
        <v>0</v>
      </c>
      <c r="AB18" s="83"/>
      <c r="AC18" s="84">
        <f t="shared" si="8"/>
        <v>0</v>
      </c>
      <c r="AD18" s="79">
        <f t="shared" si="9"/>
        <v>0</v>
      </c>
      <c r="AE18" s="79">
        <f t="shared" si="10"/>
        <v>0</v>
      </c>
      <c r="AF18" s="784"/>
      <c r="AG18" s="182"/>
    </row>
    <row r="19" spans="1:33" ht="15" hidden="1" customHeight="1" x14ac:dyDescent="0.3">
      <c r="A19" s="61">
        <v>14</v>
      </c>
      <c r="B19" s="96" t="e">
        <f>VLOOKUP(C19,Fahrer!$B$5:$C$134,2,0)</f>
        <v>#N/A</v>
      </c>
      <c r="C19" s="107"/>
      <c r="D19" s="98"/>
      <c r="E19" s="99"/>
      <c r="F19" s="99"/>
      <c r="G19" s="100">
        <f>IF(ISNA(VLOOKUP(F19,Fahrer!$F$6:$G$25,2,0)),0,VLOOKUP(F19,Fahrer!$F$6:$G$25,2,0))</f>
        <v>0</v>
      </c>
      <c r="H19" s="101">
        <f t="shared" si="0"/>
        <v>0</v>
      </c>
      <c r="I19" s="98"/>
      <c r="J19" s="99"/>
      <c r="K19" s="99"/>
      <c r="L19" s="102">
        <f>IF(ISNA(VLOOKUP(K19,Fahrer!$F$6:$G$25,2,0)),0,VLOOKUP(K19,Fahrer!$F$6:$G$25,2,0))</f>
        <v>0</v>
      </c>
      <c r="M19" s="101">
        <f t="shared" si="1"/>
        <v>0</v>
      </c>
      <c r="N19" s="98"/>
      <c r="O19" s="99"/>
      <c r="P19" s="99"/>
      <c r="Q19" s="102">
        <f>IF(ISNA(VLOOKUP(P19,Fahrer!$F$6:$G$25,2,0)),0,VLOOKUP(P19,Fahrer!$F$6:$G$25,2,0))</f>
        <v>0</v>
      </c>
      <c r="R19" s="101">
        <f t="shared" si="2"/>
        <v>0</v>
      </c>
      <c r="S19" s="98"/>
      <c r="T19" s="99"/>
      <c r="U19" s="102"/>
      <c r="V19" s="102">
        <f>IF(ISNA(VLOOKUP(U19,Fahrer!$F$6:$G$25,2,0)),0,VLOOKUP(U19,Fahrer!$F$6:$G$25,2,0))</f>
        <v>0</v>
      </c>
      <c r="W19" s="101">
        <f t="shared" si="3"/>
        <v>0</v>
      </c>
      <c r="X19" s="103">
        <f t="shared" si="4"/>
        <v>0</v>
      </c>
      <c r="Y19" s="99">
        <f t="shared" si="5"/>
        <v>0</v>
      </c>
      <c r="Z19" s="102">
        <f t="shared" si="6"/>
        <v>0</v>
      </c>
      <c r="AA19" s="104">
        <f t="shared" si="7"/>
        <v>0</v>
      </c>
      <c r="AB19" s="103"/>
      <c r="AC19" s="105">
        <f t="shared" si="8"/>
        <v>0</v>
      </c>
      <c r="AD19" s="99">
        <f t="shared" si="9"/>
        <v>0</v>
      </c>
      <c r="AE19" s="99">
        <f t="shared" si="10"/>
        <v>0</v>
      </c>
      <c r="AF19" s="784"/>
      <c r="AG19" s="182"/>
    </row>
    <row r="20" spans="1:33" ht="15" hidden="1" customHeight="1" x14ac:dyDescent="0.3">
      <c r="A20" s="61">
        <v>15</v>
      </c>
      <c r="B20" s="76" t="e">
        <f>VLOOKUP(C20,Fahrer!$B$5:$C$134,2,0)</f>
        <v>#N/A</v>
      </c>
      <c r="C20" s="106"/>
      <c r="D20" s="78"/>
      <c r="E20" s="79"/>
      <c r="F20" s="79"/>
      <c r="G20" s="80">
        <f>IF(ISNA(VLOOKUP(F20,Fahrer!$F$6:$G$25,2,0)),0,VLOOKUP(F20,Fahrer!$F$6:$G$25,2,0))</f>
        <v>0</v>
      </c>
      <c r="H20" s="81">
        <f t="shared" si="0"/>
        <v>0</v>
      </c>
      <c r="I20" s="78"/>
      <c r="J20" s="79"/>
      <c r="K20" s="79"/>
      <c r="L20" s="82">
        <f>IF(ISNA(VLOOKUP(K20,Fahrer!$F$6:$G$25,2,0)),0,VLOOKUP(K20,Fahrer!$F$6:$G$25,2,0))</f>
        <v>0</v>
      </c>
      <c r="M20" s="81">
        <f t="shared" si="1"/>
        <v>0</v>
      </c>
      <c r="N20" s="78"/>
      <c r="O20" s="79"/>
      <c r="P20" s="79"/>
      <c r="Q20" s="82">
        <f>IF(ISNA(VLOOKUP(P20,Fahrer!$F$6:$G$25,2,0)),0,VLOOKUP(P20,Fahrer!$F$6:$G$25,2,0))</f>
        <v>0</v>
      </c>
      <c r="R20" s="81">
        <f t="shared" si="2"/>
        <v>0</v>
      </c>
      <c r="S20" s="78"/>
      <c r="T20" s="79"/>
      <c r="U20" s="82"/>
      <c r="V20" s="82">
        <f>IF(ISNA(VLOOKUP(U20,Fahrer!$F$6:$G$25,2,0)),0,VLOOKUP(U20,Fahrer!$F$6:$G$25,2,0))</f>
        <v>0</v>
      </c>
      <c r="W20" s="81">
        <f t="shared" si="3"/>
        <v>0</v>
      </c>
      <c r="X20" s="83">
        <f t="shared" si="4"/>
        <v>0</v>
      </c>
      <c r="Y20" s="79">
        <f t="shared" si="5"/>
        <v>0</v>
      </c>
      <c r="Z20" s="82">
        <f t="shared" si="6"/>
        <v>0</v>
      </c>
      <c r="AA20" s="77">
        <f t="shared" si="7"/>
        <v>0</v>
      </c>
      <c r="AB20" s="83"/>
      <c r="AC20" s="84">
        <f t="shared" si="8"/>
        <v>0</v>
      </c>
      <c r="AD20" s="79">
        <f t="shared" si="9"/>
        <v>0</v>
      </c>
      <c r="AE20" s="79">
        <f t="shared" si="10"/>
        <v>0</v>
      </c>
      <c r="AF20" s="784"/>
      <c r="AG20" s="182"/>
    </row>
    <row r="21" spans="1:33" ht="15" hidden="1" customHeight="1" x14ac:dyDescent="0.3">
      <c r="A21" s="61">
        <v>16</v>
      </c>
      <c r="B21" s="96" t="e">
        <f>VLOOKUP(C21,Fahrer!$B$5:$C$134,2,0)</f>
        <v>#N/A</v>
      </c>
      <c r="C21" s="107"/>
      <c r="D21" s="98"/>
      <c r="E21" s="99"/>
      <c r="F21" s="99"/>
      <c r="G21" s="100">
        <f>IF(ISNA(VLOOKUP(F21,Fahrer!$F$6:$G$25,2,0)),0,VLOOKUP(F21,Fahrer!$F$6:$G$25,2,0))</f>
        <v>0</v>
      </c>
      <c r="H21" s="101">
        <f t="shared" si="0"/>
        <v>0</v>
      </c>
      <c r="I21" s="98"/>
      <c r="J21" s="99"/>
      <c r="K21" s="99"/>
      <c r="L21" s="102">
        <f>IF(ISNA(VLOOKUP(K21,Fahrer!$F$6:$G$25,2,0)),0,VLOOKUP(K21,Fahrer!$F$6:$G$25,2,0))</f>
        <v>0</v>
      </c>
      <c r="M21" s="101">
        <f t="shared" si="1"/>
        <v>0</v>
      </c>
      <c r="N21" s="98"/>
      <c r="O21" s="99"/>
      <c r="P21" s="99"/>
      <c r="Q21" s="102">
        <f>IF(ISNA(VLOOKUP(P21,Fahrer!$F$6:$G$25,2,0)),0,VLOOKUP(P21,Fahrer!$F$6:$G$25,2,0))</f>
        <v>0</v>
      </c>
      <c r="R21" s="101">
        <f t="shared" si="2"/>
        <v>0</v>
      </c>
      <c r="S21" s="98"/>
      <c r="T21" s="99"/>
      <c r="U21" s="102"/>
      <c r="V21" s="102">
        <f>IF(ISNA(VLOOKUP(U21,Fahrer!$F$6:$G$25,2,0)),0,VLOOKUP(U21,Fahrer!$F$6:$G$25,2,0))</f>
        <v>0</v>
      </c>
      <c r="W21" s="101">
        <f t="shared" si="3"/>
        <v>0</v>
      </c>
      <c r="X21" s="103">
        <f t="shared" si="4"/>
        <v>0</v>
      </c>
      <c r="Y21" s="99">
        <f t="shared" si="5"/>
        <v>0</v>
      </c>
      <c r="Z21" s="102">
        <f t="shared" si="6"/>
        <v>0</v>
      </c>
      <c r="AA21" s="104">
        <f t="shared" si="7"/>
        <v>0</v>
      </c>
      <c r="AB21" s="103"/>
      <c r="AC21" s="105">
        <f t="shared" si="8"/>
        <v>0</v>
      </c>
      <c r="AD21" s="99">
        <f t="shared" si="9"/>
        <v>0</v>
      </c>
      <c r="AE21" s="99">
        <f t="shared" si="10"/>
        <v>0</v>
      </c>
      <c r="AF21" s="784"/>
      <c r="AG21" s="182"/>
    </row>
    <row r="22" spans="1:33" ht="15" hidden="1" customHeight="1" x14ac:dyDescent="0.3">
      <c r="A22" s="61">
        <v>17</v>
      </c>
      <c r="B22" s="76" t="e">
        <f>VLOOKUP(C22,Fahrer!$B$5:$C$134,2,0)</f>
        <v>#N/A</v>
      </c>
      <c r="C22" s="106"/>
      <c r="D22" s="78"/>
      <c r="E22" s="79"/>
      <c r="F22" s="79"/>
      <c r="G22" s="80">
        <f>IF(ISNA(VLOOKUP(F22,Fahrer!$F$6:$G$25,2,0)),0,VLOOKUP(F22,Fahrer!$F$6:$G$25,2,0))</f>
        <v>0</v>
      </c>
      <c r="H22" s="81">
        <f t="shared" si="0"/>
        <v>0</v>
      </c>
      <c r="I22" s="78"/>
      <c r="J22" s="79"/>
      <c r="K22" s="79"/>
      <c r="L22" s="82">
        <f>IF(ISNA(VLOOKUP(K22,Fahrer!$F$6:$G$25,2,0)),0,VLOOKUP(K22,Fahrer!$F$6:$G$25,2,0))</f>
        <v>0</v>
      </c>
      <c r="M22" s="81">
        <f t="shared" si="1"/>
        <v>0</v>
      </c>
      <c r="N22" s="78"/>
      <c r="O22" s="79"/>
      <c r="P22" s="79"/>
      <c r="Q22" s="82">
        <f>IF(ISNA(VLOOKUP(P22,Fahrer!$F$6:$G$25,2,0)),0,VLOOKUP(P22,Fahrer!$F$6:$G$25,2,0))</f>
        <v>0</v>
      </c>
      <c r="R22" s="81">
        <f t="shared" si="2"/>
        <v>0</v>
      </c>
      <c r="S22" s="78"/>
      <c r="T22" s="79"/>
      <c r="U22" s="82"/>
      <c r="V22" s="82">
        <f>IF(ISNA(VLOOKUP(U22,Fahrer!$F$6:$G$25,2,0)),0,VLOOKUP(U22,Fahrer!$F$6:$G$25,2,0))</f>
        <v>0</v>
      </c>
      <c r="W22" s="81">
        <f t="shared" si="3"/>
        <v>0</v>
      </c>
      <c r="X22" s="83">
        <f t="shared" si="4"/>
        <v>0</v>
      </c>
      <c r="Y22" s="79">
        <f t="shared" si="5"/>
        <v>0</v>
      </c>
      <c r="Z22" s="82">
        <f t="shared" si="6"/>
        <v>0</v>
      </c>
      <c r="AA22" s="77">
        <f t="shared" si="7"/>
        <v>0</v>
      </c>
      <c r="AB22" s="83"/>
      <c r="AC22" s="84">
        <f t="shared" si="8"/>
        <v>0</v>
      </c>
      <c r="AD22" s="79">
        <f t="shared" si="9"/>
        <v>0</v>
      </c>
      <c r="AE22" s="79">
        <f t="shared" si="10"/>
        <v>0</v>
      </c>
      <c r="AF22" s="784"/>
      <c r="AG22" s="182"/>
    </row>
    <row r="23" spans="1:33" ht="15" hidden="1" customHeight="1" x14ac:dyDescent="0.3">
      <c r="A23" s="61">
        <v>18</v>
      </c>
      <c r="B23" s="96" t="e">
        <f>VLOOKUP(C23,Fahrer!$B$5:$C$134,2,0)</f>
        <v>#N/A</v>
      </c>
      <c r="C23" s="107"/>
      <c r="D23" s="98"/>
      <c r="E23" s="99"/>
      <c r="F23" s="99"/>
      <c r="G23" s="100">
        <f>IF(ISNA(VLOOKUP(F23,Fahrer!$F$6:$G$25,2,0)),0,VLOOKUP(F23,Fahrer!$F$6:$G$25,2,0))</f>
        <v>0</v>
      </c>
      <c r="H23" s="101">
        <f t="shared" si="0"/>
        <v>0</v>
      </c>
      <c r="I23" s="98"/>
      <c r="J23" s="99"/>
      <c r="K23" s="99"/>
      <c r="L23" s="102">
        <f>IF(ISNA(VLOOKUP(K23,Fahrer!$F$6:$G$25,2,0)),0,VLOOKUP(K23,Fahrer!$F$6:$G$25,2,0))</f>
        <v>0</v>
      </c>
      <c r="M23" s="101">
        <f t="shared" si="1"/>
        <v>0</v>
      </c>
      <c r="N23" s="98"/>
      <c r="O23" s="99"/>
      <c r="P23" s="99"/>
      <c r="Q23" s="102">
        <f>IF(ISNA(VLOOKUP(P23,Fahrer!$F$6:$G$25,2,0)),0,VLOOKUP(P23,Fahrer!$F$6:$G$25,2,0))</f>
        <v>0</v>
      </c>
      <c r="R23" s="101">
        <f t="shared" si="2"/>
        <v>0</v>
      </c>
      <c r="S23" s="98"/>
      <c r="T23" s="99"/>
      <c r="U23" s="102"/>
      <c r="V23" s="102">
        <f>IF(ISNA(VLOOKUP(U23,Fahrer!$F$6:$G$25,2,0)),0,VLOOKUP(U23,Fahrer!$F$6:$G$25,2,0))</f>
        <v>0</v>
      </c>
      <c r="W23" s="101">
        <f t="shared" si="3"/>
        <v>0</v>
      </c>
      <c r="X23" s="103">
        <f t="shared" si="4"/>
        <v>0</v>
      </c>
      <c r="Y23" s="99">
        <f t="shared" si="5"/>
        <v>0</v>
      </c>
      <c r="Z23" s="102">
        <f t="shared" si="6"/>
        <v>0</v>
      </c>
      <c r="AA23" s="104">
        <f t="shared" si="7"/>
        <v>0</v>
      </c>
      <c r="AB23" s="103"/>
      <c r="AC23" s="105">
        <f t="shared" si="8"/>
        <v>0</v>
      </c>
      <c r="AD23" s="99">
        <f t="shared" si="9"/>
        <v>0</v>
      </c>
      <c r="AE23" s="99">
        <f t="shared" si="10"/>
        <v>0</v>
      </c>
      <c r="AF23" s="784"/>
      <c r="AG23" s="182"/>
    </row>
    <row r="24" spans="1:33" ht="15" hidden="1" customHeight="1" x14ac:dyDescent="0.3">
      <c r="A24" s="61">
        <v>19</v>
      </c>
      <c r="B24" s="76" t="e">
        <f>VLOOKUP(C24,Fahrer!$B$5:$C$134,2,0)</f>
        <v>#N/A</v>
      </c>
      <c r="C24" s="106"/>
      <c r="D24" s="78"/>
      <c r="E24" s="79"/>
      <c r="F24" s="79"/>
      <c r="G24" s="80">
        <f>IF(ISNA(VLOOKUP(F24,Fahrer!$F$6:$G$25,2,0)),0,VLOOKUP(F24,Fahrer!$F$6:$G$25,2,0))</f>
        <v>0</v>
      </c>
      <c r="H24" s="81">
        <f t="shared" si="0"/>
        <v>0</v>
      </c>
      <c r="I24" s="78"/>
      <c r="J24" s="79"/>
      <c r="K24" s="79"/>
      <c r="L24" s="82">
        <f>IF(ISNA(VLOOKUP(K24,Fahrer!$F$6:$G$25,2,0)),0,VLOOKUP(K24,Fahrer!$F$6:$G$25,2,0))</f>
        <v>0</v>
      </c>
      <c r="M24" s="81">
        <f t="shared" si="1"/>
        <v>0</v>
      </c>
      <c r="N24" s="78"/>
      <c r="O24" s="79"/>
      <c r="P24" s="79"/>
      <c r="Q24" s="82">
        <f>IF(ISNA(VLOOKUP(P24,Fahrer!$F$6:$G$25,2,0)),0,VLOOKUP(P24,Fahrer!$F$6:$G$25,2,0))</f>
        <v>0</v>
      </c>
      <c r="R24" s="81">
        <f t="shared" si="2"/>
        <v>0</v>
      </c>
      <c r="S24" s="78"/>
      <c r="T24" s="79"/>
      <c r="U24" s="82"/>
      <c r="V24" s="82">
        <f>IF(ISNA(VLOOKUP(U24,Fahrer!$F$6:$G$25,2,0)),0,VLOOKUP(U24,Fahrer!$F$6:$G$25,2,0))</f>
        <v>0</v>
      </c>
      <c r="W24" s="81">
        <f t="shared" si="3"/>
        <v>0</v>
      </c>
      <c r="X24" s="83">
        <f t="shared" si="4"/>
        <v>0</v>
      </c>
      <c r="Y24" s="79">
        <f t="shared" si="5"/>
        <v>0</v>
      </c>
      <c r="Z24" s="82">
        <f t="shared" si="6"/>
        <v>0</v>
      </c>
      <c r="AA24" s="77">
        <f t="shared" si="7"/>
        <v>0</v>
      </c>
      <c r="AB24" s="83"/>
      <c r="AC24" s="84">
        <f t="shared" si="8"/>
        <v>0</v>
      </c>
      <c r="AD24" s="79">
        <f t="shared" si="9"/>
        <v>0</v>
      </c>
      <c r="AE24" s="79">
        <f t="shared" si="10"/>
        <v>0</v>
      </c>
      <c r="AF24" s="784"/>
      <c r="AG24" s="182"/>
    </row>
    <row r="25" spans="1:33" ht="15" hidden="1" customHeight="1" x14ac:dyDescent="0.3">
      <c r="A25" s="61">
        <v>20</v>
      </c>
      <c r="B25" s="96" t="e">
        <f>VLOOKUP(C25,Fahrer!$B$5:$C$134,2,0)</f>
        <v>#N/A</v>
      </c>
      <c r="C25" s="107"/>
      <c r="D25" s="196"/>
      <c r="E25" s="197"/>
      <c r="F25" s="197"/>
      <c r="G25" s="100">
        <f>IF(ISNA(VLOOKUP(F25,Fahrer!$F$6:$G$25,2,0)),0,VLOOKUP(F25,Fahrer!$F$6:$G$25,2,0))</f>
        <v>0</v>
      </c>
      <c r="H25" s="198">
        <f t="shared" si="0"/>
        <v>0</v>
      </c>
      <c r="I25" s="196"/>
      <c r="J25" s="197"/>
      <c r="K25" s="197"/>
      <c r="L25" s="199">
        <f>IF(ISNA(VLOOKUP(K25,Fahrer!$F$6:$G$25,2,0)),0,VLOOKUP(K25,Fahrer!$F$6:$G$25,2,0))</f>
        <v>0</v>
      </c>
      <c r="M25" s="198">
        <f t="shared" si="1"/>
        <v>0</v>
      </c>
      <c r="N25" s="196"/>
      <c r="O25" s="197"/>
      <c r="P25" s="197"/>
      <c r="Q25" s="199">
        <f>IF(ISNA(VLOOKUP(P25,Fahrer!$F$6:$G$25,2,0)),0,VLOOKUP(P25,Fahrer!$F$6:$G$25,2,0))</f>
        <v>0</v>
      </c>
      <c r="R25" s="198">
        <f t="shared" si="2"/>
        <v>0</v>
      </c>
      <c r="S25" s="196"/>
      <c r="T25" s="197"/>
      <c r="U25" s="199"/>
      <c r="V25" s="199">
        <f>IF(ISNA(VLOOKUP(U25,Fahrer!$F$6:$G$25,2,0)),0,VLOOKUP(U25,Fahrer!$F$6:$G$25,2,0))</f>
        <v>0</v>
      </c>
      <c r="W25" s="198">
        <f t="shared" si="3"/>
        <v>0</v>
      </c>
      <c r="X25" s="103">
        <f t="shared" si="4"/>
        <v>0</v>
      </c>
      <c r="Y25" s="99">
        <f t="shared" si="5"/>
        <v>0</v>
      </c>
      <c r="Z25" s="102">
        <f t="shared" si="6"/>
        <v>0</v>
      </c>
      <c r="AA25" s="104">
        <f t="shared" si="7"/>
        <v>0</v>
      </c>
      <c r="AB25" s="103"/>
      <c r="AC25" s="105">
        <f t="shared" si="8"/>
        <v>0</v>
      </c>
      <c r="AD25" s="99">
        <f t="shared" si="9"/>
        <v>0</v>
      </c>
      <c r="AE25" s="99">
        <f t="shared" si="10"/>
        <v>0</v>
      </c>
      <c r="AF25" s="784"/>
      <c r="AG25" s="182"/>
    </row>
    <row r="26" spans="1:33" x14ac:dyDescent="0.3">
      <c r="A26" s="61"/>
      <c r="B26" s="776"/>
      <c r="C26" s="776"/>
      <c r="D26" s="776"/>
      <c r="E26" s="776"/>
      <c r="F26" s="776"/>
      <c r="G26" s="776"/>
      <c r="H26" s="776"/>
      <c r="I26" s="776"/>
      <c r="J26" s="776"/>
      <c r="K26" s="776"/>
      <c r="L26" s="776"/>
      <c r="M26" s="776"/>
      <c r="N26" s="776"/>
      <c r="O26" s="776"/>
      <c r="P26" s="776"/>
      <c r="Q26" s="776"/>
      <c r="R26" s="776"/>
      <c r="S26" s="776"/>
      <c r="T26" s="776"/>
      <c r="U26" s="776"/>
      <c r="V26" s="776"/>
      <c r="W26" s="776"/>
      <c r="X26" s="776"/>
      <c r="Y26" s="776"/>
      <c r="Z26" s="776"/>
      <c r="AA26" s="776"/>
      <c r="AB26" s="776"/>
      <c r="AC26" s="776"/>
      <c r="AD26" s="776"/>
      <c r="AE26" s="776"/>
      <c r="AF26" s="784"/>
      <c r="AG26" s="182"/>
    </row>
    <row r="27" spans="1:33" ht="16.2" thickBot="1" x14ac:dyDescent="0.35">
      <c r="A27" s="61"/>
      <c r="B27" s="776"/>
      <c r="C27" s="776"/>
      <c r="D27" s="776"/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776"/>
      <c r="R27" s="776"/>
      <c r="S27" s="776"/>
      <c r="T27" s="776"/>
      <c r="U27" s="776"/>
      <c r="V27" s="776"/>
      <c r="W27" s="776"/>
      <c r="X27" s="776"/>
      <c r="Y27" s="776"/>
      <c r="Z27" s="776"/>
      <c r="AA27" s="776"/>
      <c r="AB27" s="776"/>
      <c r="AC27" s="776"/>
      <c r="AD27" s="776"/>
      <c r="AE27" s="776"/>
      <c r="AF27" s="784"/>
      <c r="AG27" s="182"/>
    </row>
    <row r="28" spans="1:33" ht="15.75" customHeight="1" x14ac:dyDescent="0.3">
      <c r="A28" s="61"/>
      <c r="B28" s="63" t="s">
        <v>46</v>
      </c>
      <c r="C28" s="75"/>
      <c r="D28" s="775" t="s">
        <v>149</v>
      </c>
      <c r="E28" s="775"/>
      <c r="F28" s="775"/>
      <c r="G28" s="775"/>
      <c r="H28" s="775"/>
      <c r="I28" s="775" t="s">
        <v>150</v>
      </c>
      <c r="J28" s="775"/>
      <c r="K28" s="775"/>
      <c r="L28" s="775"/>
      <c r="M28" s="775"/>
      <c r="N28" s="775" t="s">
        <v>151</v>
      </c>
      <c r="O28" s="775"/>
      <c r="P28" s="775"/>
      <c r="Q28" s="775"/>
      <c r="R28" s="775"/>
      <c r="S28" s="775" t="s">
        <v>152</v>
      </c>
      <c r="T28" s="775"/>
      <c r="U28" s="775"/>
      <c r="V28" s="775"/>
      <c r="W28" s="775"/>
      <c r="X28" s="65" t="s">
        <v>0</v>
      </c>
      <c r="Y28" s="66" t="s">
        <v>0</v>
      </c>
      <c r="Z28" s="67" t="s">
        <v>0</v>
      </c>
      <c r="AA28" s="68" t="s">
        <v>0</v>
      </c>
      <c r="AB28" s="69"/>
      <c r="AC28" s="70" t="s">
        <v>153</v>
      </c>
      <c r="AD28" s="71" t="s">
        <v>51</v>
      </c>
      <c r="AE28" s="71" t="s">
        <v>154</v>
      </c>
      <c r="AF28" s="784"/>
      <c r="AG28" s="182"/>
    </row>
    <row r="29" spans="1:33" x14ac:dyDescent="0.3">
      <c r="A29" s="61"/>
      <c r="B29" s="63" t="s">
        <v>155</v>
      </c>
      <c r="C29" s="72"/>
      <c r="D29" s="73" t="s">
        <v>157</v>
      </c>
      <c r="E29" s="71" t="s">
        <v>158</v>
      </c>
      <c r="F29" s="71" t="s">
        <v>159</v>
      </c>
      <c r="G29" s="63"/>
      <c r="H29" s="74" t="s">
        <v>20</v>
      </c>
      <c r="I29" s="73" t="s">
        <v>157</v>
      </c>
      <c r="J29" s="71" t="s">
        <v>158</v>
      </c>
      <c r="K29" s="71" t="s">
        <v>159</v>
      </c>
      <c r="L29" s="63"/>
      <c r="M29" s="74" t="s">
        <v>20</v>
      </c>
      <c r="N29" s="73" t="s">
        <v>157</v>
      </c>
      <c r="O29" s="71" t="s">
        <v>158</v>
      </c>
      <c r="P29" s="71" t="s">
        <v>159</v>
      </c>
      <c r="Q29" s="63"/>
      <c r="R29" s="74" t="s">
        <v>20</v>
      </c>
      <c r="S29" s="73" t="s">
        <v>157</v>
      </c>
      <c r="T29" s="71" t="s">
        <v>158</v>
      </c>
      <c r="U29" s="63" t="s">
        <v>159</v>
      </c>
      <c r="V29" s="63"/>
      <c r="W29" s="74" t="s">
        <v>20</v>
      </c>
      <c r="X29" s="69" t="s">
        <v>160</v>
      </c>
      <c r="Y29" s="71" t="s">
        <v>161</v>
      </c>
      <c r="Z29" s="63" t="s">
        <v>162</v>
      </c>
      <c r="AA29" s="75" t="s">
        <v>163</v>
      </c>
      <c r="AB29" s="69"/>
      <c r="AC29" s="70"/>
      <c r="AD29" s="71"/>
      <c r="AE29" s="71"/>
      <c r="AF29" s="784"/>
      <c r="AG29" s="182"/>
    </row>
    <row r="30" spans="1:33" ht="15" customHeight="1" x14ac:dyDescent="0.3">
      <c r="A30" s="61">
        <v>1</v>
      </c>
      <c r="B30" s="270" t="str">
        <f>VLOOKUP(C30,Fahrer!$B$5:$C$144,2,0)</f>
        <v>Füllgrabe, Andries</v>
      </c>
      <c r="C30" s="473">
        <v>62</v>
      </c>
      <c r="D30" s="549">
        <v>4</v>
      </c>
      <c r="E30" s="550">
        <v>2</v>
      </c>
      <c r="F30" s="550">
        <v>1</v>
      </c>
      <c r="G30" s="263">
        <f>IF(ISNA(VLOOKUP(F30,Fahrer!$F$6:$G$25,2,0)),0,VLOOKUP(F30,Fahrer!$F$6:$G$25,2,0))</f>
        <v>50</v>
      </c>
      <c r="H30" s="262">
        <f t="shared" ref="H30:H50" si="11">SUM(E30+G30)</f>
        <v>52</v>
      </c>
      <c r="I30" s="549">
        <v>5</v>
      </c>
      <c r="J30" s="550"/>
      <c r="K30" s="550">
        <v>5</v>
      </c>
      <c r="L30" s="263">
        <f>IF(ISNA(VLOOKUP(K30,Fahrer!$F$6:$G$25,2,0)),0,VLOOKUP(K30,Fahrer!$F$6:$G$25,2,0))</f>
        <v>39</v>
      </c>
      <c r="M30" s="262">
        <f t="shared" ref="M30:M50" si="12">SUM(J30+L30)</f>
        <v>39</v>
      </c>
      <c r="N30" s="549">
        <v>6</v>
      </c>
      <c r="O30" s="550">
        <v>1</v>
      </c>
      <c r="P30" s="550">
        <v>1</v>
      </c>
      <c r="Q30" s="263">
        <f>IF(ISNA(VLOOKUP(P30,Fahrer!$F$6:$G$25,2,0)),0,VLOOKUP(P30,Fahrer!$F$6:$G$25,2,0))</f>
        <v>50</v>
      </c>
      <c r="R30" s="262">
        <f t="shared" ref="R30:R50" si="13">SUM(O30+Q30)</f>
        <v>51</v>
      </c>
      <c r="S30" s="549">
        <v>7</v>
      </c>
      <c r="T30" s="550">
        <v>1</v>
      </c>
      <c r="U30" s="551">
        <v>2</v>
      </c>
      <c r="V30" s="263">
        <f>IF(ISNA(VLOOKUP(U30,Fahrer!$F$6:$G$25,2,0)),0,VLOOKUP(U30,Fahrer!$F$6:$G$25,2,0))</f>
        <v>46</v>
      </c>
      <c r="W30" s="262">
        <f t="shared" ref="W30:W50" si="14">SUM(T30+V30)</f>
        <v>47</v>
      </c>
      <c r="X30" s="264">
        <f t="shared" ref="X30:X50" si="15">H30</f>
        <v>52</v>
      </c>
      <c r="Y30" s="250">
        <f t="shared" ref="Y30:Y50" si="16">M30</f>
        <v>39</v>
      </c>
      <c r="Z30" s="263">
        <f t="shared" ref="Z30:Z50" si="17">R30</f>
        <v>51</v>
      </c>
      <c r="AA30" s="265">
        <f t="shared" ref="AA30:AA50" si="18">W30</f>
        <v>47</v>
      </c>
      <c r="AB30" s="264"/>
      <c r="AC30" s="269">
        <f t="shared" ref="AC30:AC50" si="19">(E30+J30+O30+T30)</f>
        <v>4</v>
      </c>
      <c r="AD30" s="250">
        <f t="shared" ref="AD30:AD50" si="20">SUM(H30+M30+R30+W30)</f>
        <v>189</v>
      </c>
      <c r="AE30" s="250">
        <f t="shared" ref="AE30:AE50" si="21">LARGE(X30:AA30,1)+LARGE(X30:AA30,2)+LARGE(X30:AA30,3)</f>
        <v>150</v>
      </c>
      <c r="AF30" s="784"/>
      <c r="AG30" s="182"/>
    </row>
    <row r="31" spans="1:33" ht="15" customHeight="1" x14ac:dyDescent="0.3">
      <c r="A31" s="61">
        <v>2</v>
      </c>
      <c r="B31" s="438" t="str">
        <f>VLOOKUP(C31,Fahrer!$B$5:$C$144,2,0)</f>
        <v>Hagen, Andre</v>
      </c>
      <c r="C31" s="563">
        <v>71</v>
      </c>
      <c r="D31" s="446">
        <v>3</v>
      </c>
      <c r="E31" s="447">
        <v>1</v>
      </c>
      <c r="F31" s="447">
        <v>2</v>
      </c>
      <c r="G31" s="421">
        <f>IF(ISNA(VLOOKUP(F31,Fahrer!$F$6:$G$25,2,0)),0,VLOOKUP(F31,Fahrer!$F$6:$G$25,2,0))</f>
        <v>46</v>
      </c>
      <c r="H31" s="432">
        <f t="shared" si="11"/>
        <v>47</v>
      </c>
      <c r="I31" s="446">
        <v>4</v>
      </c>
      <c r="J31" s="447">
        <v>2</v>
      </c>
      <c r="K31" s="447">
        <v>2</v>
      </c>
      <c r="L31" s="421">
        <f>IF(ISNA(VLOOKUP(K31,Fahrer!$F$6:$G$25,2,0)),0,VLOOKUP(K31,Fahrer!$F$6:$G$25,2,0))</f>
        <v>46</v>
      </c>
      <c r="M31" s="432">
        <f t="shared" si="12"/>
        <v>48</v>
      </c>
      <c r="N31" s="446">
        <v>5</v>
      </c>
      <c r="O31" s="447"/>
      <c r="P31" s="447">
        <v>2</v>
      </c>
      <c r="Q31" s="421">
        <f>IF(ISNA(VLOOKUP(P31,Fahrer!$F$6:$G$25,2,0)),0,VLOOKUP(P31,Fahrer!$F$6:$G$25,2,0))</f>
        <v>46</v>
      </c>
      <c r="R31" s="432">
        <f t="shared" si="13"/>
        <v>46</v>
      </c>
      <c r="S31" s="446">
        <v>6</v>
      </c>
      <c r="T31" s="447">
        <v>2</v>
      </c>
      <c r="U31" s="448">
        <v>1</v>
      </c>
      <c r="V31" s="421">
        <f>IF(ISNA(VLOOKUP(U31,Fahrer!$F$6:$G$25,2,0)),0,VLOOKUP(U31,Fahrer!$F$6:$G$25,2,0))</f>
        <v>50</v>
      </c>
      <c r="W31" s="432">
        <f t="shared" si="14"/>
        <v>52</v>
      </c>
      <c r="X31" s="419">
        <f t="shared" si="15"/>
        <v>47</v>
      </c>
      <c r="Y31" s="420">
        <f t="shared" si="16"/>
        <v>48</v>
      </c>
      <c r="Z31" s="421">
        <f t="shared" si="17"/>
        <v>46</v>
      </c>
      <c r="AA31" s="422">
        <f t="shared" si="18"/>
        <v>52</v>
      </c>
      <c r="AB31" s="419"/>
      <c r="AC31" s="433">
        <f t="shared" si="19"/>
        <v>5</v>
      </c>
      <c r="AD31" s="420">
        <f t="shared" si="20"/>
        <v>193</v>
      </c>
      <c r="AE31" s="420">
        <f t="shared" si="21"/>
        <v>147</v>
      </c>
      <c r="AF31" s="784"/>
      <c r="AG31" s="182"/>
    </row>
    <row r="32" spans="1:33" ht="15" customHeight="1" x14ac:dyDescent="0.3">
      <c r="A32" s="61">
        <v>3</v>
      </c>
      <c r="B32" s="308" t="str">
        <f>VLOOKUP(C32,Fahrer!$B$5:$C$144,2,0)</f>
        <v>Böckmann, Ricardo</v>
      </c>
      <c r="C32" s="546">
        <v>23</v>
      </c>
      <c r="D32" s="549">
        <v>3</v>
      </c>
      <c r="E32" s="550"/>
      <c r="F32" s="550">
        <v>2</v>
      </c>
      <c r="G32" s="359">
        <f>IF(ISNA(VLOOKUP(F32,Fahrer!$F$6:$G$25,2,0)),0,VLOOKUP(F32,Fahrer!$F$6:$G$25,2,0))</f>
        <v>46</v>
      </c>
      <c r="H32" s="311">
        <f t="shared" si="11"/>
        <v>46</v>
      </c>
      <c r="I32" s="549">
        <v>4</v>
      </c>
      <c r="J32" s="550">
        <v>2</v>
      </c>
      <c r="K32" s="550">
        <v>2</v>
      </c>
      <c r="L32" s="359">
        <f>IF(ISNA(VLOOKUP(K32,Fahrer!$F$6:$G$25,2,0)),0,VLOOKUP(K32,Fahrer!$F$6:$G$25,2,0))</f>
        <v>46</v>
      </c>
      <c r="M32" s="311">
        <f t="shared" si="12"/>
        <v>48</v>
      </c>
      <c r="N32" s="549">
        <v>5</v>
      </c>
      <c r="O32" s="550"/>
      <c r="P32" s="550">
        <v>5</v>
      </c>
      <c r="Q32" s="359">
        <f>IF(ISNA(VLOOKUP(P32,Fahrer!$F$6:$G$25,2,0)),0,VLOOKUP(P32,Fahrer!$F$6:$G$25,2,0))</f>
        <v>39</v>
      </c>
      <c r="R32" s="311">
        <f t="shared" si="13"/>
        <v>39</v>
      </c>
      <c r="S32" s="549">
        <v>6</v>
      </c>
      <c r="T32" s="550">
        <v>2</v>
      </c>
      <c r="U32" s="551">
        <v>1</v>
      </c>
      <c r="V32" s="359">
        <f>IF(ISNA(VLOOKUP(U32,Fahrer!$F$6:$G$25,2,0)),0,VLOOKUP(U32,Fahrer!$F$6:$G$25,2,0))</f>
        <v>50</v>
      </c>
      <c r="W32" s="311">
        <f t="shared" si="14"/>
        <v>52</v>
      </c>
      <c r="X32" s="312">
        <f t="shared" si="15"/>
        <v>46</v>
      </c>
      <c r="Y32" s="358">
        <f t="shared" si="16"/>
        <v>48</v>
      </c>
      <c r="Z32" s="359">
        <f t="shared" si="17"/>
        <v>39</v>
      </c>
      <c r="AA32" s="313">
        <f t="shared" si="18"/>
        <v>52</v>
      </c>
      <c r="AB32" s="312"/>
      <c r="AC32" s="314">
        <f t="shared" si="19"/>
        <v>4</v>
      </c>
      <c r="AD32" s="358">
        <f t="shared" si="20"/>
        <v>185</v>
      </c>
      <c r="AE32" s="358">
        <f t="shared" si="21"/>
        <v>146</v>
      </c>
      <c r="AF32" s="784"/>
      <c r="AG32" s="182"/>
    </row>
    <row r="33" spans="1:33" ht="15" customHeight="1" x14ac:dyDescent="0.3">
      <c r="A33" s="61">
        <v>4</v>
      </c>
      <c r="B33" s="438" t="str">
        <f>VLOOKUP(C33,Fahrer!$B$5:$C$144,2,0)</f>
        <v>Zcernikow,Maurice</v>
      </c>
      <c r="C33" s="563">
        <v>33</v>
      </c>
      <c r="D33" s="446">
        <v>4</v>
      </c>
      <c r="E33" s="447"/>
      <c r="F33" s="447">
        <v>3</v>
      </c>
      <c r="G33" s="421">
        <f>IF(ISNA(VLOOKUP(F33,Fahrer!$F$6:$G$25,2,0)),0,VLOOKUP(F33,Fahrer!$F$6:$G$25,2,0))</f>
        <v>43</v>
      </c>
      <c r="H33" s="432">
        <f t="shared" si="11"/>
        <v>43</v>
      </c>
      <c r="I33" s="446">
        <v>5</v>
      </c>
      <c r="J33" s="447"/>
      <c r="K33" s="447">
        <v>4</v>
      </c>
      <c r="L33" s="421">
        <f>IF(ISNA(VLOOKUP(K33,Fahrer!$F$6:$G$25,2,0)),0,VLOOKUP(K33,Fahrer!$F$6:$G$25,2,0))</f>
        <v>41</v>
      </c>
      <c r="M33" s="432">
        <f t="shared" si="12"/>
        <v>41</v>
      </c>
      <c r="N33" s="446">
        <v>6</v>
      </c>
      <c r="O33" s="447">
        <v>2</v>
      </c>
      <c r="P33" s="447">
        <v>1</v>
      </c>
      <c r="Q33" s="421">
        <f>IF(ISNA(VLOOKUP(P33,Fahrer!$F$6:$G$25,2,0)),0,VLOOKUP(P33,Fahrer!$F$6:$G$25,2,0))</f>
        <v>50</v>
      </c>
      <c r="R33" s="432">
        <f t="shared" si="13"/>
        <v>52</v>
      </c>
      <c r="S33" s="446">
        <v>7</v>
      </c>
      <c r="T33" s="447">
        <v>1</v>
      </c>
      <c r="U33" s="448">
        <v>2</v>
      </c>
      <c r="V33" s="421">
        <f>IF(ISNA(VLOOKUP(U33,Fahrer!$F$6:$G$25,2,0)),0,VLOOKUP(U33,Fahrer!$F$6:$G$25,2,0))</f>
        <v>46</v>
      </c>
      <c r="W33" s="432">
        <f t="shared" si="14"/>
        <v>47</v>
      </c>
      <c r="X33" s="419">
        <f t="shared" si="15"/>
        <v>43</v>
      </c>
      <c r="Y33" s="420">
        <f t="shared" si="16"/>
        <v>41</v>
      </c>
      <c r="Z33" s="421">
        <f t="shared" si="17"/>
        <v>52</v>
      </c>
      <c r="AA33" s="422">
        <f t="shared" si="18"/>
        <v>47</v>
      </c>
      <c r="AB33" s="419"/>
      <c r="AC33" s="433">
        <f t="shared" si="19"/>
        <v>3</v>
      </c>
      <c r="AD33" s="420">
        <f t="shared" si="20"/>
        <v>183</v>
      </c>
      <c r="AE33" s="420">
        <f t="shared" si="21"/>
        <v>142</v>
      </c>
      <c r="AF33" s="784"/>
      <c r="AG33" s="182"/>
    </row>
    <row r="34" spans="1:33" ht="15" customHeight="1" x14ac:dyDescent="0.3">
      <c r="A34" s="61">
        <v>5</v>
      </c>
      <c r="B34" s="308" t="str">
        <f>VLOOKUP(C34,Fahrer!$B$5:$C$144,2,0)</f>
        <v>Helpap, Jean-Pierre</v>
      </c>
      <c r="C34" s="546">
        <v>21</v>
      </c>
      <c r="D34" s="549">
        <v>1</v>
      </c>
      <c r="E34" s="550">
        <v>2</v>
      </c>
      <c r="F34" s="550">
        <v>1</v>
      </c>
      <c r="G34" s="359">
        <f>IF(ISNA(VLOOKUP(F34,Fahrer!$F$6:$G$25,2,0)),0,VLOOKUP(F34,Fahrer!$F$6:$G$25,2,0))</f>
        <v>50</v>
      </c>
      <c r="H34" s="311">
        <f t="shared" si="11"/>
        <v>52</v>
      </c>
      <c r="I34" s="549">
        <v>2</v>
      </c>
      <c r="J34" s="550"/>
      <c r="K34" s="550">
        <v>3</v>
      </c>
      <c r="L34" s="359">
        <f>IF(ISNA(VLOOKUP(K34,Fahrer!$F$6:$G$25,2,0)),0,VLOOKUP(K34,Fahrer!$F$6:$G$25,2,0))</f>
        <v>43</v>
      </c>
      <c r="M34" s="311">
        <f t="shared" si="12"/>
        <v>43</v>
      </c>
      <c r="N34" s="549">
        <v>3</v>
      </c>
      <c r="O34" s="550"/>
      <c r="P34" s="550">
        <v>4</v>
      </c>
      <c r="Q34" s="359">
        <f>IF(ISNA(VLOOKUP(P34,Fahrer!$F$6:$G$25,2,0)),0,VLOOKUP(P34,Fahrer!$F$6:$G$25,2,0))</f>
        <v>41</v>
      </c>
      <c r="R34" s="311">
        <f t="shared" si="13"/>
        <v>41</v>
      </c>
      <c r="S34" s="549">
        <v>4</v>
      </c>
      <c r="T34" s="550"/>
      <c r="U34" s="551">
        <v>3</v>
      </c>
      <c r="V34" s="359">
        <f>IF(ISNA(VLOOKUP(U34,Fahrer!$F$6:$G$25,2,0)),0,VLOOKUP(U34,Fahrer!$F$6:$G$25,2,0))</f>
        <v>43</v>
      </c>
      <c r="W34" s="311">
        <f t="shared" si="14"/>
        <v>43</v>
      </c>
      <c r="X34" s="312">
        <f t="shared" si="15"/>
        <v>52</v>
      </c>
      <c r="Y34" s="358">
        <f t="shared" si="16"/>
        <v>43</v>
      </c>
      <c r="Z34" s="359">
        <f t="shared" si="17"/>
        <v>41</v>
      </c>
      <c r="AA34" s="313">
        <f t="shared" si="18"/>
        <v>43</v>
      </c>
      <c r="AB34" s="312"/>
      <c r="AC34" s="314">
        <f t="shared" si="19"/>
        <v>2</v>
      </c>
      <c r="AD34" s="358">
        <f t="shared" si="20"/>
        <v>179</v>
      </c>
      <c r="AE34" s="358">
        <f t="shared" si="21"/>
        <v>138</v>
      </c>
      <c r="AF34" s="784"/>
      <c r="AG34" s="182"/>
    </row>
    <row r="35" spans="1:33" ht="15" customHeight="1" x14ac:dyDescent="0.3">
      <c r="A35" s="61">
        <v>6</v>
      </c>
      <c r="B35" s="438" t="str">
        <f>VLOOKUP(C35,Fahrer!$B$5:$C$144,2,0)</f>
        <v>Glaue,Jan-Carsten</v>
      </c>
      <c r="C35" s="563">
        <v>24</v>
      </c>
      <c r="D35" s="446">
        <v>5</v>
      </c>
      <c r="E35" s="447"/>
      <c r="F35" s="447">
        <v>5</v>
      </c>
      <c r="G35" s="421">
        <f>IF(ISNA(VLOOKUP(F35,Fahrer!$F$6:$G$25,2,0)),0,VLOOKUP(F35,Fahrer!$F$6:$G$25,2,0))</f>
        <v>39</v>
      </c>
      <c r="H35" s="432">
        <f t="shared" si="11"/>
        <v>39</v>
      </c>
      <c r="I35" s="446">
        <v>6</v>
      </c>
      <c r="J35" s="447">
        <v>1</v>
      </c>
      <c r="K35" s="447">
        <v>1</v>
      </c>
      <c r="L35" s="421">
        <f>IF(ISNA(VLOOKUP(K35,Fahrer!$F$6:$G$25,2,0)),0,VLOOKUP(K35,Fahrer!$F$6:$G$25,2,0))</f>
        <v>50</v>
      </c>
      <c r="M35" s="432">
        <f t="shared" si="12"/>
        <v>51</v>
      </c>
      <c r="N35" s="446">
        <v>7</v>
      </c>
      <c r="O35" s="447"/>
      <c r="P35" s="447">
        <v>2</v>
      </c>
      <c r="Q35" s="421">
        <f>IF(ISNA(VLOOKUP(P35,Fahrer!$F$6:$G$25,2,0)),0,VLOOKUP(P35,Fahrer!$F$6:$G$25,2,0))</f>
        <v>46</v>
      </c>
      <c r="R35" s="432">
        <f t="shared" si="13"/>
        <v>46</v>
      </c>
      <c r="S35" s="446">
        <v>8</v>
      </c>
      <c r="T35" s="447"/>
      <c r="U35" s="448">
        <v>4</v>
      </c>
      <c r="V35" s="421">
        <f>IF(ISNA(VLOOKUP(U35,Fahrer!$F$6:$G$25,2,0)),0,VLOOKUP(U35,Fahrer!$F$6:$G$25,2,0))</f>
        <v>41</v>
      </c>
      <c r="W35" s="432">
        <f t="shared" si="14"/>
        <v>41</v>
      </c>
      <c r="X35" s="419">
        <f t="shared" si="15"/>
        <v>39</v>
      </c>
      <c r="Y35" s="420">
        <f t="shared" si="16"/>
        <v>51</v>
      </c>
      <c r="Z35" s="421">
        <f t="shared" si="17"/>
        <v>46</v>
      </c>
      <c r="AA35" s="422">
        <f t="shared" si="18"/>
        <v>41</v>
      </c>
      <c r="AB35" s="419"/>
      <c r="AC35" s="433">
        <f t="shared" si="19"/>
        <v>1</v>
      </c>
      <c r="AD35" s="420">
        <f t="shared" si="20"/>
        <v>177</v>
      </c>
      <c r="AE35" s="420">
        <f t="shared" si="21"/>
        <v>138</v>
      </c>
      <c r="AF35" s="784"/>
      <c r="AG35" s="182"/>
    </row>
    <row r="36" spans="1:33" ht="15" customHeight="1" x14ac:dyDescent="0.3">
      <c r="A36" s="61">
        <v>7</v>
      </c>
      <c r="B36" s="272" t="str">
        <f>VLOOKUP(C36,Fahrer!$B$5:$C$144,2,0)</f>
        <v>Wichmann, Julius</v>
      </c>
      <c r="C36" s="442">
        <v>32</v>
      </c>
      <c r="D36" s="443">
        <v>1</v>
      </c>
      <c r="E36" s="444"/>
      <c r="F36" s="444">
        <v>5</v>
      </c>
      <c r="G36" s="362">
        <f>IF(ISNA(VLOOKUP(F36,Fahrer!$F$6:$G$25,2,0)),0,VLOOKUP(F36,Fahrer!$F$6:$G$25,2,0))</f>
        <v>39</v>
      </c>
      <c r="H36" s="276">
        <f t="shared" si="11"/>
        <v>39</v>
      </c>
      <c r="I36" s="443">
        <v>2</v>
      </c>
      <c r="J36" s="444"/>
      <c r="K36" s="444">
        <v>1</v>
      </c>
      <c r="L36" s="362">
        <f>IF(ISNA(VLOOKUP(K36,Fahrer!$F$6:$G$25,2,0)),0,VLOOKUP(K36,Fahrer!$F$6:$G$25,2,0))</f>
        <v>50</v>
      </c>
      <c r="M36" s="276">
        <f t="shared" si="12"/>
        <v>50</v>
      </c>
      <c r="N36" s="443">
        <v>3</v>
      </c>
      <c r="O36" s="444"/>
      <c r="P36" s="444">
        <v>6</v>
      </c>
      <c r="Q36" s="362">
        <f>IF(ISNA(VLOOKUP(P36,Fahrer!$F$6:$G$25,2,0)),0,VLOOKUP(P36,Fahrer!$F$6:$G$25,2,0))</f>
        <v>37</v>
      </c>
      <c r="R36" s="276">
        <f t="shared" si="13"/>
        <v>37</v>
      </c>
      <c r="S36" s="443">
        <v>4</v>
      </c>
      <c r="T36" s="444"/>
      <c r="U36" s="445">
        <v>3</v>
      </c>
      <c r="V36" s="362">
        <f>IF(ISNA(VLOOKUP(U36,Fahrer!$F$6:$G$25,2,0)),0,VLOOKUP(U36,Fahrer!$F$6:$G$25,2,0))</f>
        <v>43</v>
      </c>
      <c r="W36" s="276">
        <f t="shared" si="14"/>
        <v>43</v>
      </c>
      <c r="X36" s="278">
        <f t="shared" si="15"/>
        <v>39</v>
      </c>
      <c r="Y36" s="425">
        <f t="shared" si="16"/>
        <v>50</v>
      </c>
      <c r="Z36" s="362">
        <f t="shared" si="17"/>
        <v>37</v>
      </c>
      <c r="AA36" s="280">
        <f t="shared" si="18"/>
        <v>43</v>
      </c>
      <c r="AB36" s="278"/>
      <c r="AC36" s="281">
        <f t="shared" si="19"/>
        <v>0</v>
      </c>
      <c r="AD36" s="425">
        <f t="shared" si="20"/>
        <v>169</v>
      </c>
      <c r="AE36" s="425">
        <f t="shared" si="21"/>
        <v>132</v>
      </c>
      <c r="AF36" s="784"/>
      <c r="AG36" s="182"/>
    </row>
    <row r="37" spans="1:33" ht="15" customHeight="1" x14ac:dyDescent="0.3">
      <c r="A37" s="61">
        <v>8</v>
      </c>
      <c r="B37" s="438" t="str">
        <f>VLOOKUP(C37,Fahrer!$B$5:$C$144,2,0)</f>
        <v>Schmidt, Tim</v>
      </c>
      <c r="C37" s="439">
        <v>90</v>
      </c>
      <c r="D37" s="446">
        <v>6</v>
      </c>
      <c r="E37" s="447"/>
      <c r="F37" s="447">
        <v>3</v>
      </c>
      <c r="G37" s="421">
        <f>IF(ISNA(VLOOKUP(F37,Fahrer!$F$6:$G$25,2,0)),0,VLOOKUP(F37,Fahrer!$F$6:$G$25,2,0))</f>
        <v>43</v>
      </c>
      <c r="H37" s="432">
        <f t="shared" si="11"/>
        <v>43</v>
      </c>
      <c r="I37" s="446">
        <v>7</v>
      </c>
      <c r="J37" s="447"/>
      <c r="K37" s="447">
        <v>3</v>
      </c>
      <c r="L37" s="421">
        <f>IF(ISNA(VLOOKUP(K37,Fahrer!$F$6:$G$25,2,0)),0,VLOOKUP(K37,Fahrer!$F$6:$G$25,2,0))</f>
        <v>43</v>
      </c>
      <c r="M37" s="432">
        <f t="shared" si="12"/>
        <v>43</v>
      </c>
      <c r="N37" s="446">
        <v>8</v>
      </c>
      <c r="O37" s="447">
        <v>2</v>
      </c>
      <c r="P37" s="447">
        <v>3</v>
      </c>
      <c r="Q37" s="421">
        <f>IF(ISNA(VLOOKUP(P37,Fahrer!$F$6:$G$25,2,0)),0,VLOOKUP(P37,Fahrer!$F$6:$G$25,2,0))</f>
        <v>43</v>
      </c>
      <c r="R37" s="432">
        <f t="shared" si="13"/>
        <v>45</v>
      </c>
      <c r="S37" s="446">
        <v>9</v>
      </c>
      <c r="T37" s="447"/>
      <c r="U37" s="448">
        <v>8</v>
      </c>
      <c r="V37" s="421">
        <f>IF(ISNA(VLOOKUP(U37,Fahrer!$F$6:$G$25,2,0)),0,VLOOKUP(U37,Fahrer!$F$6:$G$25,2,0))</f>
        <v>33</v>
      </c>
      <c r="W37" s="432">
        <f t="shared" si="14"/>
        <v>33</v>
      </c>
      <c r="X37" s="419">
        <f t="shared" si="15"/>
        <v>43</v>
      </c>
      <c r="Y37" s="420">
        <f t="shared" si="16"/>
        <v>43</v>
      </c>
      <c r="Z37" s="421">
        <f t="shared" si="17"/>
        <v>45</v>
      </c>
      <c r="AA37" s="422">
        <f t="shared" si="18"/>
        <v>33</v>
      </c>
      <c r="AB37" s="419"/>
      <c r="AC37" s="433">
        <f t="shared" si="19"/>
        <v>2</v>
      </c>
      <c r="AD37" s="420">
        <f t="shared" si="20"/>
        <v>164</v>
      </c>
      <c r="AE37" s="420">
        <f t="shared" si="21"/>
        <v>131</v>
      </c>
      <c r="AF37" s="784"/>
      <c r="AG37" s="182"/>
    </row>
    <row r="38" spans="1:33" ht="15" customHeight="1" x14ac:dyDescent="0.3">
      <c r="A38" s="61">
        <v>9</v>
      </c>
      <c r="B38" s="272" t="str">
        <f>VLOOKUP(C38,Fahrer!$B$5:$C$144,2,0)</f>
        <v>Sieg, Björn</v>
      </c>
      <c r="C38" s="442">
        <v>30</v>
      </c>
      <c r="D38" s="443">
        <v>2</v>
      </c>
      <c r="E38" s="444"/>
      <c r="F38" s="444">
        <v>6</v>
      </c>
      <c r="G38" s="362">
        <f>IF(ISNA(VLOOKUP(F38,Fahrer!$F$6:$G$25,2,0)),0,VLOOKUP(F38,Fahrer!$F$6:$G$25,2,0))</f>
        <v>37</v>
      </c>
      <c r="H38" s="276">
        <f t="shared" si="11"/>
        <v>37</v>
      </c>
      <c r="I38" s="443">
        <v>3</v>
      </c>
      <c r="J38" s="444"/>
      <c r="K38" s="444">
        <v>5</v>
      </c>
      <c r="L38" s="362">
        <f>IF(ISNA(VLOOKUP(K38,Fahrer!$F$6:$G$25,2,0)),0,VLOOKUP(K38,Fahrer!$F$6:$G$25,2,0))</f>
        <v>39</v>
      </c>
      <c r="M38" s="276">
        <f t="shared" si="12"/>
        <v>39</v>
      </c>
      <c r="N38" s="443">
        <v>4</v>
      </c>
      <c r="O38" s="444">
        <v>1</v>
      </c>
      <c r="P38" s="444">
        <v>3</v>
      </c>
      <c r="Q38" s="362">
        <f>IF(ISNA(VLOOKUP(P38,Fahrer!$F$6:$G$25,2,0)),0,VLOOKUP(P38,Fahrer!$F$6:$G$25,2,0))</f>
        <v>43</v>
      </c>
      <c r="R38" s="276">
        <f t="shared" si="13"/>
        <v>44</v>
      </c>
      <c r="S38" s="443">
        <v>5</v>
      </c>
      <c r="T38" s="444"/>
      <c r="U38" s="445">
        <v>5</v>
      </c>
      <c r="V38" s="362">
        <f>IF(ISNA(VLOOKUP(U38,Fahrer!$F$6:$G$25,2,0)),0,VLOOKUP(U38,Fahrer!$F$6:$G$25,2,0))</f>
        <v>39</v>
      </c>
      <c r="W38" s="276">
        <f t="shared" si="14"/>
        <v>39</v>
      </c>
      <c r="X38" s="278">
        <f t="shared" si="15"/>
        <v>37</v>
      </c>
      <c r="Y38" s="425">
        <f t="shared" si="16"/>
        <v>39</v>
      </c>
      <c r="Z38" s="362">
        <f t="shared" si="17"/>
        <v>44</v>
      </c>
      <c r="AA38" s="280">
        <f t="shared" si="18"/>
        <v>39</v>
      </c>
      <c r="AB38" s="278"/>
      <c r="AC38" s="281">
        <f t="shared" si="19"/>
        <v>1</v>
      </c>
      <c r="AD38" s="425">
        <f t="shared" si="20"/>
        <v>159</v>
      </c>
      <c r="AE38" s="425">
        <f t="shared" si="21"/>
        <v>122</v>
      </c>
      <c r="AF38" s="784"/>
      <c r="AG38" s="182"/>
    </row>
    <row r="39" spans="1:33" ht="15" customHeight="1" x14ac:dyDescent="0.3">
      <c r="A39" s="61">
        <v>10</v>
      </c>
      <c r="B39" s="438" t="str">
        <f>VLOOKUP(C39,Fahrer!$B$5:$C$144,2,0)</f>
        <v>Lösing, Arne</v>
      </c>
      <c r="C39" s="439">
        <v>6</v>
      </c>
      <c r="D39" s="446">
        <v>5</v>
      </c>
      <c r="E39" s="447"/>
      <c r="F39" s="447">
        <v>8</v>
      </c>
      <c r="G39" s="421">
        <f>IF(ISNA(VLOOKUP(F39,Fahrer!$F$6:$G$25,2,0)),0,VLOOKUP(F39,Fahrer!$F$6:$G$25,2,0))</f>
        <v>33</v>
      </c>
      <c r="H39" s="432">
        <f t="shared" si="11"/>
        <v>33</v>
      </c>
      <c r="I39" s="446">
        <v>6</v>
      </c>
      <c r="J39" s="447">
        <v>1</v>
      </c>
      <c r="K39" s="447">
        <v>4</v>
      </c>
      <c r="L39" s="421">
        <f>IF(ISNA(VLOOKUP(K39,Fahrer!$F$6:$G$25,2,0)),0,VLOOKUP(K39,Fahrer!$F$6:$G$25,2,0))</f>
        <v>41</v>
      </c>
      <c r="M39" s="432">
        <f t="shared" si="12"/>
        <v>42</v>
      </c>
      <c r="N39" s="446">
        <v>7</v>
      </c>
      <c r="O39" s="447"/>
      <c r="P39" s="447">
        <v>4</v>
      </c>
      <c r="Q39" s="421">
        <f>IF(ISNA(VLOOKUP(P39,Fahrer!$F$6:$G$25,2,0)),0,VLOOKUP(P39,Fahrer!$F$6:$G$25,2,0))</f>
        <v>41</v>
      </c>
      <c r="R39" s="432">
        <f t="shared" si="13"/>
        <v>41</v>
      </c>
      <c r="S39" s="446">
        <v>8</v>
      </c>
      <c r="T39" s="447"/>
      <c r="U39" s="448">
        <v>5</v>
      </c>
      <c r="V39" s="421">
        <f>IF(ISNA(VLOOKUP(U39,Fahrer!$F$6:$G$25,2,0)),0,VLOOKUP(U39,Fahrer!$F$6:$G$25,2,0))</f>
        <v>39</v>
      </c>
      <c r="W39" s="432">
        <f t="shared" si="14"/>
        <v>39</v>
      </c>
      <c r="X39" s="419">
        <f t="shared" si="15"/>
        <v>33</v>
      </c>
      <c r="Y39" s="420">
        <f t="shared" si="16"/>
        <v>42</v>
      </c>
      <c r="Z39" s="421">
        <f t="shared" si="17"/>
        <v>41</v>
      </c>
      <c r="AA39" s="422">
        <f t="shared" si="18"/>
        <v>39</v>
      </c>
      <c r="AB39" s="419"/>
      <c r="AC39" s="433">
        <f t="shared" si="19"/>
        <v>1</v>
      </c>
      <c r="AD39" s="420">
        <f t="shared" si="20"/>
        <v>155</v>
      </c>
      <c r="AE39" s="420">
        <f t="shared" si="21"/>
        <v>122</v>
      </c>
      <c r="AF39" s="784"/>
      <c r="AG39" s="182"/>
    </row>
    <row r="40" spans="1:33" ht="15" customHeight="1" x14ac:dyDescent="0.3">
      <c r="A40" s="61">
        <v>11</v>
      </c>
      <c r="B40" s="552" t="str">
        <f>VLOOKUP(C40,Fahrer!$B$5:$C$144,2,0)</f>
        <v>Schmidt, Philipp</v>
      </c>
      <c r="C40" s="553">
        <v>28</v>
      </c>
      <c r="D40" s="554">
        <v>8</v>
      </c>
      <c r="E40" s="555"/>
      <c r="F40" s="555">
        <v>4</v>
      </c>
      <c r="G40" s="556">
        <f>IF(ISNA(VLOOKUP(F40,Fahrer!$F$6:$G$25,2,0)),0,VLOOKUP(F40,Fahrer!$F$6:$G$25,2,0))</f>
        <v>41</v>
      </c>
      <c r="H40" s="557">
        <f t="shared" si="11"/>
        <v>41</v>
      </c>
      <c r="I40" s="554">
        <v>9</v>
      </c>
      <c r="J40" s="555"/>
      <c r="K40" s="555">
        <v>9</v>
      </c>
      <c r="L40" s="556">
        <f>IF(ISNA(VLOOKUP(K40,Fahrer!$F$6:$G$25,2,0)),0,VLOOKUP(K40,Fahrer!$F$6:$G$25,2,0))</f>
        <v>31</v>
      </c>
      <c r="M40" s="557">
        <f t="shared" si="12"/>
        <v>31</v>
      </c>
      <c r="N40" s="554">
        <v>10</v>
      </c>
      <c r="O40" s="555"/>
      <c r="P40" s="555">
        <v>8</v>
      </c>
      <c r="Q40" s="556">
        <f>IF(ISNA(VLOOKUP(P40,Fahrer!$F$6:$G$25,2,0)),0,VLOOKUP(P40,Fahrer!$F$6:$G$25,2,0))</f>
        <v>33</v>
      </c>
      <c r="R40" s="557">
        <f t="shared" si="13"/>
        <v>33</v>
      </c>
      <c r="S40" s="554">
        <v>1</v>
      </c>
      <c r="T40" s="555"/>
      <c r="U40" s="556">
        <v>4</v>
      </c>
      <c r="V40" s="556">
        <f>IF(ISNA(VLOOKUP(U40,Fahrer!$F$6:$G$25,2,0)),0,VLOOKUP(U40,Fahrer!$F$6:$G$25,2,0))</f>
        <v>41</v>
      </c>
      <c r="W40" s="557">
        <f t="shared" si="14"/>
        <v>41</v>
      </c>
      <c r="X40" s="558">
        <f t="shared" si="15"/>
        <v>41</v>
      </c>
      <c r="Y40" s="555">
        <f t="shared" si="16"/>
        <v>31</v>
      </c>
      <c r="Z40" s="556">
        <f t="shared" si="17"/>
        <v>33</v>
      </c>
      <c r="AA40" s="559">
        <f t="shared" si="18"/>
        <v>41</v>
      </c>
      <c r="AB40" s="558"/>
      <c r="AC40" s="269">
        <f t="shared" si="19"/>
        <v>0</v>
      </c>
      <c r="AD40" s="555">
        <f t="shared" si="20"/>
        <v>146</v>
      </c>
      <c r="AE40" s="555">
        <f t="shared" si="21"/>
        <v>115</v>
      </c>
      <c r="AF40" s="784"/>
      <c r="AG40" s="182"/>
    </row>
    <row r="41" spans="1:33" ht="15" customHeight="1" x14ac:dyDescent="0.3">
      <c r="A41" s="61">
        <v>12</v>
      </c>
      <c r="B41" s="438" t="str">
        <f>VLOOKUP(C41,Fahrer!$B$5:$C$144,2,0)</f>
        <v>Henke, Till</v>
      </c>
      <c r="C41" s="563">
        <v>66</v>
      </c>
      <c r="D41" s="446">
        <v>2</v>
      </c>
      <c r="E41" s="447"/>
      <c r="F41" s="447">
        <v>6</v>
      </c>
      <c r="G41" s="421">
        <f>IF(ISNA(VLOOKUP(F41,Fahrer!$F$6:$G$25,2,0)),0,VLOOKUP(F41,Fahrer!$F$6:$G$25,2,0))</f>
        <v>37</v>
      </c>
      <c r="H41" s="432">
        <f t="shared" si="11"/>
        <v>37</v>
      </c>
      <c r="I41" s="446">
        <v>3</v>
      </c>
      <c r="J41" s="447"/>
      <c r="K41" s="447">
        <v>7</v>
      </c>
      <c r="L41" s="421">
        <f>IF(ISNA(VLOOKUP(K41,Fahrer!$F$6:$G$25,2,0)),0,VLOOKUP(K41,Fahrer!$F$6:$G$25,2,0))</f>
        <v>35</v>
      </c>
      <c r="M41" s="432">
        <f t="shared" si="12"/>
        <v>35</v>
      </c>
      <c r="N41" s="446">
        <v>4</v>
      </c>
      <c r="O41" s="447"/>
      <c r="P41" s="447">
        <v>5</v>
      </c>
      <c r="Q41" s="421">
        <f>IF(ISNA(VLOOKUP(P41,Fahrer!$F$6:$G$25,2,0)),0,VLOOKUP(P41,Fahrer!$F$6:$G$25,2,0))</f>
        <v>39</v>
      </c>
      <c r="R41" s="432">
        <f t="shared" si="13"/>
        <v>39</v>
      </c>
      <c r="S41" s="446">
        <v>5</v>
      </c>
      <c r="T41" s="447"/>
      <c r="U41" s="448">
        <v>7</v>
      </c>
      <c r="V41" s="421">
        <f>IF(ISNA(VLOOKUP(U41,Fahrer!$F$6:$G$25,2,0)),0,VLOOKUP(U41,Fahrer!$F$6:$G$25,2,0))</f>
        <v>35</v>
      </c>
      <c r="W41" s="432">
        <f t="shared" si="14"/>
        <v>35</v>
      </c>
      <c r="X41" s="419">
        <f t="shared" si="15"/>
        <v>37</v>
      </c>
      <c r="Y41" s="420">
        <f t="shared" si="16"/>
        <v>35</v>
      </c>
      <c r="Z41" s="421">
        <f t="shared" si="17"/>
        <v>39</v>
      </c>
      <c r="AA41" s="422">
        <f t="shared" si="18"/>
        <v>35</v>
      </c>
      <c r="AB41" s="419"/>
      <c r="AC41" s="564">
        <f t="shared" si="19"/>
        <v>0</v>
      </c>
      <c r="AD41" s="420">
        <f t="shared" si="20"/>
        <v>146</v>
      </c>
      <c r="AE41" s="420">
        <f t="shared" si="21"/>
        <v>111</v>
      </c>
      <c r="AF41" s="784"/>
      <c r="AG41" s="182"/>
    </row>
    <row r="42" spans="1:33" ht="15" customHeight="1" x14ac:dyDescent="0.3">
      <c r="A42" s="61">
        <v>13</v>
      </c>
      <c r="B42" s="308" t="str">
        <f>VLOOKUP(C42,Fahrer!$B$5:$C$144,2,0)</f>
        <v>Götz, Olaf</v>
      </c>
      <c r="C42" s="546">
        <v>99</v>
      </c>
      <c r="D42" s="560">
        <v>6</v>
      </c>
      <c r="E42" s="561"/>
      <c r="F42" s="561">
        <v>9</v>
      </c>
      <c r="G42" s="359">
        <f>IF(ISNA(VLOOKUP(F42,Fahrer!$F$6:$G$25,2,0)),0,VLOOKUP(F42,Fahrer!$F$6:$G$25,2,0))</f>
        <v>31</v>
      </c>
      <c r="H42" s="311">
        <f t="shared" si="11"/>
        <v>31</v>
      </c>
      <c r="I42" s="560">
        <v>7</v>
      </c>
      <c r="J42" s="561"/>
      <c r="K42" s="561">
        <v>6</v>
      </c>
      <c r="L42" s="359">
        <f>IF(ISNA(VLOOKUP(K42,Fahrer!$F$6:$G$25,2,0)),0,VLOOKUP(K42,Fahrer!$F$6:$G$25,2,0))</f>
        <v>37</v>
      </c>
      <c r="M42" s="311">
        <f t="shared" si="12"/>
        <v>37</v>
      </c>
      <c r="N42" s="560">
        <v>8</v>
      </c>
      <c r="O42" s="561"/>
      <c r="P42" s="561">
        <v>6</v>
      </c>
      <c r="Q42" s="359">
        <f>IF(ISNA(VLOOKUP(P42,Fahrer!$F$6:$G$25,2,0)),0,VLOOKUP(P42,Fahrer!$F$6:$G$25,2,0))</f>
        <v>37</v>
      </c>
      <c r="R42" s="311">
        <f t="shared" si="13"/>
        <v>37</v>
      </c>
      <c r="S42" s="560">
        <v>9</v>
      </c>
      <c r="T42" s="561"/>
      <c r="U42" s="562">
        <v>7</v>
      </c>
      <c r="V42" s="359">
        <f>IF(ISNA(VLOOKUP(U42,Fahrer!$F$6:$G$25,2,0)),0,VLOOKUP(U42,Fahrer!$F$6:$G$25,2,0))</f>
        <v>35</v>
      </c>
      <c r="W42" s="311">
        <f t="shared" si="14"/>
        <v>35</v>
      </c>
      <c r="X42" s="312">
        <f t="shared" si="15"/>
        <v>31</v>
      </c>
      <c r="Y42" s="358">
        <f t="shared" si="16"/>
        <v>37</v>
      </c>
      <c r="Z42" s="359">
        <f t="shared" si="17"/>
        <v>37</v>
      </c>
      <c r="AA42" s="313">
        <f t="shared" si="18"/>
        <v>35</v>
      </c>
      <c r="AB42" s="312"/>
      <c r="AC42" s="314">
        <f t="shared" si="19"/>
        <v>0</v>
      </c>
      <c r="AD42" s="358">
        <f t="shared" si="20"/>
        <v>140</v>
      </c>
      <c r="AE42" s="358">
        <f t="shared" si="21"/>
        <v>109</v>
      </c>
      <c r="AF42" s="784"/>
      <c r="AG42" s="182"/>
    </row>
    <row r="43" spans="1:33" ht="15" customHeight="1" x14ac:dyDescent="0.3">
      <c r="A43" s="61">
        <v>14</v>
      </c>
      <c r="B43" s="438" t="str">
        <f>VLOOKUP(C43,Fahrer!$B$5:$C$144,2,0)</f>
        <v>Keefe, Curtis</v>
      </c>
      <c r="C43" s="439">
        <v>84</v>
      </c>
      <c r="D43" s="427">
        <v>9</v>
      </c>
      <c r="E43" s="420"/>
      <c r="F43" s="420">
        <v>9</v>
      </c>
      <c r="G43" s="421">
        <f>IF(ISNA(VLOOKUP(F43,Fahrer!$F$6:$G$25,2,0)),0,VLOOKUP(F43,Fahrer!$F$6:$G$25,2,0))</f>
        <v>31</v>
      </c>
      <c r="H43" s="432">
        <f t="shared" si="11"/>
        <v>31</v>
      </c>
      <c r="I43" s="427">
        <v>10</v>
      </c>
      <c r="J43" s="420"/>
      <c r="K43" s="420">
        <v>6</v>
      </c>
      <c r="L43" s="421">
        <f>IF(ISNA(VLOOKUP(K43,Fahrer!$F$6:$G$25,2,0)),0,VLOOKUP(K43,Fahrer!$F$6:$G$25,2,0))</f>
        <v>37</v>
      </c>
      <c r="M43" s="432">
        <f t="shared" si="12"/>
        <v>37</v>
      </c>
      <c r="N43" s="427">
        <v>1</v>
      </c>
      <c r="O43" s="420"/>
      <c r="P43" s="420">
        <v>7</v>
      </c>
      <c r="Q43" s="421">
        <f>IF(ISNA(VLOOKUP(P43,Fahrer!$F$6:$G$25,2,0)),0,VLOOKUP(P43,Fahrer!$F$6:$G$25,2,0))</f>
        <v>35</v>
      </c>
      <c r="R43" s="432">
        <f t="shared" si="13"/>
        <v>35</v>
      </c>
      <c r="S43" s="427">
        <v>2</v>
      </c>
      <c r="T43" s="420"/>
      <c r="U43" s="421">
        <v>6</v>
      </c>
      <c r="V43" s="421">
        <f>IF(ISNA(VLOOKUP(U43,Fahrer!$F$6:$G$25,2,0)),0,VLOOKUP(U43,Fahrer!$F$6:$G$25,2,0))</f>
        <v>37</v>
      </c>
      <c r="W43" s="432">
        <f t="shared" si="14"/>
        <v>37</v>
      </c>
      <c r="X43" s="419">
        <f t="shared" si="15"/>
        <v>31</v>
      </c>
      <c r="Y43" s="420">
        <f t="shared" si="16"/>
        <v>37</v>
      </c>
      <c r="Z43" s="421">
        <f t="shared" si="17"/>
        <v>35</v>
      </c>
      <c r="AA43" s="422">
        <f t="shared" si="18"/>
        <v>37</v>
      </c>
      <c r="AB43" s="419"/>
      <c r="AC43" s="433">
        <f t="shared" si="19"/>
        <v>0</v>
      </c>
      <c r="AD43" s="420">
        <f t="shared" si="20"/>
        <v>140</v>
      </c>
      <c r="AE43" s="420">
        <f t="shared" si="21"/>
        <v>109</v>
      </c>
      <c r="AF43" s="784"/>
      <c r="AG43" s="182"/>
    </row>
    <row r="44" spans="1:33" ht="15" customHeight="1" x14ac:dyDescent="0.3">
      <c r="A44" s="61">
        <v>15</v>
      </c>
      <c r="B44" s="272" t="str">
        <f>VLOOKUP(C44,Fahrer!$B$5:$C$144,2,0)</f>
        <v>Albers, Louis</v>
      </c>
      <c r="C44" s="442">
        <v>70</v>
      </c>
      <c r="D44" s="443">
        <v>8</v>
      </c>
      <c r="E44" s="444">
        <v>1</v>
      </c>
      <c r="F44" s="444">
        <v>4</v>
      </c>
      <c r="G44" s="362">
        <f>IF(ISNA(VLOOKUP(F44,Fahrer!$F$6:$G$25,2,0)),0,VLOOKUP(F44,Fahrer!$F$6:$G$25,2,0))</f>
        <v>41</v>
      </c>
      <c r="H44" s="276">
        <f t="shared" si="11"/>
        <v>42</v>
      </c>
      <c r="I44" s="443">
        <v>9</v>
      </c>
      <c r="J44" s="444"/>
      <c r="K44" s="444">
        <v>11</v>
      </c>
      <c r="L44" s="362">
        <f>IF(ISNA(VLOOKUP(K44,Fahrer!$F$6:$G$25,2,0)),0,VLOOKUP(K44,Fahrer!$F$6:$G$25,2,0))</f>
        <v>28</v>
      </c>
      <c r="M44" s="276">
        <f t="shared" si="12"/>
        <v>28</v>
      </c>
      <c r="N44" s="443">
        <v>10</v>
      </c>
      <c r="O44" s="444"/>
      <c r="P44" s="444">
        <v>9</v>
      </c>
      <c r="Q44" s="362">
        <f>IF(ISNA(VLOOKUP(P44,Fahrer!$F$6:$G$25,2,0)),0,VLOOKUP(P44,Fahrer!$F$6:$G$25,2,0))</f>
        <v>31</v>
      </c>
      <c r="R44" s="276">
        <f t="shared" si="13"/>
        <v>31</v>
      </c>
      <c r="S44" s="443">
        <v>11</v>
      </c>
      <c r="T44" s="444"/>
      <c r="U44" s="445">
        <v>9</v>
      </c>
      <c r="V44" s="362">
        <f>IF(ISNA(VLOOKUP(U44,Fahrer!$F$6:$G$25,2,0)),0,VLOOKUP(U44,Fahrer!$F$6:$G$25,2,0))</f>
        <v>31</v>
      </c>
      <c r="W44" s="276">
        <f t="shared" si="14"/>
        <v>31</v>
      </c>
      <c r="X44" s="278">
        <f t="shared" si="15"/>
        <v>42</v>
      </c>
      <c r="Y44" s="425">
        <f t="shared" si="16"/>
        <v>28</v>
      </c>
      <c r="Z44" s="362">
        <f t="shared" si="17"/>
        <v>31</v>
      </c>
      <c r="AA44" s="280">
        <f t="shared" si="18"/>
        <v>31</v>
      </c>
      <c r="AB44" s="278"/>
      <c r="AC44" s="281">
        <f t="shared" si="19"/>
        <v>1</v>
      </c>
      <c r="AD44" s="425">
        <f t="shared" si="20"/>
        <v>132</v>
      </c>
      <c r="AE44" s="425">
        <f t="shared" si="21"/>
        <v>104</v>
      </c>
      <c r="AF44" s="784"/>
      <c r="AG44" s="182"/>
    </row>
    <row r="45" spans="1:33" ht="15" customHeight="1" x14ac:dyDescent="0.3">
      <c r="A45" s="61">
        <v>16</v>
      </c>
      <c r="B45" s="438" t="str">
        <f>VLOOKUP(C45,Fahrer!$B$5:$C$144,2,0)</f>
        <v>Köser, Mike</v>
      </c>
      <c r="C45" s="563">
        <v>27</v>
      </c>
      <c r="D45" s="446">
        <v>10</v>
      </c>
      <c r="E45" s="447"/>
      <c r="F45" s="447">
        <v>8</v>
      </c>
      <c r="G45" s="421">
        <f>IF(ISNA(VLOOKUP(F45,Fahrer!$F$6:$G$25,2,0)),0,VLOOKUP(F45,Fahrer!$F$6:$G$25,2,0))</f>
        <v>33</v>
      </c>
      <c r="H45" s="432">
        <f t="shared" si="11"/>
        <v>33</v>
      </c>
      <c r="I45" s="446">
        <v>11</v>
      </c>
      <c r="J45" s="447"/>
      <c r="K45" s="447">
        <v>9</v>
      </c>
      <c r="L45" s="421">
        <f>IF(ISNA(VLOOKUP(K45,Fahrer!$F$6:$G$25,2,0)),0,VLOOKUP(K45,Fahrer!$F$6:$G$25,2,0))</f>
        <v>31</v>
      </c>
      <c r="M45" s="432">
        <f t="shared" si="12"/>
        <v>31</v>
      </c>
      <c r="N45" s="446">
        <v>1</v>
      </c>
      <c r="O45" s="447"/>
      <c r="P45" s="447">
        <v>8</v>
      </c>
      <c r="Q45" s="421">
        <f>IF(ISNA(VLOOKUP(P45,Fahrer!$F$6:$G$25,2,0)),0,VLOOKUP(P45,Fahrer!$F$6:$G$25,2,0))</f>
        <v>33</v>
      </c>
      <c r="R45" s="432">
        <f t="shared" si="13"/>
        <v>33</v>
      </c>
      <c r="S45" s="446">
        <v>2</v>
      </c>
      <c r="T45" s="447"/>
      <c r="U45" s="448">
        <v>6</v>
      </c>
      <c r="V45" s="421">
        <f>IF(ISNA(VLOOKUP(U45,Fahrer!$F$6:$G$25,2,0)),0,VLOOKUP(U45,Fahrer!$F$6:$G$25,2,0))</f>
        <v>37</v>
      </c>
      <c r="W45" s="432">
        <f t="shared" si="14"/>
        <v>37</v>
      </c>
      <c r="X45" s="419">
        <f t="shared" si="15"/>
        <v>33</v>
      </c>
      <c r="Y45" s="420">
        <f t="shared" si="16"/>
        <v>31</v>
      </c>
      <c r="Z45" s="421">
        <f t="shared" si="17"/>
        <v>33</v>
      </c>
      <c r="AA45" s="422">
        <f t="shared" si="18"/>
        <v>37</v>
      </c>
      <c r="AB45" s="419"/>
      <c r="AC45" s="433">
        <f t="shared" si="19"/>
        <v>0</v>
      </c>
      <c r="AD45" s="420">
        <f t="shared" si="20"/>
        <v>134</v>
      </c>
      <c r="AE45" s="420">
        <f t="shared" si="21"/>
        <v>103</v>
      </c>
      <c r="AF45" s="784"/>
      <c r="AG45" s="182"/>
    </row>
    <row r="46" spans="1:33" ht="15" customHeight="1" x14ac:dyDescent="0.3">
      <c r="A46" s="61">
        <v>17</v>
      </c>
      <c r="B46" s="308" t="str">
        <f>VLOOKUP(C46,Fahrer!$B$5:$C$144,2,0)</f>
        <v>Koj, Werner</v>
      </c>
      <c r="C46" s="546">
        <v>29</v>
      </c>
      <c r="D46" s="549">
        <v>11</v>
      </c>
      <c r="E46" s="550"/>
      <c r="F46" s="550">
        <v>10</v>
      </c>
      <c r="G46" s="359">
        <f>IF(ISNA(VLOOKUP(F46,Fahrer!$F$6:$G$25,2,0)),0,VLOOKUP(F46,Fahrer!$F$6:$G$25,2,0))</f>
        <v>29</v>
      </c>
      <c r="H46" s="311">
        <f t="shared" si="11"/>
        <v>29</v>
      </c>
      <c r="I46" s="549">
        <v>1</v>
      </c>
      <c r="J46" s="550"/>
      <c r="K46" s="550">
        <v>7</v>
      </c>
      <c r="L46" s="359">
        <f>IF(ISNA(VLOOKUP(K46,Fahrer!$F$6:$G$25,2,0)),0,VLOOKUP(K46,Fahrer!$F$6:$G$25,2,0))</f>
        <v>35</v>
      </c>
      <c r="M46" s="311">
        <f t="shared" si="12"/>
        <v>35</v>
      </c>
      <c r="N46" s="549">
        <v>2</v>
      </c>
      <c r="O46" s="550"/>
      <c r="P46" s="550">
        <v>7</v>
      </c>
      <c r="Q46" s="359">
        <f>IF(ISNA(VLOOKUP(P46,Fahrer!$F$6:$G$25,2,0)),0,VLOOKUP(P46,Fahrer!$F$6:$G$25,2,0))</f>
        <v>35</v>
      </c>
      <c r="R46" s="311">
        <f t="shared" si="13"/>
        <v>35</v>
      </c>
      <c r="S46" s="549">
        <v>3</v>
      </c>
      <c r="T46" s="550"/>
      <c r="U46" s="551">
        <v>8</v>
      </c>
      <c r="V46" s="359">
        <f>IF(ISNA(VLOOKUP(U46,Fahrer!$F$6:$G$25,2,0)),0,VLOOKUP(U46,Fahrer!$F$6:$G$25,2,0))</f>
        <v>33</v>
      </c>
      <c r="W46" s="311">
        <f t="shared" si="14"/>
        <v>33</v>
      </c>
      <c r="X46" s="312">
        <f t="shared" si="15"/>
        <v>29</v>
      </c>
      <c r="Y46" s="358">
        <f t="shared" si="16"/>
        <v>35</v>
      </c>
      <c r="Z46" s="359">
        <f t="shared" si="17"/>
        <v>35</v>
      </c>
      <c r="AA46" s="313">
        <f t="shared" si="18"/>
        <v>33</v>
      </c>
      <c r="AB46" s="312"/>
      <c r="AC46" s="314">
        <f t="shared" si="19"/>
        <v>0</v>
      </c>
      <c r="AD46" s="358">
        <f t="shared" si="20"/>
        <v>132</v>
      </c>
      <c r="AE46" s="358">
        <f t="shared" si="21"/>
        <v>103</v>
      </c>
      <c r="AF46" s="784"/>
      <c r="AG46" s="182"/>
    </row>
    <row r="47" spans="1:33" ht="15" customHeight="1" x14ac:dyDescent="0.3">
      <c r="A47" s="61">
        <v>18</v>
      </c>
      <c r="B47" s="438" t="str">
        <f>VLOOKUP(C47,Fahrer!$B$5:$C$144,2,0)</f>
        <v>Dau, Felix</v>
      </c>
      <c r="C47" s="439">
        <v>16</v>
      </c>
      <c r="D47" s="446">
        <v>7</v>
      </c>
      <c r="E47" s="447"/>
      <c r="F47" s="447">
        <v>7</v>
      </c>
      <c r="G47" s="421">
        <f>IF(ISNA(VLOOKUP(F47,Fahrer!$F$6:$G$25,2,0)),0,VLOOKUP(F47,Fahrer!$F$6:$G$25,2,0))</f>
        <v>35</v>
      </c>
      <c r="H47" s="432">
        <f t="shared" si="11"/>
        <v>35</v>
      </c>
      <c r="I47" s="446">
        <v>8</v>
      </c>
      <c r="J47" s="447"/>
      <c r="K47" s="447">
        <v>8</v>
      </c>
      <c r="L47" s="421">
        <f>IF(ISNA(VLOOKUP(K47,Fahrer!$F$6:$G$25,2,0)),0,VLOOKUP(K47,Fahrer!$F$6:$G$25,2,0))</f>
        <v>33</v>
      </c>
      <c r="M47" s="432">
        <f t="shared" si="12"/>
        <v>33</v>
      </c>
      <c r="N47" s="446">
        <v>9</v>
      </c>
      <c r="O47" s="447"/>
      <c r="P47" s="447">
        <v>9</v>
      </c>
      <c r="Q47" s="421">
        <f>IF(ISNA(VLOOKUP(P47,Fahrer!$F$6:$G$25,2,0)),0,VLOOKUP(P47,Fahrer!$F$6:$G$25,2,0))</f>
        <v>31</v>
      </c>
      <c r="R47" s="432">
        <f t="shared" si="13"/>
        <v>31</v>
      </c>
      <c r="S47" s="446">
        <v>10</v>
      </c>
      <c r="T47" s="447"/>
      <c r="U47" s="448">
        <v>9</v>
      </c>
      <c r="V47" s="421">
        <f>IF(ISNA(VLOOKUP(U47,Fahrer!$F$6:$G$25,2,0)),0,VLOOKUP(U47,Fahrer!$F$6:$G$25,2,0))</f>
        <v>31</v>
      </c>
      <c r="W47" s="432">
        <f t="shared" si="14"/>
        <v>31</v>
      </c>
      <c r="X47" s="419">
        <f t="shared" si="15"/>
        <v>35</v>
      </c>
      <c r="Y47" s="420">
        <f t="shared" si="16"/>
        <v>33</v>
      </c>
      <c r="Z47" s="421">
        <f t="shared" si="17"/>
        <v>31</v>
      </c>
      <c r="AA47" s="422">
        <f t="shared" si="18"/>
        <v>31</v>
      </c>
      <c r="AB47" s="419"/>
      <c r="AC47" s="433">
        <f t="shared" si="19"/>
        <v>0</v>
      </c>
      <c r="AD47" s="420">
        <f t="shared" si="20"/>
        <v>130</v>
      </c>
      <c r="AE47" s="420">
        <f t="shared" si="21"/>
        <v>99</v>
      </c>
      <c r="AF47" s="784"/>
      <c r="AG47" s="182"/>
    </row>
    <row r="48" spans="1:33" ht="15" customHeight="1" x14ac:dyDescent="0.3">
      <c r="A48" s="61">
        <v>19</v>
      </c>
      <c r="B48" s="308" t="str">
        <f>VLOOKUP(C48,Fahrer!$B$5:$C$144,2,0)</f>
        <v>Grimm, Thorsten</v>
      </c>
      <c r="C48" s="546">
        <v>38</v>
      </c>
      <c r="D48" s="549">
        <v>7</v>
      </c>
      <c r="E48" s="550"/>
      <c r="F48" s="550">
        <v>7</v>
      </c>
      <c r="G48" s="359">
        <f>IF(ISNA(VLOOKUP(F48,Fahrer!$F$6:$G$25,2,0)),0,VLOOKUP(F48,Fahrer!$F$6:$G$25,2,0))</f>
        <v>35</v>
      </c>
      <c r="H48" s="311">
        <f t="shared" si="11"/>
        <v>35</v>
      </c>
      <c r="I48" s="549">
        <v>8</v>
      </c>
      <c r="J48" s="550"/>
      <c r="K48" s="550">
        <v>8</v>
      </c>
      <c r="L48" s="359">
        <f>IF(ISNA(VLOOKUP(K48,Fahrer!$F$6:$G$25,2,0)),0,VLOOKUP(K48,Fahrer!$F$6:$G$25,2,0))</f>
        <v>33</v>
      </c>
      <c r="M48" s="311">
        <f t="shared" si="12"/>
        <v>33</v>
      </c>
      <c r="N48" s="549">
        <v>9</v>
      </c>
      <c r="O48" s="550"/>
      <c r="P48" s="550">
        <v>10</v>
      </c>
      <c r="Q48" s="359">
        <f>IF(ISNA(VLOOKUP(P48,Fahrer!$F$6:$G$25,2,0)),0,VLOOKUP(P48,Fahrer!$F$6:$G$25,2,0))</f>
        <v>29</v>
      </c>
      <c r="R48" s="311">
        <f t="shared" si="13"/>
        <v>29</v>
      </c>
      <c r="S48" s="549">
        <v>10</v>
      </c>
      <c r="T48" s="550"/>
      <c r="U48" s="551">
        <v>11</v>
      </c>
      <c r="V48" s="359">
        <f>IF(ISNA(VLOOKUP(U48,Fahrer!$F$6:$G$25,2,0)),0,VLOOKUP(U48,Fahrer!$F$6:$G$25,2,0))</f>
        <v>28</v>
      </c>
      <c r="W48" s="311">
        <f t="shared" si="14"/>
        <v>28</v>
      </c>
      <c r="X48" s="312">
        <f t="shared" si="15"/>
        <v>35</v>
      </c>
      <c r="Y48" s="358">
        <f t="shared" si="16"/>
        <v>33</v>
      </c>
      <c r="Z48" s="359">
        <f t="shared" si="17"/>
        <v>29</v>
      </c>
      <c r="AA48" s="313">
        <f t="shared" si="18"/>
        <v>28</v>
      </c>
      <c r="AB48" s="312"/>
      <c r="AC48" s="314">
        <f t="shared" si="19"/>
        <v>0</v>
      </c>
      <c r="AD48" s="358">
        <f t="shared" si="20"/>
        <v>125</v>
      </c>
      <c r="AE48" s="358">
        <f t="shared" si="21"/>
        <v>97</v>
      </c>
      <c r="AF48" s="784"/>
      <c r="AG48" s="182"/>
    </row>
    <row r="49" spans="1:33" ht="15" customHeight="1" x14ac:dyDescent="0.3">
      <c r="A49" s="61">
        <v>20</v>
      </c>
      <c r="B49" s="438" t="str">
        <f>VLOOKUP(C49,Fahrer!$B$5:$C$144,2,0)</f>
        <v>Supereka, Danylo</v>
      </c>
      <c r="C49" s="439">
        <v>60</v>
      </c>
      <c r="D49" s="427">
        <v>10</v>
      </c>
      <c r="E49" s="420"/>
      <c r="F49" s="420">
        <v>10</v>
      </c>
      <c r="G49" s="421">
        <f>IF(ISNA(VLOOKUP(F49,Fahrer!$F$6:$G$25,2,0)),0,VLOOKUP(F49,Fahrer!$F$6:$G$25,2,0))</f>
        <v>29</v>
      </c>
      <c r="H49" s="432">
        <f t="shared" si="11"/>
        <v>29</v>
      </c>
      <c r="I49" s="427">
        <v>1</v>
      </c>
      <c r="J49" s="420"/>
      <c r="K49" s="420">
        <v>10</v>
      </c>
      <c r="L49" s="421">
        <f>IF(ISNA(VLOOKUP(K49,Fahrer!$F$6:$G$25,2,0)),0,VLOOKUP(K49,Fahrer!$F$6:$G$25,2,0))</f>
        <v>29</v>
      </c>
      <c r="M49" s="432">
        <f t="shared" si="12"/>
        <v>29</v>
      </c>
      <c r="N49" s="427">
        <v>2</v>
      </c>
      <c r="O49" s="420"/>
      <c r="P49" s="420">
        <v>10</v>
      </c>
      <c r="Q49" s="421">
        <f>IF(ISNA(VLOOKUP(P49,Fahrer!$F$6:$G$25,2,0)),0,VLOOKUP(P49,Fahrer!$F$6:$G$25,2,0))</f>
        <v>29</v>
      </c>
      <c r="R49" s="432">
        <f t="shared" si="13"/>
        <v>29</v>
      </c>
      <c r="S49" s="427">
        <v>3</v>
      </c>
      <c r="T49" s="420"/>
      <c r="U49" s="421">
        <v>10</v>
      </c>
      <c r="V49" s="421">
        <f>IF(ISNA(VLOOKUP(U49,Fahrer!$F$6:$G$25,2,0)),0,VLOOKUP(U49,Fahrer!$F$6:$G$25,2,0))</f>
        <v>29</v>
      </c>
      <c r="W49" s="432">
        <f t="shared" si="14"/>
        <v>29</v>
      </c>
      <c r="X49" s="419">
        <f t="shared" si="15"/>
        <v>29</v>
      </c>
      <c r="Y49" s="420">
        <f t="shared" si="16"/>
        <v>29</v>
      </c>
      <c r="Z49" s="421">
        <f t="shared" si="17"/>
        <v>29</v>
      </c>
      <c r="AA49" s="422">
        <f t="shared" si="18"/>
        <v>29</v>
      </c>
      <c r="AB49" s="419"/>
      <c r="AC49" s="433">
        <f t="shared" si="19"/>
        <v>0</v>
      </c>
      <c r="AD49" s="420">
        <f t="shared" si="20"/>
        <v>116</v>
      </c>
      <c r="AE49" s="420">
        <f t="shared" si="21"/>
        <v>87</v>
      </c>
      <c r="AF49" s="784"/>
      <c r="AG49" s="182"/>
    </row>
    <row r="50" spans="1:33" ht="15" customHeight="1" x14ac:dyDescent="0.3">
      <c r="A50" s="61">
        <v>21</v>
      </c>
      <c r="B50" s="308" t="str">
        <f>VLOOKUP(C50,Fahrer!$B$5:$C$144,2,0)</f>
        <v>Petrovs, Gennadus</v>
      </c>
      <c r="C50" s="546">
        <v>67</v>
      </c>
      <c r="D50" s="549">
        <v>9</v>
      </c>
      <c r="E50" s="550"/>
      <c r="F50" s="550">
        <v>11</v>
      </c>
      <c r="G50" s="359">
        <f>IF(ISNA(VLOOKUP(F50,Fahrer!$F$6:$G$25,2,0)),0,VLOOKUP(F50,Fahrer!$F$6:$G$25,2,0))</f>
        <v>28</v>
      </c>
      <c r="H50" s="311">
        <f t="shared" si="11"/>
        <v>28</v>
      </c>
      <c r="I50" s="549">
        <v>10</v>
      </c>
      <c r="J50" s="550"/>
      <c r="K50" s="550">
        <v>10</v>
      </c>
      <c r="L50" s="359">
        <f>IF(ISNA(VLOOKUP(K50,Fahrer!$F$6:$G$25,2,0)),0,VLOOKUP(K50,Fahrer!$F$6:$G$25,2,0))</f>
        <v>29</v>
      </c>
      <c r="M50" s="311">
        <f t="shared" si="12"/>
        <v>29</v>
      </c>
      <c r="N50" s="549">
        <v>11</v>
      </c>
      <c r="O50" s="550"/>
      <c r="P50" s="550">
        <v>11</v>
      </c>
      <c r="Q50" s="359">
        <f>IF(ISNA(VLOOKUP(P50,Fahrer!$F$6:$G$25,2,0)),0,VLOOKUP(P50,Fahrer!$F$6:$G$25,2,0))</f>
        <v>28</v>
      </c>
      <c r="R50" s="311">
        <f t="shared" si="13"/>
        <v>28</v>
      </c>
      <c r="S50" s="549">
        <v>1</v>
      </c>
      <c r="T50" s="550"/>
      <c r="U50" s="551">
        <v>10</v>
      </c>
      <c r="V50" s="359">
        <f>IF(ISNA(VLOOKUP(U50,Fahrer!$F$6:$G$25,2,0)),0,VLOOKUP(U50,Fahrer!$F$6:$G$25,2,0))</f>
        <v>29</v>
      </c>
      <c r="W50" s="311">
        <f t="shared" si="14"/>
        <v>29</v>
      </c>
      <c r="X50" s="312">
        <f t="shared" si="15"/>
        <v>28</v>
      </c>
      <c r="Y50" s="358">
        <f t="shared" si="16"/>
        <v>29</v>
      </c>
      <c r="Z50" s="359">
        <f t="shared" si="17"/>
        <v>28</v>
      </c>
      <c r="AA50" s="313">
        <f t="shared" si="18"/>
        <v>29</v>
      </c>
      <c r="AB50" s="312"/>
      <c r="AC50" s="314">
        <f t="shared" si="19"/>
        <v>0</v>
      </c>
      <c r="AD50" s="358">
        <f t="shared" si="20"/>
        <v>114</v>
      </c>
      <c r="AE50" s="358">
        <f t="shared" si="21"/>
        <v>86</v>
      </c>
      <c r="AF50" s="784"/>
      <c r="AG50" s="182"/>
    </row>
    <row r="51" spans="1:33" ht="15" hidden="1" customHeight="1" x14ac:dyDescent="0.3">
      <c r="A51" s="61">
        <v>22</v>
      </c>
      <c r="B51" s="548" t="e">
        <f>VLOOKUP(C51,Fahrer!$B$5:$C$144,2,0)</f>
        <v>#N/A</v>
      </c>
      <c r="C51" s="547"/>
      <c r="D51" s="98"/>
      <c r="E51" s="99"/>
      <c r="F51" s="99"/>
      <c r="G51" s="102">
        <f>IF(ISNA(VLOOKUP(F51,Fahrer!$F$6:$G$25,2,0)),0,VLOOKUP(F51,Fahrer!$F$6:$G$25,2,0))</f>
        <v>0</v>
      </c>
      <c r="H51" s="101">
        <f t="shared" ref="H51:H59" si="22">SUM(E51+G51)</f>
        <v>0</v>
      </c>
      <c r="I51" s="98"/>
      <c r="J51" s="99"/>
      <c r="K51" s="99"/>
      <c r="L51" s="102">
        <f>IF(ISNA(VLOOKUP(K51,Fahrer!$F$6:$G$25,2,0)),0,VLOOKUP(K51,Fahrer!$F$6:$G$25,2,0))</f>
        <v>0</v>
      </c>
      <c r="M51" s="101">
        <f t="shared" ref="M51:M59" si="23">SUM(J51+L51)</f>
        <v>0</v>
      </c>
      <c r="N51" s="98"/>
      <c r="O51" s="99"/>
      <c r="P51" s="99"/>
      <c r="Q51" s="102">
        <f>IF(ISNA(VLOOKUP(P51,Fahrer!$F$6:$G$25,2,0)),0,VLOOKUP(P51,Fahrer!$F$6:$G$25,2,0))</f>
        <v>0</v>
      </c>
      <c r="R51" s="101">
        <f t="shared" ref="R51:R59" si="24">SUM(O51+Q51)</f>
        <v>0</v>
      </c>
      <c r="S51" s="98"/>
      <c r="T51" s="99"/>
      <c r="U51" s="102"/>
      <c r="V51" s="102">
        <f>IF(ISNA(VLOOKUP(U51,Fahrer!$F$6:$G$25,2,0)),0,VLOOKUP(U51,Fahrer!$F$6:$G$25,2,0))</f>
        <v>0</v>
      </c>
      <c r="W51" s="101">
        <f t="shared" ref="W51:W59" si="25">SUM(T51+V51)</f>
        <v>0</v>
      </c>
      <c r="X51" s="103">
        <f t="shared" ref="X51:X59" si="26">H51</f>
        <v>0</v>
      </c>
      <c r="Y51" s="99">
        <f t="shared" ref="Y51:Y59" si="27">M51</f>
        <v>0</v>
      </c>
      <c r="Z51" s="102">
        <f t="shared" ref="Z51:Z59" si="28">R51</f>
        <v>0</v>
      </c>
      <c r="AA51" s="104">
        <f t="shared" ref="AA51:AA59" si="29">W51</f>
        <v>0</v>
      </c>
      <c r="AB51" s="103"/>
      <c r="AC51" s="105">
        <f t="shared" ref="AC51:AC59" si="30">(E51+J51+O51+T51)</f>
        <v>0</v>
      </c>
      <c r="AD51" s="99">
        <f t="shared" ref="AD51:AD59" si="31">SUM(H51+M51+R51+W51)</f>
        <v>0</v>
      </c>
      <c r="AE51" s="99">
        <f t="shared" ref="AE51:AE59" si="32">LARGE(X51:AA51,1)+LARGE(X51:AA51,2)+LARGE(X51:AA51,3)</f>
        <v>0</v>
      </c>
      <c r="AF51" s="784"/>
      <c r="AG51" s="182"/>
    </row>
    <row r="52" spans="1:33" ht="15" hidden="1" customHeight="1" x14ac:dyDescent="0.3">
      <c r="A52" s="61">
        <v>23</v>
      </c>
      <c r="B52" s="108" t="e">
        <f>VLOOKUP(C52,Fahrer!$B$5:$C$144,2,0)</f>
        <v>#N/A</v>
      </c>
      <c r="C52" s="473"/>
      <c r="D52" s="78"/>
      <c r="E52" s="79"/>
      <c r="F52" s="79"/>
      <c r="G52" s="82">
        <f>IF(ISNA(VLOOKUP(F52,Fahrer!$F$6:$G$25,2,0)),0,VLOOKUP(F52,Fahrer!$F$6:$G$25,2,0))</f>
        <v>0</v>
      </c>
      <c r="H52" s="81">
        <f t="shared" si="22"/>
        <v>0</v>
      </c>
      <c r="I52" s="78"/>
      <c r="J52" s="79"/>
      <c r="K52" s="79"/>
      <c r="L52" s="82">
        <f>IF(ISNA(VLOOKUP(K52,Fahrer!$F$6:$G$25,2,0)),0,VLOOKUP(K52,Fahrer!$F$6:$G$25,2,0))</f>
        <v>0</v>
      </c>
      <c r="M52" s="81">
        <f t="shared" si="23"/>
        <v>0</v>
      </c>
      <c r="N52" s="78"/>
      <c r="O52" s="79"/>
      <c r="P52" s="79"/>
      <c r="Q52" s="82">
        <f>IF(ISNA(VLOOKUP(P52,Fahrer!$F$6:$G$25,2,0)),0,VLOOKUP(P52,Fahrer!$F$6:$G$25,2,0))</f>
        <v>0</v>
      </c>
      <c r="R52" s="81">
        <f t="shared" si="24"/>
        <v>0</v>
      </c>
      <c r="S52" s="78"/>
      <c r="T52" s="79"/>
      <c r="U52" s="82"/>
      <c r="V52" s="82">
        <f>IF(ISNA(VLOOKUP(U52,Fahrer!$F$6:$G$25,2,0)),0,VLOOKUP(U52,Fahrer!$F$6:$G$25,2,0))</f>
        <v>0</v>
      </c>
      <c r="W52" s="81">
        <f t="shared" si="25"/>
        <v>0</v>
      </c>
      <c r="X52" s="83">
        <f t="shared" si="26"/>
        <v>0</v>
      </c>
      <c r="Y52" s="79">
        <f t="shared" si="27"/>
        <v>0</v>
      </c>
      <c r="Z52" s="82">
        <f t="shared" si="28"/>
        <v>0</v>
      </c>
      <c r="AA52" s="77">
        <f t="shared" si="29"/>
        <v>0</v>
      </c>
      <c r="AB52" s="83"/>
      <c r="AC52" s="84">
        <f t="shared" si="30"/>
        <v>0</v>
      </c>
      <c r="AD52" s="79">
        <f t="shared" si="31"/>
        <v>0</v>
      </c>
      <c r="AE52" s="79">
        <f t="shared" si="32"/>
        <v>0</v>
      </c>
      <c r="AF52" s="784"/>
      <c r="AG52" s="182"/>
    </row>
    <row r="53" spans="1:33" ht="15" hidden="1" customHeight="1" x14ac:dyDescent="0.3">
      <c r="A53" s="61">
        <v>24</v>
      </c>
      <c r="B53" s="109" t="e">
        <f>VLOOKUP(C53,Fahrer!$B$5:$C$144,2,0)</f>
        <v>#N/A</v>
      </c>
      <c r="C53" s="547"/>
      <c r="D53" s="98"/>
      <c r="E53" s="99"/>
      <c r="F53" s="99"/>
      <c r="G53" s="102">
        <f>IF(ISNA(VLOOKUP(F53,Fahrer!$F$6:$G$25,2,0)),0,VLOOKUP(F53,Fahrer!$F$6:$G$25,2,0))</f>
        <v>0</v>
      </c>
      <c r="H53" s="101">
        <f t="shared" si="22"/>
        <v>0</v>
      </c>
      <c r="I53" s="98"/>
      <c r="J53" s="99"/>
      <c r="K53" s="99"/>
      <c r="L53" s="102">
        <f>IF(ISNA(VLOOKUP(K53,Fahrer!$F$6:$G$25,2,0)),0,VLOOKUP(K53,Fahrer!$F$6:$G$25,2,0))</f>
        <v>0</v>
      </c>
      <c r="M53" s="101">
        <f t="shared" si="23"/>
        <v>0</v>
      </c>
      <c r="N53" s="98"/>
      <c r="O53" s="99"/>
      <c r="P53" s="99"/>
      <c r="Q53" s="102">
        <f>IF(ISNA(VLOOKUP(P53,Fahrer!$F$6:$G$25,2,0)),0,VLOOKUP(P53,Fahrer!$F$6:$G$25,2,0))</f>
        <v>0</v>
      </c>
      <c r="R53" s="101">
        <f t="shared" si="24"/>
        <v>0</v>
      </c>
      <c r="S53" s="98"/>
      <c r="T53" s="99"/>
      <c r="U53" s="102"/>
      <c r="V53" s="102">
        <f>IF(ISNA(VLOOKUP(U53,Fahrer!$F$6:$G$25,2,0)),0,VLOOKUP(U53,Fahrer!$F$6:$G$25,2,0))</f>
        <v>0</v>
      </c>
      <c r="W53" s="101">
        <f t="shared" si="25"/>
        <v>0</v>
      </c>
      <c r="X53" s="103">
        <f t="shared" si="26"/>
        <v>0</v>
      </c>
      <c r="Y53" s="99">
        <f t="shared" si="27"/>
        <v>0</v>
      </c>
      <c r="Z53" s="102">
        <f t="shared" si="28"/>
        <v>0</v>
      </c>
      <c r="AA53" s="104">
        <f t="shared" si="29"/>
        <v>0</v>
      </c>
      <c r="AB53" s="103"/>
      <c r="AC53" s="105">
        <f t="shared" si="30"/>
        <v>0</v>
      </c>
      <c r="AD53" s="99">
        <f t="shared" si="31"/>
        <v>0</v>
      </c>
      <c r="AE53" s="99">
        <f t="shared" si="32"/>
        <v>0</v>
      </c>
      <c r="AF53" s="784"/>
      <c r="AG53" s="182"/>
    </row>
    <row r="54" spans="1:33" ht="15" hidden="1" customHeight="1" x14ac:dyDescent="0.3">
      <c r="A54" s="61">
        <v>25</v>
      </c>
      <c r="B54" s="108" t="e">
        <f>VLOOKUP(C54,Fahrer!$B$5:$C$144,2,0)</f>
        <v>#N/A</v>
      </c>
      <c r="C54" s="473"/>
      <c r="D54" s="78"/>
      <c r="E54" s="79"/>
      <c r="F54" s="79"/>
      <c r="G54" s="82">
        <f>IF(ISNA(VLOOKUP(F54,Fahrer!$F$6:$G$25,2,0)),0,VLOOKUP(F54,Fahrer!$F$6:$G$25,2,0))</f>
        <v>0</v>
      </c>
      <c r="H54" s="81">
        <f t="shared" si="22"/>
        <v>0</v>
      </c>
      <c r="I54" s="78"/>
      <c r="J54" s="79"/>
      <c r="K54" s="79"/>
      <c r="L54" s="82">
        <f>IF(ISNA(VLOOKUP(K54,Fahrer!$F$6:$G$25,2,0)),0,VLOOKUP(K54,Fahrer!$F$6:$G$25,2,0))</f>
        <v>0</v>
      </c>
      <c r="M54" s="81">
        <f t="shared" si="23"/>
        <v>0</v>
      </c>
      <c r="N54" s="78"/>
      <c r="O54" s="79"/>
      <c r="P54" s="79"/>
      <c r="Q54" s="82">
        <f>IF(ISNA(VLOOKUP(P54,Fahrer!$F$6:$G$25,2,0)),0,VLOOKUP(P54,Fahrer!$F$6:$G$25,2,0))</f>
        <v>0</v>
      </c>
      <c r="R54" s="81">
        <f t="shared" si="24"/>
        <v>0</v>
      </c>
      <c r="S54" s="78"/>
      <c r="T54" s="79"/>
      <c r="U54" s="82"/>
      <c r="V54" s="82">
        <f>IF(ISNA(VLOOKUP(U54,Fahrer!$F$6:$G$25,2,0)),0,VLOOKUP(U54,Fahrer!$F$6:$G$25,2,0))</f>
        <v>0</v>
      </c>
      <c r="W54" s="81">
        <f t="shared" si="25"/>
        <v>0</v>
      </c>
      <c r="X54" s="83">
        <f t="shared" si="26"/>
        <v>0</v>
      </c>
      <c r="Y54" s="79">
        <f t="shared" si="27"/>
        <v>0</v>
      </c>
      <c r="Z54" s="82">
        <f t="shared" si="28"/>
        <v>0</v>
      </c>
      <c r="AA54" s="77">
        <f t="shared" si="29"/>
        <v>0</v>
      </c>
      <c r="AB54" s="83"/>
      <c r="AC54" s="84">
        <f t="shared" si="30"/>
        <v>0</v>
      </c>
      <c r="AD54" s="79">
        <f t="shared" si="31"/>
        <v>0</v>
      </c>
      <c r="AE54" s="79">
        <f t="shared" si="32"/>
        <v>0</v>
      </c>
      <c r="AF54" s="784"/>
      <c r="AG54" s="182"/>
    </row>
    <row r="55" spans="1:33" ht="15" hidden="1" customHeight="1" x14ac:dyDescent="0.3">
      <c r="A55" s="61">
        <v>26</v>
      </c>
      <c r="B55" s="109" t="e">
        <f>VLOOKUP(C55,Fahrer!$B$5:$C$144,2,0)</f>
        <v>#N/A</v>
      </c>
      <c r="C55" s="547"/>
      <c r="D55" s="98"/>
      <c r="E55" s="99"/>
      <c r="F55" s="99"/>
      <c r="G55" s="102">
        <f>IF(ISNA(VLOOKUP(F55,Fahrer!$F$6:$G$25,2,0)),0,VLOOKUP(F55,Fahrer!$F$6:$G$25,2,0))</f>
        <v>0</v>
      </c>
      <c r="H55" s="101">
        <f t="shared" si="22"/>
        <v>0</v>
      </c>
      <c r="I55" s="98"/>
      <c r="J55" s="99"/>
      <c r="K55" s="99"/>
      <c r="L55" s="102">
        <f>IF(ISNA(VLOOKUP(K55,Fahrer!$F$6:$G$25,2,0)),0,VLOOKUP(K55,Fahrer!$F$6:$G$25,2,0))</f>
        <v>0</v>
      </c>
      <c r="M55" s="101">
        <f t="shared" si="23"/>
        <v>0</v>
      </c>
      <c r="N55" s="98"/>
      <c r="O55" s="99"/>
      <c r="P55" s="99"/>
      <c r="Q55" s="102">
        <f>IF(ISNA(VLOOKUP(P55,Fahrer!$F$6:$G$25,2,0)),0,VLOOKUP(P55,Fahrer!$F$6:$G$25,2,0))</f>
        <v>0</v>
      </c>
      <c r="R55" s="101">
        <f t="shared" si="24"/>
        <v>0</v>
      </c>
      <c r="S55" s="98"/>
      <c r="T55" s="99"/>
      <c r="U55" s="102"/>
      <c r="V55" s="102">
        <f>IF(ISNA(VLOOKUP(U55,Fahrer!$F$6:$G$25,2,0)),0,VLOOKUP(U55,Fahrer!$F$6:$G$25,2,0))</f>
        <v>0</v>
      </c>
      <c r="W55" s="101">
        <f t="shared" si="25"/>
        <v>0</v>
      </c>
      <c r="X55" s="103">
        <f t="shared" si="26"/>
        <v>0</v>
      </c>
      <c r="Y55" s="99">
        <f t="shared" si="27"/>
        <v>0</v>
      </c>
      <c r="Z55" s="102">
        <f t="shared" si="28"/>
        <v>0</v>
      </c>
      <c r="AA55" s="104">
        <f t="shared" si="29"/>
        <v>0</v>
      </c>
      <c r="AB55" s="103"/>
      <c r="AC55" s="105">
        <f t="shared" si="30"/>
        <v>0</v>
      </c>
      <c r="AD55" s="99">
        <f t="shared" si="31"/>
        <v>0</v>
      </c>
      <c r="AE55" s="99">
        <f t="shared" si="32"/>
        <v>0</v>
      </c>
      <c r="AF55" s="784"/>
      <c r="AG55" s="182"/>
    </row>
    <row r="56" spans="1:33" ht="15" hidden="1" customHeight="1" x14ac:dyDescent="0.3">
      <c r="A56" s="61">
        <v>27</v>
      </c>
      <c r="B56" s="108" t="e">
        <f>VLOOKUP(C56,Fahrer!$B$5:$C$144,2,0)</f>
        <v>#N/A</v>
      </c>
      <c r="C56" s="473"/>
      <c r="D56" s="78"/>
      <c r="E56" s="79"/>
      <c r="F56" s="79"/>
      <c r="G56" s="82">
        <f>IF(ISNA(VLOOKUP(F56,Fahrer!$F$6:$G$25,2,0)),0,VLOOKUP(F56,Fahrer!$F$6:$G$25,2,0))</f>
        <v>0</v>
      </c>
      <c r="H56" s="81">
        <f t="shared" si="22"/>
        <v>0</v>
      </c>
      <c r="I56" s="78"/>
      <c r="J56" s="79"/>
      <c r="K56" s="79"/>
      <c r="L56" s="82">
        <f>IF(ISNA(VLOOKUP(K56,Fahrer!$F$6:$G$25,2,0)),0,VLOOKUP(K56,Fahrer!$F$6:$G$25,2,0))</f>
        <v>0</v>
      </c>
      <c r="M56" s="81">
        <f t="shared" si="23"/>
        <v>0</v>
      </c>
      <c r="N56" s="78"/>
      <c r="O56" s="79"/>
      <c r="P56" s="79"/>
      <c r="Q56" s="82">
        <f>IF(ISNA(VLOOKUP(P56,Fahrer!$F$6:$G$25,2,0)),0,VLOOKUP(P56,Fahrer!$F$6:$G$25,2,0))</f>
        <v>0</v>
      </c>
      <c r="R56" s="81">
        <f t="shared" si="24"/>
        <v>0</v>
      </c>
      <c r="S56" s="78"/>
      <c r="T56" s="79"/>
      <c r="U56" s="82"/>
      <c r="V56" s="82">
        <f>IF(ISNA(VLOOKUP(U56,Fahrer!$F$6:$G$25,2,0)),0,VLOOKUP(U56,Fahrer!$F$6:$G$25,2,0))</f>
        <v>0</v>
      </c>
      <c r="W56" s="81">
        <f t="shared" si="25"/>
        <v>0</v>
      </c>
      <c r="X56" s="83">
        <f t="shared" si="26"/>
        <v>0</v>
      </c>
      <c r="Y56" s="79">
        <f t="shared" si="27"/>
        <v>0</v>
      </c>
      <c r="Z56" s="82">
        <f t="shared" si="28"/>
        <v>0</v>
      </c>
      <c r="AA56" s="77">
        <f t="shared" si="29"/>
        <v>0</v>
      </c>
      <c r="AB56" s="83"/>
      <c r="AC56" s="84">
        <f t="shared" si="30"/>
        <v>0</v>
      </c>
      <c r="AD56" s="79">
        <f t="shared" si="31"/>
        <v>0</v>
      </c>
      <c r="AE56" s="79">
        <f t="shared" si="32"/>
        <v>0</v>
      </c>
      <c r="AF56" s="784"/>
      <c r="AG56" s="182"/>
    </row>
    <row r="57" spans="1:33" ht="15" hidden="1" customHeight="1" x14ac:dyDescent="0.3">
      <c r="A57" s="61">
        <v>28</v>
      </c>
      <c r="B57" s="109" t="e">
        <f>VLOOKUP(C57,Fahrer!$B$5:$C$144,2,0)</f>
        <v>#N/A</v>
      </c>
      <c r="C57" s="547"/>
      <c r="D57" s="98"/>
      <c r="E57" s="99"/>
      <c r="F57" s="99"/>
      <c r="G57" s="102">
        <f>IF(ISNA(VLOOKUP(F57,Fahrer!$F$6:$G$25,2,0)),0,VLOOKUP(F57,Fahrer!$F$6:$G$25,2,0))</f>
        <v>0</v>
      </c>
      <c r="H57" s="101">
        <f t="shared" si="22"/>
        <v>0</v>
      </c>
      <c r="I57" s="98"/>
      <c r="J57" s="99"/>
      <c r="K57" s="99"/>
      <c r="L57" s="102">
        <f>IF(ISNA(VLOOKUP(K57,Fahrer!$F$6:$G$25,2,0)),0,VLOOKUP(K57,Fahrer!$F$6:$G$25,2,0))</f>
        <v>0</v>
      </c>
      <c r="M57" s="101">
        <f t="shared" si="23"/>
        <v>0</v>
      </c>
      <c r="N57" s="98"/>
      <c r="O57" s="99"/>
      <c r="P57" s="99"/>
      <c r="Q57" s="102">
        <f>IF(ISNA(VLOOKUP(P57,Fahrer!$F$6:$G$25,2,0)),0,VLOOKUP(P57,Fahrer!$F$6:$G$25,2,0))</f>
        <v>0</v>
      </c>
      <c r="R57" s="101">
        <f t="shared" si="24"/>
        <v>0</v>
      </c>
      <c r="S57" s="98"/>
      <c r="T57" s="99"/>
      <c r="U57" s="102"/>
      <c r="V57" s="102">
        <f>IF(ISNA(VLOOKUP(U57,Fahrer!$F$6:$G$25,2,0)),0,VLOOKUP(U57,Fahrer!$F$6:$G$25,2,0))</f>
        <v>0</v>
      </c>
      <c r="W57" s="101">
        <f t="shared" si="25"/>
        <v>0</v>
      </c>
      <c r="X57" s="103">
        <f t="shared" si="26"/>
        <v>0</v>
      </c>
      <c r="Y57" s="99">
        <f t="shared" si="27"/>
        <v>0</v>
      </c>
      <c r="Z57" s="102">
        <f t="shared" si="28"/>
        <v>0</v>
      </c>
      <c r="AA57" s="104">
        <f t="shared" si="29"/>
        <v>0</v>
      </c>
      <c r="AB57" s="103"/>
      <c r="AC57" s="105">
        <f t="shared" si="30"/>
        <v>0</v>
      </c>
      <c r="AD57" s="99">
        <f t="shared" si="31"/>
        <v>0</v>
      </c>
      <c r="AE57" s="99">
        <f t="shared" si="32"/>
        <v>0</v>
      </c>
      <c r="AF57" s="784"/>
      <c r="AG57" s="182"/>
    </row>
    <row r="58" spans="1:33" ht="15" hidden="1" customHeight="1" x14ac:dyDescent="0.3">
      <c r="A58" s="61">
        <v>29</v>
      </c>
      <c r="B58" s="108" t="e">
        <f>VLOOKUP(C58,Fahrer!$B$5:$C$144,2,0)</f>
        <v>#N/A</v>
      </c>
      <c r="C58" s="473"/>
      <c r="D58" s="78"/>
      <c r="E58" s="79"/>
      <c r="F58" s="79"/>
      <c r="G58" s="82">
        <f>IF(ISNA(VLOOKUP(F58,Fahrer!$F$6:$G$25,2,0)),0,VLOOKUP(F58,Fahrer!$F$6:$G$25,2,0))</f>
        <v>0</v>
      </c>
      <c r="H58" s="81">
        <f t="shared" si="22"/>
        <v>0</v>
      </c>
      <c r="I58" s="78"/>
      <c r="J58" s="79"/>
      <c r="K58" s="79"/>
      <c r="L58" s="82">
        <f>IF(ISNA(VLOOKUP(K58,Fahrer!$F$6:$G$25,2,0)),0,VLOOKUP(K58,Fahrer!$F$6:$G$25,2,0))</f>
        <v>0</v>
      </c>
      <c r="M58" s="81">
        <f t="shared" si="23"/>
        <v>0</v>
      </c>
      <c r="N58" s="78"/>
      <c r="O58" s="79"/>
      <c r="P58" s="79"/>
      <c r="Q58" s="82">
        <f>IF(ISNA(VLOOKUP(P58,Fahrer!$F$6:$G$25,2,0)),0,VLOOKUP(P58,Fahrer!$F$6:$G$25,2,0))</f>
        <v>0</v>
      </c>
      <c r="R58" s="81">
        <f t="shared" si="24"/>
        <v>0</v>
      </c>
      <c r="S58" s="78"/>
      <c r="T58" s="79"/>
      <c r="U58" s="82"/>
      <c r="V58" s="82">
        <f>IF(ISNA(VLOOKUP(U58,Fahrer!$F$6:$G$25,2,0)),0,VLOOKUP(U58,Fahrer!$F$6:$G$25,2,0))</f>
        <v>0</v>
      </c>
      <c r="W58" s="81">
        <f t="shared" si="25"/>
        <v>0</v>
      </c>
      <c r="X58" s="83">
        <f t="shared" si="26"/>
        <v>0</v>
      </c>
      <c r="Y58" s="79">
        <f t="shared" si="27"/>
        <v>0</v>
      </c>
      <c r="Z58" s="82">
        <f t="shared" si="28"/>
        <v>0</v>
      </c>
      <c r="AA58" s="77">
        <f t="shared" si="29"/>
        <v>0</v>
      </c>
      <c r="AB58" s="83"/>
      <c r="AC58" s="84">
        <f t="shared" si="30"/>
        <v>0</v>
      </c>
      <c r="AD58" s="79">
        <f t="shared" si="31"/>
        <v>0</v>
      </c>
      <c r="AE58" s="79">
        <f t="shared" si="32"/>
        <v>0</v>
      </c>
      <c r="AF58" s="784"/>
      <c r="AG58" s="182"/>
    </row>
    <row r="59" spans="1:33" ht="15" hidden="1" customHeight="1" x14ac:dyDescent="0.3">
      <c r="A59" s="61">
        <v>30</v>
      </c>
      <c r="B59" s="109" t="e">
        <f>VLOOKUP(C59,Fahrer!$B$5:$C$144,2,0)</f>
        <v>#N/A</v>
      </c>
      <c r="C59" s="107"/>
      <c r="D59" s="98"/>
      <c r="E59" s="99"/>
      <c r="F59" s="99"/>
      <c r="G59" s="102">
        <f>IF(ISNA(VLOOKUP(F59,Fahrer!$F$6:$G$25,2,0)),0,VLOOKUP(F59,Fahrer!$F$6:$G$25,2,0))</f>
        <v>0</v>
      </c>
      <c r="H59" s="101">
        <f t="shared" si="22"/>
        <v>0</v>
      </c>
      <c r="I59" s="98"/>
      <c r="J59" s="99"/>
      <c r="K59" s="99"/>
      <c r="L59" s="102">
        <f>IF(ISNA(VLOOKUP(K59,Fahrer!$F$6:$G$25,2,0)),0,VLOOKUP(K59,Fahrer!$F$6:$G$25,2,0))</f>
        <v>0</v>
      </c>
      <c r="M59" s="101">
        <f t="shared" si="23"/>
        <v>0</v>
      </c>
      <c r="N59" s="98"/>
      <c r="O59" s="99"/>
      <c r="P59" s="99"/>
      <c r="Q59" s="102">
        <f>IF(ISNA(VLOOKUP(P59,Fahrer!$F$6:$G$25,2,0)),0,VLOOKUP(P59,Fahrer!$F$6:$G$25,2,0))</f>
        <v>0</v>
      </c>
      <c r="R59" s="101">
        <f t="shared" si="24"/>
        <v>0</v>
      </c>
      <c r="S59" s="98"/>
      <c r="T59" s="99"/>
      <c r="U59" s="102"/>
      <c r="V59" s="102">
        <f>IF(ISNA(VLOOKUP(U59,Fahrer!$F$6:$G$25,2,0)),0,VLOOKUP(U59,Fahrer!$F$6:$G$25,2,0))</f>
        <v>0</v>
      </c>
      <c r="W59" s="101">
        <f t="shared" si="25"/>
        <v>0</v>
      </c>
      <c r="X59" s="103">
        <f t="shared" si="26"/>
        <v>0</v>
      </c>
      <c r="Y59" s="99">
        <f t="shared" si="27"/>
        <v>0</v>
      </c>
      <c r="Z59" s="102">
        <f t="shared" si="28"/>
        <v>0</v>
      </c>
      <c r="AA59" s="104">
        <f t="shared" si="29"/>
        <v>0</v>
      </c>
      <c r="AB59" s="103"/>
      <c r="AC59" s="105">
        <f t="shared" si="30"/>
        <v>0</v>
      </c>
      <c r="AD59" s="99">
        <f t="shared" si="31"/>
        <v>0</v>
      </c>
      <c r="AE59" s="99">
        <f t="shared" si="32"/>
        <v>0</v>
      </c>
      <c r="AF59" s="784"/>
      <c r="AG59" s="182"/>
    </row>
    <row r="60" spans="1:33" x14ac:dyDescent="0.3">
      <c r="A60" s="61"/>
      <c r="B60" s="776"/>
      <c r="C60" s="776"/>
      <c r="D60" s="776"/>
      <c r="E60" s="776"/>
      <c r="F60" s="776"/>
      <c r="G60" s="776"/>
      <c r="H60" s="776"/>
      <c r="I60" s="776"/>
      <c r="J60" s="776"/>
      <c r="K60" s="776"/>
      <c r="L60" s="776"/>
      <c r="M60" s="776"/>
      <c r="N60" s="776"/>
      <c r="O60" s="776"/>
      <c r="P60" s="776"/>
      <c r="Q60" s="776"/>
      <c r="R60" s="776"/>
      <c r="S60" s="776"/>
      <c r="T60" s="776"/>
      <c r="U60" s="776"/>
      <c r="V60" s="776"/>
      <c r="W60" s="776"/>
      <c r="X60" s="776"/>
      <c r="Y60" s="776"/>
      <c r="Z60" s="776"/>
      <c r="AA60" s="776"/>
      <c r="AB60" s="776"/>
      <c r="AC60" s="776"/>
      <c r="AD60" s="776"/>
      <c r="AE60" s="776"/>
      <c r="AF60" s="784"/>
      <c r="AG60" s="182"/>
    </row>
    <row r="61" spans="1:33" ht="16.2" thickBot="1" x14ac:dyDescent="0.35">
      <c r="A61" s="61"/>
      <c r="B61" s="776"/>
      <c r="C61" s="776"/>
      <c r="D61" s="776"/>
      <c r="E61" s="776"/>
      <c r="F61" s="776"/>
      <c r="G61" s="776"/>
      <c r="H61" s="776"/>
      <c r="I61" s="776"/>
      <c r="J61" s="776"/>
      <c r="K61" s="776"/>
      <c r="L61" s="776"/>
      <c r="M61" s="776"/>
      <c r="N61" s="776"/>
      <c r="O61" s="776"/>
      <c r="P61" s="776"/>
      <c r="Q61" s="776"/>
      <c r="R61" s="776"/>
      <c r="S61" s="776"/>
      <c r="T61" s="776"/>
      <c r="U61" s="776"/>
      <c r="V61" s="776"/>
      <c r="W61" s="776"/>
      <c r="X61" s="776"/>
      <c r="Y61" s="776"/>
      <c r="Z61" s="776"/>
      <c r="AA61" s="776"/>
      <c r="AB61" s="776"/>
      <c r="AC61" s="776"/>
      <c r="AD61" s="776"/>
      <c r="AE61" s="776"/>
      <c r="AF61" s="784"/>
      <c r="AG61" s="182"/>
    </row>
    <row r="62" spans="1:33" ht="15.75" customHeight="1" x14ac:dyDescent="0.3">
      <c r="A62" s="61"/>
      <c r="B62" s="63" t="s">
        <v>47</v>
      </c>
      <c r="C62" s="75"/>
      <c r="D62" s="775" t="s">
        <v>149</v>
      </c>
      <c r="E62" s="775"/>
      <c r="F62" s="775"/>
      <c r="G62" s="775"/>
      <c r="H62" s="775"/>
      <c r="I62" s="775" t="s">
        <v>150</v>
      </c>
      <c r="J62" s="775"/>
      <c r="K62" s="775"/>
      <c r="L62" s="775"/>
      <c r="M62" s="775"/>
      <c r="N62" s="775" t="s">
        <v>151</v>
      </c>
      <c r="O62" s="775"/>
      <c r="P62" s="775"/>
      <c r="Q62" s="775"/>
      <c r="R62" s="775"/>
      <c r="S62" s="775" t="s">
        <v>152</v>
      </c>
      <c r="T62" s="775"/>
      <c r="U62" s="775"/>
      <c r="V62" s="775"/>
      <c r="W62" s="775"/>
      <c r="X62" s="65" t="s">
        <v>0</v>
      </c>
      <c r="Y62" s="66" t="s">
        <v>0</v>
      </c>
      <c r="Z62" s="67" t="s">
        <v>0</v>
      </c>
      <c r="AA62" s="68" t="s">
        <v>0</v>
      </c>
      <c r="AB62" s="69"/>
      <c r="AC62" s="70" t="s">
        <v>153</v>
      </c>
      <c r="AD62" s="71" t="s">
        <v>51</v>
      </c>
      <c r="AE62" s="71" t="s">
        <v>154</v>
      </c>
      <c r="AF62" s="784"/>
      <c r="AG62" s="182"/>
    </row>
    <row r="63" spans="1:33" x14ac:dyDescent="0.3">
      <c r="A63" s="61"/>
      <c r="B63" s="63" t="s">
        <v>155</v>
      </c>
      <c r="C63" s="72"/>
      <c r="D63" s="73" t="s">
        <v>157</v>
      </c>
      <c r="E63" s="71" t="s">
        <v>158</v>
      </c>
      <c r="F63" s="71" t="s">
        <v>159</v>
      </c>
      <c r="G63" s="63"/>
      <c r="H63" s="74" t="s">
        <v>20</v>
      </c>
      <c r="I63" s="73" t="s">
        <v>157</v>
      </c>
      <c r="J63" s="71" t="s">
        <v>158</v>
      </c>
      <c r="K63" s="71" t="s">
        <v>159</v>
      </c>
      <c r="L63" s="63"/>
      <c r="M63" s="74" t="s">
        <v>20</v>
      </c>
      <c r="N63" s="73" t="s">
        <v>157</v>
      </c>
      <c r="O63" s="71" t="s">
        <v>158</v>
      </c>
      <c r="P63" s="71" t="s">
        <v>159</v>
      </c>
      <c r="Q63" s="63"/>
      <c r="R63" s="74" t="s">
        <v>20</v>
      </c>
      <c r="S63" s="73" t="s">
        <v>157</v>
      </c>
      <c r="T63" s="71" t="s">
        <v>158</v>
      </c>
      <c r="U63" s="63" t="s">
        <v>159</v>
      </c>
      <c r="V63" s="63"/>
      <c r="W63" s="74" t="s">
        <v>20</v>
      </c>
      <c r="X63" s="69" t="s">
        <v>160</v>
      </c>
      <c r="Y63" s="71" t="s">
        <v>161</v>
      </c>
      <c r="Z63" s="63" t="s">
        <v>162</v>
      </c>
      <c r="AA63" s="75" t="s">
        <v>163</v>
      </c>
      <c r="AB63" s="69"/>
      <c r="AC63" s="70"/>
      <c r="AD63" s="71"/>
      <c r="AE63" s="71"/>
      <c r="AF63" s="784"/>
      <c r="AG63" s="182"/>
    </row>
    <row r="64" spans="1:33" s="156" customFormat="1" ht="15" customHeight="1" x14ac:dyDescent="0.3">
      <c r="A64" s="121">
        <v>1</v>
      </c>
      <c r="B64" s="131" t="str">
        <f>VLOOKUP(C64,Fahrer!$B$5:$C$165,2,0)</f>
        <v>Hemp, Carsten</v>
      </c>
      <c r="C64" s="545">
        <v>107</v>
      </c>
      <c r="D64" s="193">
        <v>3</v>
      </c>
      <c r="E64" s="194"/>
      <c r="F64" s="194">
        <v>5</v>
      </c>
      <c r="G64" s="133">
        <f>IF(ISNA(VLOOKUP(F64,Fahrer!$F$6:$G$25,2,0)),0,VLOOKUP(F64,Fahrer!$F$6:$G$25,2,0))</f>
        <v>39</v>
      </c>
      <c r="H64" s="134">
        <f t="shared" ref="H64:H73" si="33">SUM(E64+G64)</f>
        <v>39</v>
      </c>
      <c r="I64" s="193">
        <v>4</v>
      </c>
      <c r="J64" s="194"/>
      <c r="K64" s="194">
        <v>3</v>
      </c>
      <c r="L64" s="133">
        <f>IF(ISNA(VLOOKUP(K64,Fahrer!$F$6:$G$25,2,0)),0,VLOOKUP(K64,Fahrer!$F$6:$G$25,2,0))</f>
        <v>43</v>
      </c>
      <c r="M64" s="135">
        <f t="shared" ref="M64:M73" si="34">SUM(J64+L64)</f>
        <v>43</v>
      </c>
      <c r="N64" s="193">
        <v>5</v>
      </c>
      <c r="O64" s="194">
        <v>1</v>
      </c>
      <c r="P64" s="194">
        <v>1</v>
      </c>
      <c r="Q64" s="133">
        <f>IF(ISNA(VLOOKUP(P64,Fahrer!$F$6:$G$25,2,0)),0,VLOOKUP(P64,Fahrer!$F$6:$G$25,2,0))</f>
        <v>50</v>
      </c>
      <c r="R64" s="135">
        <f t="shared" ref="R64:R73" si="35">SUM(O64+Q64)</f>
        <v>51</v>
      </c>
      <c r="S64" s="193">
        <v>6</v>
      </c>
      <c r="T64" s="194">
        <v>1</v>
      </c>
      <c r="U64" s="195">
        <v>1</v>
      </c>
      <c r="V64" s="133">
        <f>IF(ISNA(VLOOKUP(U64,Fahrer!$F$6:$G$25,2,0)),0,VLOOKUP(U64,Fahrer!$F$6:$G$25,2,0))</f>
        <v>50</v>
      </c>
      <c r="W64" s="135">
        <f t="shared" ref="W64:W73" si="36">SUM(T64+V64)</f>
        <v>51</v>
      </c>
      <c r="X64" s="136">
        <f t="shared" ref="X64:X73" si="37">H64</f>
        <v>39</v>
      </c>
      <c r="Y64" s="137">
        <f t="shared" ref="Y64:Y73" si="38">M64</f>
        <v>43</v>
      </c>
      <c r="Z64" s="133">
        <f t="shared" ref="Z64:Z73" si="39">R64</f>
        <v>51</v>
      </c>
      <c r="AA64" s="138">
        <f t="shared" ref="AA64:AA73" si="40">W64</f>
        <v>51</v>
      </c>
      <c r="AB64" s="136"/>
      <c r="AC64" s="139">
        <f t="shared" ref="AC64:AC73" si="41">(E64+J64+O64+T64)</f>
        <v>2</v>
      </c>
      <c r="AD64" s="364">
        <f t="shared" ref="AD64:AD73" si="42">SUM(H64+M64+R64+W64)</f>
        <v>184</v>
      </c>
      <c r="AE64" s="364">
        <f t="shared" ref="AE64:AE73" si="43">LARGE(X64:AA64,1)+LARGE(X64:AA64,2)+LARGE(X64:AA64,3)</f>
        <v>145</v>
      </c>
      <c r="AF64" s="784"/>
      <c r="AG64" s="155"/>
    </row>
    <row r="65" spans="1:33" ht="15" customHeight="1" x14ac:dyDescent="0.3">
      <c r="A65" s="61">
        <v>2</v>
      </c>
      <c r="B65" s="416" t="str">
        <f>VLOOKUP(C65,Fahrer!$B$5:$C$165,2,0)</f>
        <v>Junge, Michael</v>
      </c>
      <c r="C65" s="563">
        <v>149</v>
      </c>
      <c r="D65" s="565">
        <v>1</v>
      </c>
      <c r="E65" s="566"/>
      <c r="F65" s="566">
        <v>6</v>
      </c>
      <c r="G65" s="417">
        <f>IF(ISNA(VLOOKUP(F65,Fahrer!$F$6:$G$25,2,0)),0,VLOOKUP(F65,Fahrer!$F$6:$G$25,2,0))</f>
        <v>37</v>
      </c>
      <c r="H65" s="434">
        <f t="shared" si="33"/>
        <v>37</v>
      </c>
      <c r="I65" s="565">
        <v>2</v>
      </c>
      <c r="J65" s="566">
        <v>2</v>
      </c>
      <c r="K65" s="566">
        <v>1</v>
      </c>
      <c r="L65" s="417">
        <f>IF(ISNA(VLOOKUP(K65,Fahrer!$F$6:$G$25,2,0)),0,VLOOKUP(K65,Fahrer!$F$6:$G$25,2,0))</f>
        <v>50</v>
      </c>
      <c r="M65" s="434">
        <f t="shared" si="34"/>
        <v>52</v>
      </c>
      <c r="N65" s="565">
        <v>3</v>
      </c>
      <c r="O65" s="566"/>
      <c r="P65" s="566">
        <v>3</v>
      </c>
      <c r="Q65" s="417">
        <f>IF(ISNA(VLOOKUP(P65,Fahrer!$F$6:$G$25,2,0)),0,VLOOKUP(P65,Fahrer!$F$6:$G$25,2,0))</f>
        <v>43</v>
      </c>
      <c r="R65" s="434">
        <f t="shared" si="35"/>
        <v>43</v>
      </c>
      <c r="S65" s="565">
        <v>4</v>
      </c>
      <c r="T65" s="566">
        <v>2</v>
      </c>
      <c r="U65" s="567">
        <v>2</v>
      </c>
      <c r="V65" s="417">
        <f>IF(ISNA(VLOOKUP(U65,Fahrer!$F$6:$G$25,2,0)),0,VLOOKUP(U65,Fahrer!$F$6:$G$25,2,0))</f>
        <v>46</v>
      </c>
      <c r="W65" s="434">
        <f t="shared" si="36"/>
        <v>48</v>
      </c>
      <c r="X65" s="435">
        <f t="shared" si="37"/>
        <v>37</v>
      </c>
      <c r="Y65" s="436">
        <f t="shared" si="38"/>
        <v>52</v>
      </c>
      <c r="Z65" s="417">
        <f t="shared" si="39"/>
        <v>43</v>
      </c>
      <c r="AA65" s="437">
        <f t="shared" si="40"/>
        <v>48</v>
      </c>
      <c r="AB65" s="435"/>
      <c r="AC65" s="423">
        <f t="shared" si="41"/>
        <v>4</v>
      </c>
      <c r="AD65" s="436">
        <f t="shared" si="42"/>
        <v>180</v>
      </c>
      <c r="AE65" s="436">
        <f t="shared" si="43"/>
        <v>143</v>
      </c>
      <c r="AF65" s="784"/>
      <c r="AG65" s="182"/>
    </row>
    <row r="66" spans="1:33" ht="15" customHeight="1" x14ac:dyDescent="0.3">
      <c r="A66" s="61">
        <v>3</v>
      </c>
      <c r="B66" s="282" t="str">
        <f>VLOOKUP(C66,Fahrer!$B$5:$C$165,2,0)</f>
        <v>Brandt,Thorsten</v>
      </c>
      <c r="C66" s="442">
        <v>105</v>
      </c>
      <c r="D66" s="443">
        <v>7</v>
      </c>
      <c r="E66" s="444">
        <v>1</v>
      </c>
      <c r="F66" s="444">
        <v>2</v>
      </c>
      <c r="G66" s="284">
        <f>IF(ISNA(VLOOKUP(F66,Fahrer!$F$6:$G$25,2,0)),0,VLOOKUP(F66,Fahrer!$F$6:$G$25,2,0))</f>
        <v>46</v>
      </c>
      <c r="H66" s="285">
        <f t="shared" si="33"/>
        <v>47</v>
      </c>
      <c r="I66" s="443">
        <v>8</v>
      </c>
      <c r="J66" s="444">
        <v>1</v>
      </c>
      <c r="K66" s="444">
        <v>2</v>
      </c>
      <c r="L66" s="284">
        <f>IF(ISNA(VLOOKUP(K66,Fahrer!$F$6:$G$25,2,0)),0,VLOOKUP(K66,Fahrer!$F$6:$G$25,2,0))</f>
        <v>46</v>
      </c>
      <c r="M66" s="285">
        <f t="shared" si="34"/>
        <v>47</v>
      </c>
      <c r="N66" s="443">
        <v>9</v>
      </c>
      <c r="O66" s="444"/>
      <c r="P66" s="444">
        <v>7</v>
      </c>
      <c r="Q66" s="284">
        <f>IF(ISNA(VLOOKUP(P66,Fahrer!$F$6:$G$25,2,0)),0,VLOOKUP(P66,Fahrer!$F$6:$G$25,2,0))</f>
        <v>35</v>
      </c>
      <c r="R66" s="285">
        <f t="shared" si="35"/>
        <v>35</v>
      </c>
      <c r="S66" s="443">
        <v>10</v>
      </c>
      <c r="T66" s="444"/>
      <c r="U66" s="445">
        <v>9</v>
      </c>
      <c r="V66" s="284">
        <f>IF(ISNA(VLOOKUP(U66,Fahrer!$F$6:$G$25,2,0)),0,VLOOKUP(U66,Fahrer!$F$6:$G$25,2,0))</f>
        <v>31</v>
      </c>
      <c r="W66" s="285">
        <f t="shared" si="36"/>
        <v>31</v>
      </c>
      <c r="X66" s="278">
        <f t="shared" si="37"/>
        <v>47</v>
      </c>
      <c r="Y66" s="425">
        <f t="shared" si="38"/>
        <v>47</v>
      </c>
      <c r="Z66" s="362">
        <f t="shared" si="39"/>
        <v>35</v>
      </c>
      <c r="AA66" s="280">
        <f t="shared" si="40"/>
        <v>31</v>
      </c>
      <c r="AB66" s="278"/>
      <c r="AC66" s="286">
        <f t="shared" si="41"/>
        <v>2</v>
      </c>
      <c r="AD66" s="425">
        <f t="shared" si="42"/>
        <v>160</v>
      </c>
      <c r="AE66" s="425">
        <f t="shared" si="43"/>
        <v>129</v>
      </c>
      <c r="AF66" s="784"/>
      <c r="AG66" s="182"/>
    </row>
    <row r="67" spans="1:33" ht="15" customHeight="1" x14ac:dyDescent="0.3">
      <c r="A67" s="121">
        <v>4</v>
      </c>
      <c r="B67" s="416" t="str">
        <f>VLOOKUP(C67,Fahrer!$B$5:$C$165,2,0)</f>
        <v>Mocniak, Tadzio</v>
      </c>
      <c r="C67" s="568">
        <v>86</v>
      </c>
      <c r="D67" s="446">
        <v>5</v>
      </c>
      <c r="E67" s="447"/>
      <c r="F67" s="447">
        <v>9</v>
      </c>
      <c r="G67" s="417">
        <f>IF(ISNA(VLOOKUP(F67,Fahrer!$F$6:$G$25,2,0)),0,VLOOKUP(F67,Fahrer!$F$6:$G$25,2,0))</f>
        <v>31</v>
      </c>
      <c r="H67" s="418">
        <f t="shared" si="33"/>
        <v>31</v>
      </c>
      <c r="I67" s="446">
        <v>6</v>
      </c>
      <c r="J67" s="447"/>
      <c r="K67" s="447">
        <v>5</v>
      </c>
      <c r="L67" s="417">
        <f>IF(ISNA(VLOOKUP(K67,Fahrer!$F$6:$G$25,2,0)),0,VLOOKUP(K67,Fahrer!$F$6:$G$25,2,0))</f>
        <v>39</v>
      </c>
      <c r="M67" s="418">
        <f t="shared" si="34"/>
        <v>39</v>
      </c>
      <c r="N67" s="446">
        <v>7</v>
      </c>
      <c r="O67" s="447">
        <v>2</v>
      </c>
      <c r="P67" s="447">
        <v>2</v>
      </c>
      <c r="Q67" s="417">
        <f>IF(ISNA(VLOOKUP(P67,Fahrer!$F$6:$G$25,2,0)),0,VLOOKUP(P67,Fahrer!$F$6:$G$25,2,0))</f>
        <v>46</v>
      </c>
      <c r="R67" s="418">
        <f t="shared" si="35"/>
        <v>48</v>
      </c>
      <c r="S67" s="446">
        <v>8</v>
      </c>
      <c r="T67" s="447"/>
      <c r="U67" s="448">
        <v>4</v>
      </c>
      <c r="V67" s="417">
        <f>IF(ISNA(VLOOKUP(U67,Fahrer!$F$6:$G$25,2,0)),0,VLOOKUP(U67,Fahrer!$F$6:$G$25,2,0))</f>
        <v>41</v>
      </c>
      <c r="W67" s="418">
        <f t="shared" si="36"/>
        <v>41</v>
      </c>
      <c r="X67" s="419">
        <f t="shared" si="37"/>
        <v>31</v>
      </c>
      <c r="Y67" s="420">
        <f t="shared" si="38"/>
        <v>39</v>
      </c>
      <c r="Z67" s="421">
        <f t="shared" si="39"/>
        <v>48</v>
      </c>
      <c r="AA67" s="422">
        <f t="shared" si="40"/>
        <v>41</v>
      </c>
      <c r="AB67" s="419"/>
      <c r="AC67" s="423">
        <f t="shared" si="41"/>
        <v>2</v>
      </c>
      <c r="AD67" s="420">
        <f t="shared" si="42"/>
        <v>159</v>
      </c>
      <c r="AE67" s="420">
        <f t="shared" si="43"/>
        <v>128</v>
      </c>
      <c r="AF67" s="784"/>
      <c r="AG67" s="182"/>
    </row>
    <row r="68" spans="1:33" ht="15" customHeight="1" x14ac:dyDescent="0.3">
      <c r="A68" s="61">
        <v>5</v>
      </c>
      <c r="B68" s="282" t="str">
        <f>VLOOKUP(C68,Fahrer!$B$5:$C$165,2,0)</f>
        <v>Wölm, Andreas</v>
      </c>
      <c r="C68" s="442">
        <v>104</v>
      </c>
      <c r="D68" s="443">
        <v>6</v>
      </c>
      <c r="E68" s="444"/>
      <c r="F68" s="444">
        <v>3</v>
      </c>
      <c r="G68" s="284">
        <f>IF(ISNA(VLOOKUP(F68,Fahrer!$F$6:$G$25,2,0)),0,VLOOKUP(F68,Fahrer!$F$6:$G$25,2,0))</f>
        <v>43</v>
      </c>
      <c r="H68" s="285">
        <f t="shared" si="33"/>
        <v>43</v>
      </c>
      <c r="I68" s="443">
        <v>7</v>
      </c>
      <c r="J68" s="444"/>
      <c r="K68" s="444">
        <v>4</v>
      </c>
      <c r="L68" s="284">
        <f>IF(ISNA(VLOOKUP(K68,Fahrer!$F$6:$G$25,2,0)),0,VLOOKUP(K68,Fahrer!$F$6:$G$25,2,0))</f>
        <v>41</v>
      </c>
      <c r="M68" s="285">
        <f t="shared" si="34"/>
        <v>41</v>
      </c>
      <c r="N68" s="443">
        <v>8</v>
      </c>
      <c r="O68" s="444"/>
      <c r="P68" s="444">
        <v>4</v>
      </c>
      <c r="Q68" s="284">
        <f>IF(ISNA(VLOOKUP(P68,Fahrer!$F$6:$G$25,2,0)),0,VLOOKUP(P68,Fahrer!$F$6:$G$25,2,0))</f>
        <v>41</v>
      </c>
      <c r="R68" s="285">
        <f t="shared" si="35"/>
        <v>41</v>
      </c>
      <c r="S68" s="443">
        <v>9</v>
      </c>
      <c r="T68" s="444"/>
      <c r="U68" s="445">
        <v>10</v>
      </c>
      <c r="V68" s="284">
        <f>IF(ISNA(VLOOKUP(U68,Fahrer!$F$6:$G$25,2,0)),0,VLOOKUP(U68,Fahrer!$F$6:$G$25,2,0))</f>
        <v>29</v>
      </c>
      <c r="W68" s="285">
        <f t="shared" si="36"/>
        <v>29</v>
      </c>
      <c r="X68" s="278">
        <f t="shared" si="37"/>
        <v>43</v>
      </c>
      <c r="Y68" s="425">
        <f t="shared" si="38"/>
        <v>41</v>
      </c>
      <c r="Z68" s="362">
        <f t="shared" si="39"/>
        <v>41</v>
      </c>
      <c r="AA68" s="280">
        <f t="shared" si="40"/>
        <v>29</v>
      </c>
      <c r="AB68" s="278"/>
      <c r="AC68" s="286">
        <f t="shared" si="41"/>
        <v>0</v>
      </c>
      <c r="AD68" s="425">
        <f t="shared" si="42"/>
        <v>154</v>
      </c>
      <c r="AE68" s="425">
        <f t="shared" si="43"/>
        <v>125</v>
      </c>
      <c r="AF68" s="784"/>
      <c r="AG68" s="182"/>
    </row>
    <row r="69" spans="1:33" ht="15" customHeight="1" x14ac:dyDescent="0.3">
      <c r="A69" s="61">
        <v>6</v>
      </c>
      <c r="B69" s="416" t="str">
        <f>VLOOKUP(C69,Fahrer!$B$5:$C$165,2,0)</f>
        <v>Glaue, Carsten</v>
      </c>
      <c r="C69" s="563">
        <v>101</v>
      </c>
      <c r="D69" s="446">
        <v>4</v>
      </c>
      <c r="E69" s="447"/>
      <c r="F69" s="447">
        <v>4</v>
      </c>
      <c r="G69" s="417">
        <f>IF(ISNA(VLOOKUP(F69,Fahrer!$F$6:$G$25,2,0)),0,VLOOKUP(F69,Fahrer!$F$6:$G$25,2,0))</f>
        <v>41</v>
      </c>
      <c r="H69" s="434">
        <f t="shared" si="33"/>
        <v>41</v>
      </c>
      <c r="I69" s="446">
        <v>5</v>
      </c>
      <c r="J69" s="447"/>
      <c r="K69" s="447">
        <v>7</v>
      </c>
      <c r="L69" s="417">
        <f>IF(ISNA(VLOOKUP(K69,Fahrer!$F$6:$G$25,2,0)),0,VLOOKUP(K69,Fahrer!$F$6:$G$25,2,0))</f>
        <v>35</v>
      </c>
      <c r="M69" s="418">
        <f t="shared" si="34"/>
        <v>35</v>
      </c>
      <c r="N69" s="446">
        <v>6</v>
      </c>
      <c r="O69" s="447"/>
      <c r="P69" s="447">
        <v>5</v>
      </c>
      <c r="Q69" s="417">
        <f>IF(ISNA(VLOOKUP(P69,Fahrer!$F$6:$G$25,2,0)),0,VLOOKUP(P69,Fahrer!$F$6:$G$25,2,0))</f>
        <v>39</v>
      </c>
      <c r="R69" s="418">
        <f t="shared" si="35"/>
        <v>39</v>
      </c>
      <c r="S69" s="446">
        <v>7</v>
      </c>
      <c r="T69" s="447"/>
      <c r="U69" s="448">
        <v>3</v>
      </c>
      <c r="V69" s="417">
        <f>IF(ISNA(VLOOKUP(U69,Fahrer!$F$6:$G$25,2,0)),0,VLOOKUP(U69,Fahrer!$F$6:$G$25,2,0))</f>
        <v>43</v>
      </c>
      <c r="W69" s="418">
        <f t="shared" si="36"/>
        <v>43</v>
      </c>
      <c r="X69" s="435">
        <f t="shared" si="37"/>
        <v>41</v>
      </c>
      <c r="Y69" s="436">
        <f t="shared" si="38"/>
        <v>35</v>
      </c>
      <c r="Z69" s="417">
        <f t="shared" si="39"/>
        <v>39</v>
      </c>
      <c r="AA69" s="437">
        <f t="shared" si="40"/>
        <v>43</v>
      </c>
      <c r="AB69" s="435"/>
      <c r="AC69" s="423">
        <f t="shared" si="41"/>
        <v>0</v>
      </c>
      <c r="AD69" s="420">
        <f t="shared" si="42"/>
        <v>158</v>
      </c>
      <c r="AE69" s="420">
        <f t="shared" si="43"/>
        <v>123</v>
      </c>
      <c r="AF69" s="784"/>
      <c r="AG69" s="182"/>
    </row>
    <row r="70" spans="1:33" ht="15" customHeight="1" x14ac:dyDescent="0.3">
      <c r="A70" s="121">
        <v>7</v>
      </c>
      <c r="B70" s="282" t="str">
        <f>VLOOKUP(C70,Fahrer!$B$5:$C$165,2,0)</f>
        <v>Wiehe, Ronald</v>
      </c>
      <c r="C70" s="442">
        <v>106</v>
      </c>
      <c r="D70" s="443">
        <v>8</v>
      </c>
      <c r="E70" s="444">
        <v>2</v>
      </c>
      <c r="F70" s="444">
        <v>1</v>
      </c>
      <c r="G70" s="284">
        <f>IF(ISNA(VLOOKUP(F70,Fahrer!$F$6:$G$25,2,0)),0,VLOOKUP(F70,Fahrer!$F$6:$G$25,2,0))</f>
        <v>50</v>
      </c>
      <c r="H70" s="285">
        <f t="shared" si="33"/>
        <v>52</v>
      </c>
      <c r="I70" s="443">
        <v>9</v>
      </c>
      <c r="J70" s="444"/>
      <c r="K70" s="444">
        <v>9</v>
      </c>
      <c r="L70" s="284">
        <f>IF(ISNA(VLOOKUP(K70,Fahrer!$F$6:$G$25,2,0)),0,VLOOKUP(K70,Fahrer!$F$6:$G$25,2,0))</f>
        <v>31</v>
      </c>
      <c r="M70" s="285">
        <f t="shared" si="34"/>
        <v>31</v>
      </c>
      <c r="N70" s="443">
        <v>10</v>
      </c>
      <c r="O70" s="444"/>
      <c r="P70" s="444">
        <v>9</v>
      </c>
      <c r="Q70" s="284">
        <f>IF(ISNA(VLOOKUP(P70,Fahrer!$F$6:$G$25,2,0)),0,VLOOKUP(P70,Fahrer!$F$6:$G$25,2,0))</f>
        <v>31</v>
      </c>
      <c r="R70" s="285">
        <f t="shared" si="35"/>
        <v>31</v>
      </c>
      <c r="S70" s="443">
        <v>1</v>
      </c>
      <c r="T70" s="444"/>
      <c r="U70" s="445">
        <v>6</v>
      </c>
      <c r="V70" s="284">
        <f>IF(ISNA(VLOOKUP(U70,Fahrer!$F$6:$G$25,2,0)),0,VLOOKUP(U70,Fahrer!$F$6:$G$25,2,0))</f>
        <v>37</v>
      </c>
      <c r="W70" s="285">
        <f t="shared" si="36"/>
        <v>37</v>
      </c>
      <c r="X70" s="278">
        <f t="shared" si="37"/>
        <v>52</v>
      </c>
      <c r="Y70" s="425">
        <f t="shared" si="38"/>
        <v>31</v>
      </c>
      <c r="Z70" s="362">
        <f t="shared" si="39"/>
        <v>31</v>
      </c>
      <c r="AA70" s="280">
        <f t="shared" si="40"/>
        <v>37</v>
      </c>
      <c r="AB70" s="278"/>
      <c r="AC70" s="286">
        <f t="shared" si="41"/>
        <v>2</v>
      </c>
      <c r="AD70" s="425">
        <f t="shared" si="42"/>
        <v>151</v>
      </c>
      <c r="AE70" s="425">
        <f t="shared" si="43"/>
        <v>120</v>
      </c>
      <c r="AF70" s="784"/>
      <c r="AG70" s="182"/>
    </row>
    <row r="71" spans="1:33" ht="15" customHeight="1" x14ac:dyDescent="0.3">
      <c r="A71" s="61">
        <v>8</v>
      </c>
      <c r="B71" s="416" t="str">
        <f>VLOOKUP(C71,Fahrer!$B$5:$C$165,2,0)</f>
        <v>Kölln, John</v>
      </c>
      <c r="C71" s="563">
        <v>146</v>
      </c>
      <c r="D71" s="446">
        <v>10</v>
      </c>
      <c r="E71" s="447"/>
      <c r="F71" s="447">
        <v>7</v>
      </c>
      <c r="G71" s="417">
        <f>IF(ISNA(VLOOKUP(F71,Fahrer!$F$6:$G$25,2,0)),0,VLOOKUP(F71,Fahrer!$F$6:$G$25,2,0))</f>
        <v>35</v>
      </c>
      <c r="H71" s="434">
        <f t="shared" si="33"/>
        <v>35</v>
      </c>
      <c r="I71" s="446">
        <v>1</v>
      </c>
      <c r="J71" s="447"/>
      <c r="K71" s="447">
        <v>6</v>
      </c>
      <c r="L71" s="417">
        <f>IF(ISNA(VLOOKUP(K71,Fahrer!$F$6:$G$25,2,0)),0,VLOOKUP(K71,Fahrer!$F$6:$G$25,2,0))</f>
        <v>37</v>
      </c>
      <c r="M71" s="418">
        <f t="shared" si="34"/>
        <v>37</v>
      </c>
      <c r="N71" s="446">
        <v>2</v>
      </c>
      <c r="O71" s="447"/>
      <c r="P71" s="447">
        <v>6</v>
      </c>
      <c r="Q71" s="417">
        <f>IF(ISNA(VLOOKUP(P71,Fahrer!$F$6:$G$25,2,0)),0,VLOOKUP(P71,Fahrer!$F$6:$G$25,2,0))</f>
        <v>37</v>
      </c>
      <c r="R71" s="418">
        <f t="shared" si="35"/>
        <v>37</v>
      </c>
      <c r="S71" s="446">
        <v>3</v>
      </c>
      <c r="T71" s="447"/>
      <c r="U71" s="448">
        <v>8</v>
      </c>
      <c r="V71" s="417">
        <f>IF(ISNA(VLOOKUP(U71,Fahrer!$F$6:$G$25,2,0)),0,VLOOKUP(U71,Fahrer!$F$6:$G$25,2,0))</f>
        <v>33</v>
      </c>
      <c r="W71" s="418">
        <f t="shared" si="36"/>
        <v>33</v>
      </c>
      <c r="X71" s="435">
        <f t="shared" si="37"/>
        <v>35</v>
      </c>
      <c r="Y71" s="436">
        <f t="shared" si="38"/>
        <v>37</v>
      </c>
      <c r="Z71" s="417">
        <f t="shared" si="39"/>
        <v>37</v>
      </c>
      <c r="AA71" s="437">
        <f t="shared" si="40"/>
        <v>33</v>
      </c>
      <c r="AB71" s="435"/>
      <c r="AC71" s="423">
        <f t="shared" si="41"/>
        <v>0</v>
      </c>
      <c r="AD71" s="420">
        <f t="shared" si="42"/>
        <v>142</v>
      </c>
      <c r="AE71" s="420">
        <f t="shared" si="43"/>
        <v>109</v>
      </c>
      <c r="AF71" s="784"/>
      <c r="AG71" s="182"/>
    </row>
    <row r="72" spans="1:33" ht="15" customHeight="1" x14ac:dyDescent="0.3">
      <c r="A72" s="121">
        <v>9</v>
      </c>
      <c r="B72" s="282" t="str">
        <f>VLOOKUP(C72,Fahrer!$B$5:$C$165,2,0)</f>
        <v>Richter, Christian</v>
      </c>
      <c r="C72" s="442">
        <v>151</v>
      </c>
      <c r="D72" s="443">
        <v>2</v>
      </c>
      <c r="E72" s="444"/>
      <c r="F72" s="444">
        <v>8</v>
      </c>
      <c r="G72" s="284">
        <f>IF(ISNA(VLOOKUP(F72,Fahrer!$F$6:$G$25,2,0)),0,VLOOKUP(F72,Fahrer!$F$6:$G$25,2,0))</f>
        <v>33</v>
      </c>
      <c r="H72" s="326">
        <f t="shared" si="33"/>
        <v>33</v>
      </c>
      <c r="I72" s="443">
        <v>3</v>
      </c>
      <c r="J72" s="444"/>
      <c r="K72" s="444">
        <v>8</v>
      </c>
      <c r="L72" s="284">
        <f>IF(ISNA(VLOOKUP(K72,Fahrer!$F$6:$G$25,2,0)),0,VLOOKUP(K72,Fahrer!$F$6:$G$25,2,0))</f>
        <v>33</v>
      </c>
      <c r="M72" s="285">
        <f t="shared" si="34"/>
        <v>33</v>
      </c>
      <c r="N72" s="443">
        <v>4</v>
      </c>
      <c r="O72" s="444"/>
      <c r="P72" s="444">
        <v>8</v>
      </c>
      <c r="Q72" s="284">
        <f>IF(ISNA(VLOOKUP(P72,Fahrer!$F$6:$G$25,2,0)),0,VLOOKUP(P72,Fahrer!$F$6:$G$25,2,0))</f>
        <v>33</v>
      </c>
      <c r="R72" s="285">
        <f t="shared" si="35"/>
        <v>33</v>
      </c>
      <c r="S72" s="443">
        <v>5</v>
      </c>
      <c r="T72" s="444"/>
      <c r="U72" s="445">
        <v>5</v>
      </c>
      <c r="V72" s="284">
        <f>IF(ISNA(VLOOKUP(U72,Fahrer!$F$6:$G$25,2,0)),0,VLOOKUP(U72,Fahrer!$F$6:$G$25,2,0))</f>
        <v>39</v>
      </c>
      <c r="W72" s="285">
        <f t="shared" si="36"/>
        <v>39</v>
      </c>
      <c r="X72" s="327">
        <f t="shared" si="37"/>
        <v>33</v>
      </c>
      <c r="Y72" s="328">
        <f t="shared" si="38"/>
        <v>33</v>
      </c>
      <c r="Z72" s="284">
        <f t="shared" si="39"/>
        <v>33</v>
      </c>
      <c r="AA72" s="329">
        <f t="shared" si="40"/>
        <v>39</v>
      </c>
      <c r="AB72" s="327"/>
      <c r="AC72" s="286">
        <f t="shared" si="41"/>
        <v>0</v>
      </c>
      <c r="AD72" s="425">
        <f t="shared" si="42"/>
        <v>138</v>
      </c>
      <c r="AE72" s="425">
        <f t="shared" si="43"/>
        <v>105</v>
      </c>
      <c r="AF72" s="784"/>
      <c r="AG72" s="182"/>
    </row>
    <row r="73" spans="1:33" ht="15" customHeight="1" x14ac:dyDescent="0.3">
      <c r="A73" s="61">
        <v>10</v>
      </c>
      <c r="B73" s="416" t="str">
        <f>VLOOKUP(C73,Fahrer!$B$5:$C$165,2,0)</f>
        <v>Dau, Uwe</v>
      </c>
      <c r="C73" s="563">
        <v>115</v>
      </c>
      <c r="D73" s="446">
        <v>9</v>
      </c>
      <c r="E73" s="447"/>
      <c r="F73" s="447">
        <v>10</v>
      </c>
      <c r="G73" s="417">
        <f>IF(ISNA(VLOOKUP(F73,Fahrer!$F$6:$G$25,2,0)),0,VLOOKUP(F73,Fahrer!$F$6:$G$25,2,0))</f>
        <v>29</v>
      </c>
      <c r="H73" s="418">
        <f t="shared" si="33"/>
        <v>29</v>
      </c>
      <c r="I73" s="446">
        <v>10</v>
      </c>
      <c r="J73" s="447"/>
      <c r="K73" s="447">
        <v>10</v>
      </c>
      <c r="L73" s="417">
        <f>IF(ISNA(VLOOKUP(K73,Fahrer!$F$6:$G$25,2,0)),0,VLOOKUP(K73,Fahrer!$F$6:$G$25,2,0))</f>
        <v>29</v>
      </c>
      <c r="M73" s="418">
        <f t="shared" si="34"/>
        <v>29</v>
      </c>
      <c r="N73" s="446">
        <v>1</v>
      </c>
      <c r="O73" s="447"/>
      <c r="P73" s="447">
        <v>10</v>
      </c>
      <c r="Q73" s="417">
        <f>IF(ISNA(VLOOKUP(P73,Fahrer!$F$6:$G$25,2,0)),0,VLOOKUP(P73,Fahrer!$F$6:$G$25,2,0))</f>
        <v>29</v>
      </c>
      <c r="R73" s="418">
        <f t="shared" si="35"/>
        <v>29</v>
      </c>
      <c r="S73" s="446">
        <v>2</v>
      </c>
      <c r="T73" s="447"/>
      <c r="U73" s="448">
        <v>7</v>
      </c>
      <c r="V73" s="417">
        <f>IF(ISNA(VLOOKUP(U73,Fahrer!$F$6:$G$25,2,0)),0,VLOOKUP(U73,Fahrer!$F$6:$G$25,2,0))</f>
        <v>35</v>
      </c>
      <c r="W73" s="418">
        <f t="shared" si="36"/>
        <v>35</v>
      </c>
      <c r="X73" s="419">
        <f t="shared" si="37"/>
        <v>29</v>
      </c>
      <c r="Y73" s="420">
        <f t="shared" si="38"/>
        <v>29</v>
      </c>
      <c r="Z73" s="421">
        <f t="shared" si="39"/>
        <v>29</v>
      </c>
      <c r="AA73" s="422">
        <f t="shared" si="40"/>
        <v>35</v>
      </c>
      <c r="AB73" s="419"/>
      <c r="AC73" s="423">
        <f t="shared" si="41"/>
        <v>0</v>
      </c>
      <c r="AD73" s="420">
        <f t="shared" si="42"/>
        <v>122</v>
      </c>
      <c r="AE73" s="420">
        <f t="shared" si="43"/>
        <v>93</v>
      </c>
      <c r="AF73" s="784"/>
      <c r="AG73" s="182"/>
    </row>
    <row r="74" spans="1:33" ht="15" hidden="1" customHeight="1" x14ac:dyDescent="0.3">
      <c r="A74" s="121">
        <v>11</v>
      </c>
      <c r="B74" s="131" t="e">
        <f>VLOOKUP(C74,Fahrer!$B$5:$C$165,2,0)</f>
        <v>#N/A</v>
      </c>
      <c r="C74" s="546"/>
      <c r="D74" s="193"/>
      <c r="E74" s="194"/>
      <c r="F74" s="194"/>
      <c r="G74" s="133">
        <f>IF(ISNA(VLOOKUP(F74,Fahrer!$F$6:$G$25,2,0)),0,VLOOKUP(F74,Fahrer!$F$6:$G$25,2,0))</f>
        <v>0</v>
      </c>
      <c r="H74" s="135">
        <f t="shared" ref="H74:H93" si="44">SUM(E74+G74)</f>
        <v>0</v>
      </c>
      <c r="I74" s="193"/>
      <c r="J74" s="194"/>
      <c r="K74" s="194"/>
      <c r="L74" s="133">
        <f>IF(ISNA(VLOOKUP(K74,Fahrer!$F$6:$G$25,2,0)),0,VLOOKUP(K74,Fahrer!$F$6:$G$25,2,0))</f>
        <v>0</v>
      </c>
      <c r="M74" s="135">
        <f t="shared" ref="M74:M93" si="45">SUM(J74+L74)</f>
        <v>0</v>
      </c>
      <c r="N74" s="193"/>
      <c r="O74" s="194"/>
      <c r="P74" s="194"/>
      <c r="Q74" s="133">
        <f>IF(ISNA(VLOOKUP(P74,Fahrer!$F$6:$G$25,2,0)),0,VLOOKUP(P74,Fahrer!$F$6:$G$25,2,0))</f>
        <v>0</v>
      </c>
      <c r="R74" s="135">
        <f t="shared" ref="R74:R93" si="46">SUM(O74+Q74)</f>
        <v>0</v>
      </c>
      <c r="S74" s="193"/>
      <c r="T74" s="194"/>
      <c r="U74" s="195"/>
      <c r="V74" s="133">
        <f>IF(ISNA(VLOOKUP(U74,Fahrer!$F$6:$G$25,2,0)),0,VLOOKUP(U74,Fahrer!$F$6:$G$25,2,0))</f>
        <v>0</v>
      </c>
      <c r="W74" s="135">
        <f t="shared" ref="W74:W93" si="47">SUM(T74+V74)</f>
        <v>0</v>
      </c>
      <c r="X74" s="116">
        <f t="shared" ref="X74:X93" si="48">H74</f>
        <v>0</v>
      </c>
      <c r="Y74" s="113">
        <f t="shared" ref="Y74:Y93" si="49">M74</f>
        <v>0</v>
      </c>
      <c r="Z74" s="114">
        <f t="shared" ref="Z74:Z93" si="50">R74</f>
        <v>0</v>
      </c>
      <c r="AA74" s="117">
        <f t="shared" ref="AA74:AA93" si="51">W74</f>
        <v>0</v>
      </c>
      <c r="AB74" s="116"/>
      <c r="AC74" s="139">
        <f t="shared" ref="AC74:AC93" si="52">(E74+J74+O74+T74)</f>
        <v>0</v>
      </c>
      <c r="AD74" s="113">
        <f t="shared" ref="AD74:AD93" si="53">SUM(H74+M74+R74+W74)</f>
        <v>0</v>
      </c>
      <c r="AE74" s="113">
        <f t="shared" ref="AE74:AE93" si="54">LARGE(X74:AA74,1)+LARGE(X74:AA74,2)+LARGE(X74:AA74,3)</f>
        <v>0</v>
      </c>
      <c r="AF74" s="784"/>
      <c r="AG74" s="182"/>
    </row>
    <row r="75" spans="1:33" ht="15" hidden="1" customHeight="1" x14ac:dyDescent="0.3">
      <c r="A75" s="61">
        <v>12</v>
      </c>
      <c r="B75" s="140" t="e">
        <f>VLOOKUP(C75,Fahrer!$B$5:$C$165,2,0)</f>
        <v>#N/A</v>
      </c>
      <c r="C75" s="442"/>
      <c r="D75" s="189"/>
      <c r="E75" s="190"/>
      <c r="F75" s="190"/>
      <c r="G75" s="141">
        <f>IF(ISNA(VLOOKUP(F75,Fahrer!$F$6:$G$25,2,0)),0,VLOOKUP(F75,Fahrer!$F$6:$G$25,2,0))</f>
        <v>0</v>
      </c>
      <c r="H75" s="169">
        <f t="shared" si="44"/>
        <v>0</v>
      </c>
      <c r="I75" s="189"/>
      <c r="J75" s="190"/>
      <c r="K75" s="190"/>
      <c r="L75" s="141">
        <f>IF(ISNA(VLOOKUP(K75,Fahrer!$F$6:$G$25,2,0)),0,VLOOKUP(K75,Fahrer!$F$6:$G$25,2,0))</f>
        <v>0</v>
      </c>
      <c r="M75" s="142">
        <f t="shared" si="45"/>
        <v>0</v>
      </c>
      <c r="N75" s="189"/>
      <c r="O75" s="190"/>
      <c r="P75" s="190"/>
      <c r="Q75" s="141">
        <f>IF(ISNA(VLOOKUP(P75,Fahrer!$F$6:$G$25,2,0)),0,VLOOKUP(P75,Fahrer!$F$6:$G$25,2,0))</f>
        <v>0</v>
      </c>
      <c r="R75" s="142">
        <f t="shared" si="46"/>
        <v>0</v>
      </c>
      <c r="S75" s="189"/>
      <c r="T75" s="190"/>
      <c r="U75" s="191"/>
      <c r="V75" s="141">
        <f>IF(ISNA(VLOOKUP(U75,Fahrer!$F$6:$G$25,2,0)),0,VLOOKUP(U75,Fahrer!$F$6:$G$25,2,0))</f>
        <v>0</v>
      </c>
      <c r="W75" s="142">
        <f t="shared" si="47"/>
        <v>0</v>
      </c>
      <c r="X75" s="170">
        <f t="shared" si="48"/>
        <v>0</v>
      </c>
      <c r="Y75" s="167">
        <f t="shared" si="49"/>
        <v>0</v>
      </c>
      <c r="Z75" s="141">
        <f t="shared" si="50"/>
        <v>0</v>
      </c>
      <c r="AA75" s="171">
        <f t="shared" si="51"/>
        <v>0</v>
      </c>
      <c r="AB75" s="170"/>
      <c r="AC75" s="143">
        <f t="shared" si="52"/>
        <v>0</v>
      </c>
      <c r="AD75" s="99">
        <f t="shared" si="53"/>
        <v>0</v>
      </c>
      <c r="AE75" s="99">
        <f t="shared" si="54"/>
        <v>0</v>
      </c>
      <c r="AF75" s="784"/>
      <c r="AG75" s="182"/>
    </row>
    <row r="76" spans="1:33" ht="15" hidden="1" customHeight="1" x14ac:dyDescent="0.3">
      <c r="A76" s="121">
        <v>13</v>
      </c>
      <c r="B76" s="122" t="e">
        <f>VLOOKUP(C76,Fahrer!$B$5:$C$165,2,0)</f>
        <v>#N/A</v>
      </c>
      <c r="C76" s="123"/>
      <c r="D76" s="78"/>
      <c r="E76" s="79"/>
      <c r="F76" s="79"/>
      <c r="G76" s="124">
        <f>IF(ISNA(VLOOKUP(F76,Fahrer!$F$6:$G$25,2,0)),0,VLOOKUP(F76,Fahrer!$F$6:$G$25,2,0))</f>
        <v>0</v>
      </c>
      <c r="H76" s="127">
        <f t="shared" si="44"/>
        <v>0</v>
      </c>
      <c r="I76" s="78"/>
      <c r="J76" s="79"/>
      <c r="K76" s="79"/>
      <c r="L76" s="124">
        <f>IF(ISNA(VLOOKUP(K76,Fahrer!$F$6:$G$25,2,0)),0,VLOOKUP(K76,Fahrer!$F$6:$G$25,2,0))</f>
        <v>0</v>
      </c>
      <c r="M76" s="125">
        <f t="shared" si="45"/>
        <v>0</v>
      </c>
      <c r="N76" s="78"/>
      <c r="O76" s="79"/>
      <c r="P76" s="79"/>
      <c r="Q76" s="124">
        <f>IF(ISNA(VLOOKUP(P76,Fahrer!$F$6:$G$25,2,0)),0,VLOOKUP(P76,Fahrer!$F$6:$G$25,2,0))</f>
        <v>0</v>
      </c>
      <c r="R76" s="125">
        <f t="shared" si="46"/>
        <v>0</v>
      </c>
      <c r="S76" s="78"/>
      <c r="T76" s="79"/>
      <c r="U76" s="82"/>
      <c r="V76" s="124">
        <f>IF(ISNA(VLOOKUP(U76,Fahrer!$F$6:$G$25,2,0)),0,VLOOKUP(U76,Fahrer!$F$6:$G$25,2,0))</f>
        <v>0</v>
      </c>
      <c r="W76" s="125">
        <f t="shared" si="47"/>
        <v>0</v>
      </c>
      <c r="X76" s="128">
        <f t="shared" si="48"/>
        <v>0</v>
      </c>
      <c r="Y76" s="129">
        <f t="shared" si="49"/>
        <v>0</v>
      </c>
      <c r="Z76" s="124">
        <f t="shared" si="50"/>
        <v>0</v>
      </c>
      <c r="AA76" s="130">
        <f t="shared" si="51"/>
        <v>0</v>
      </c>
      <c r="AB76" s="128"/>
      <c r="AC76" s="126">
        <f t="shared" si="52"/>
        <v>0</v>
      </c>
      <c r="AD76" s="79">
        <f t="shared" si="53"/>
        <v>0</v>
      </c>
      <c r="AE76" s="79">
        <f t="shared" si="54"/>
        <v>0</v>
      </c>
      <c r="AF76" s="784"/>
      <c r="AG76" s="182"/>
    </row>
    <row r="77" spans="1:33" ht="15" hidden="1" customHeight="1" x14ac:dyDescent="0.3">
      <c r="A77" s="61">
        <v>14</v>
      </c>
      <c r="B77" s="140" t="e">
        <f>VLOOKUP(C77,Fahrer!$B$5:$C$165,2,0)</f>
        <v>#N/A</v>
      </c>
      <c r="C77" s="97"/>
      <c r="D77" s="98"/>
      <c r="E77" s="99"/>
      <c r="F77" s="99"/>
      <c r="G77" s="141">
        <f>IF(ISNA(VLOOKUP(F77,Fahrer!$F$6:$G$25,2,0)),0,VLOOKUP(F77,Fahrer!$F$6:$G$25,2,0))</f>
        <v>0</v>
      </c>
      <c r="H77" s="142">
        <f t="shared" si="44"/>
        <v>0</v>
      </c>
      <c r="I77" s="98"/>
      <c r="J77" s="99"/>
      <c r="K77" s="99"/>
      <c r="L77" s="141">
        <f>IF(ISNA(VLOOKUP(K77,Fahrer!$F$6:$G$25,2,0)),0,VLOOKUP(K77,Fahrer!$F$6:$G$25,2,0))</f>
        <v>0</v>
      </c>
      <c r="M77" s="142">
        <f t="shared" si="45"/>
        <v>0</v>
      </c>
      <c r="N77" s="98"/>
      <c r="O77" s="99"/>
      <c r="P77" s="99"/>
      <c r="Q77" s="141">
        <f>IF(ISNA(VLOOKUP(P77,Fahrer!$F$6:$G$25,2,0)),0,VLOOKUP(P77,Fahrer!$F$6:$G$25,2,0))</f>
        <v>0</v>
      </c>
      <c r="R77" s="142">
        <f t="shared" si="46"/>
        <v>0</v>
      </c>
      <c r="S77" s="98"/>
      <c r="T77" s="99"/>
      <c r="U77" s="102"/>
      <c r="V77" s="141">
        <f>IF(ISNA(VLOOKUP(U77,Fahrer!$F$6:$G$25,2,0)),0,VLOOKUP(U77,Fahrer!$F$6:$G$25,2,0))</f>
        <v>0</v>
      </c>
      <c r="W77" s="142">
        <f t="shared" si="47"/>
        <v>0</v>
      </c>
      <c r="X77" s="103">
        <f t="shared" si="48"/>
        <v>0</v>
      </c>
      <c r="Y77" s="99">
        <f t="shared" si="49"/>
        <v>0</v>
      </c>
      <c r="Z77" s="102">
        <f t="shared" si="50"/>
        <v>0</v>
      </c>
      <c r="AA77" s="104">
        <f t="shared" si="51"/>
        <v>0</v>
      </c>
      <c r="AB77" s="103"/>
      <c r="AC77" s="143">
        <f t="shared" si="52"/>
        <v>0</v>
      </c>
      <c r="AD77" s="99">
        <f t="shared" si="53"/>
        <v>0</v>
      </c>
      <c r="AE77" s="99">
        <f t="shared" si="54"/>
        <v>0</v>
      </c>
      <c r="AF77" s="784"/>
      <c r="AG77" s="182"/>
    </row>
    <row r="78" spans="1:33" ht="15" hidden="1" customHeight="1" x14ac:dyDescent="0.3">
      <c r="A78" s="121">
        <v>15</v>
      </c>
      <c r="B78" s="122" t="e">
        <f>VLOOKUP(C78,Fahrer!$B$5:$C$165,2,0)</f>
        <v>#N/A</v>
      </c>
      <c r="C78" s="123"/>
      <c r="D78" s="78"/>
      <c r="E78" s="79"/>
      <c r="F78" s="79"/>
      <c r="G78" s="124">
        <f>IF(ISNA(VLOOKUP(F78,Fahrer!$F$6:$G$25,2,0)),0,VLOOKUP(F78,Fahrer!$F$6:$G$25,2,0))</f>
        <v>0</v>
      </c>
      <c r="H78" s="127">
        <f t="shared" si="44"/>
        <v>0</v>
      </c>
      <c r="I78" s="78"/>
      <c r="J78" s="79"/>
      <c r="K78" s="79"/>
      <c r="L78" s="124">
        <f>IF(ISNA(VLOOKUP(K78,Fahrer!$F$6:$G$25,2,0)),0,VLOOKUP(K78,Fahrer!$F$6:$G$25,2,0))</f>
        <v>0</v>
      </c>
      <c r="M78" s="125">
        <f t="shared" si="45"/>
        <v>0</v>
      </c>
      <c r="N78" s="78"/>
      <c r="O78" s="79"/>
      <c r="P78" s="79"/>
      <c r="Q78" s="124">
        <f>IF(ISNA(VLOOKUP(P78,Fahrer!$F$6:$G$25,2,0)),0,VLOOKUP(P78,Fahrer!$F$6:$G$25,2,0))</f>
        <v>0</v>
      </c>
      <c r="R78" s="125">
        <f t="shared" si="46"/>
        <v>0</v>
      </c>
      <c r="S78" s="78"/>
      <c r="T78" s="79"/>
      <c r="U78" s="82"/>
      <c r="V78" s="124">
        <f>IF(ISNA(VLOOKUP(U78,Fahrer!$F$6:$G$25,2,0)),0,VLOOKUP(U78,Fahrer!$F$6:$G$25,2,0))</f>
        <v>0</v>
      </c>
      <c r="W78" s="125">
        <f t="shared" si="47"/>
        <v>0</v>
      </c>
      <c r="X78" s="128">
        <f t="shared" si="48"/>
        <v>0</v>
      </c>
      <c r="Y78" s="129">
        <f t="shared" si="49"/>
        <v>0</v>
      </c>
      <c r="Z78" s="124">
        <f t="shared" si="50"/>
        <v>0</v>
      </c>
      <c r="AA78" s="130">
        <f t="shared" si="51"/>
        <v>0</v>
      </c>
      <c r="AB78" s="128"/>
      <c r="AC78" s="126">
        <f t="shared" si="52"/>
        <v>0</v>
      </c>
      <c r="AD78" s="79">
        <f t="shared" si="53"/>
        <v>0</v>
      </c>
      <c r="AE78" s="79">
        <f t="shared" si="54"/>
        <v>0</v>
      </c>
      <c r="AF78" s="784"/>
      <c r="AG78" s="182"/>
    </row>
    <row r="79" spans="1:33" ht="15" hidden="1" customHeight="1" x14ac:dyDescent="0.3">
      <c r="A79" s="61">
        <v>16</v>
      </c>
      <c r="B79" s="140" t="e">
        <f>VLOOKUP(C79,Fahrer!$B$5:$C$165,2,0)</f>
        <v>#N/A</v>
      </c>
      <c r="C79" s="97"/>
      <c r="D79" s="98"/>
      <c r="E79" s="99"/>
      <c r="F79" s="99"/>
      <c r="G79" s="141">
        <f>IF(ISNA(VLOOKUP(F79,Fahrer!$F$6:$G$25,2,0)),0,VLOOKUP(F79,Fahrer!$F$6:$G$25,2,0))</f>
        <v>0</v>
      </c>
      <c r="H79" s="142">
        <f t="shared" si="44"/>
        <v>0</v>
      </c>
      <c r="I79" s="98"/>
      <c r="J79" s="99"/>
      <c r="K79" s="99"/>
      <c r="L79" s="141">
        <f>IF(ISNA(VLOOKUP(K79,Fahrer!$F$6:$G$25,2,0)),0,VLOOKUP(K79,Fahrer!$F$6:$G$25,2,0))</f>
        <v>0</v>
      </c>
      <c r="M79" s="142">
        <f t="shared" si="45"/>
        <v>0</v>
      </c>
      <c r="N79" s="98"/>
      <c r="O79" s="99"/>
      <c r="P79" s="99"/>
      <c r="Q79" s="141">
        <f>IF(ISNA(VLOOKUP(P79,Fahrer!$F$6:$G$25,2,0)),0,VLOOKUP(P79,Fahrer!$F$6:$G$25,2,0))</f>
        <v>0</v>
      </c>
      <c r="R79" s="142">
        <f t="shared" si="46"/>
        <v>0</v>
      </c>
      <c r="S79" s="98"/>
      <c r="T79" s="99"/>
      <c r="U79" s="102"/>
      <c r="V79" s="141">
        <f>IF(ISNA(VLOOKUP(U79,Fahrer!$F$6:$G$25,2,0)),0,VLOOKUP(U79,Fahrer!$F$6:$G$25,2,0))</f>
        <v>0</v>
      </c>
      <c r="W79" s="142">
        <f t="shared" si="47"/>
        <v>0</v>
      </c>
      <c r="X79" s="103">
        <f t="shared" si="48"/>
        <v>0</v>
      </c>
      <c r="Y79" s="99">
        <f t="shared" si="49"/>
        <v>0</v>
      </c>
      <c r="Z79" s="102">
        <f t="shared" si="50"/>
        <v>0</v>
      </c>
      <c r="AA79" s="104">
        <f t="shared" si="51"/>
        <v>0</v>
      </c>
      <c r="AB79" s="103"/>
      <c r="AC79" s="143">
        <f t="shared" si="52"/>
        <v>0</v>
      </c>
      <c r="AD79" s="99">
        <f t="shared" si="53"/>
        <v>0</v>
      </c>
      <c r="AE79" s="99">
        <f t="shared" si="54"/>
        <v>0</v>
      </c>
      <c r="AF79" s="784"/>
      <c r="AG79" s="182"/>
    </row>
    <row r="80" spans="1:33" ht="15" hidden="1" customHeight="1" x14ac:dyDescent="0.3">
      <c r="A80" s="121">
        <v>17</v>
      </c>
      <c r="B80" s="122" t="e">
        <f>VLOOKUP(C80,Fahrer!$B$5:$C$165,2,0)</f>
        <v>#N/A</v>
      </c>
      <c r="C80" s="123"/>
      <c r="D80" s="78"/>
      <c r="E80" s="79"/>
      <c r="F80" s="79"/>
      <c r="G80" s="124">
        <f>IF(ISNA(VLOOKUP(F80,Fahrer!$F$6:$G$25,2,0)),0,VLOOKUP(F80,Fahrer!$F$6:$G$25,2,0))</f>
        <v>0</v>
      </c>
      <c r="H80" s="127">
        <f t="shared" si="44"/>
        <v>0</v>
      </c>
      <c r="I80" s="78"/>
      <c r="J80" s="79"/>
      <c r="K80" s="79"/>
      <c r="L80" s="124">
        <f>IF(ISNA(VLOOKUP(K80,Fahrer!$F$6:$G$25,2,0)),0,VLOOKUP(K80,Fahrer!$F$6:$G$25,2,0))</f>
        <v>0</v>
      </c>
      <c r="M80" s="125">
        <f t="shared" si="45"/>
        <v>0</v>
      </c>
      <c r="N80" s="78"/>
      <c r="O80" s="79"/>
      <c r="P80" s="79"/>
      <c r="Q80" s="124">
        <f>IF(ISNA(VLOOKUP(P80,Fahrer!$F$6:$G$25,2,0)),0,VLOOKUP(P80,Fahrer!$F$6:$G$25,2,0))</f>
        <v>0</v>
      </c>
      <c r="R80" s="125">
        <f t="shared" si="46"/>
        <v>0</v>
      </c>
      <c r="S80" s="78"/>
      <c r="T80" s="79"/>
      <c r="U80" s="82"/>
      <c r="V80" s="124">
        <f>IF(ISNA(VLOOKUP(U80,Fahrer!$F$6:$G$25,2,0)),0,VLOOKUP(U80,Fahrer!$F$6:$G$25,2,0))</f>
        <v>0</v>
      </c>
      <c r="W80" s="125">
        <f t="shared" si="47"/>
        <v>0</v>
      </c>
      <c r="X80" s="128">
        <f t="shared" si="48"/>
        <v>0</v>
      </c>
      <c r="Y80" s="129">
        <f t="shared" si="49"/>
        <v>0</v>
      </c>
      <c r="Z80" s="124">
        <f t="shared" si="50"/>
        <v>0</v>
      </c>
      <c r="AA80" s="130">
        <f t="shared" si="51"/>
        <v>0</v>
      </c>
      <c r="AB80" s="128"/>
      <c r="AC80" s="126">
        <f t="shared" si="52"/>
        <v>0</v>
      </c>
      <c r="AD80" s="79">
        <f t="shared" si="53"/>
        <v>0</v>
      </c>
      <c r="AE80" s="79">
        <f t="shared" si="54"/>
        <v>0</v>
      </c>
      <c r="AF80" s="784"/>
      <c r="AG80" s="182"/>
    </row>
    <row r="81" spans="1:33" ht="15" hidden="1" customHeight="1" x14ac:dyDescent="0.3">
      <c r="A81" s="61">
        <v>18</v>
      </c>
      <c r="B81" s="140" t="e">
        <f>VLOOKUP(C81,Fahrer!$B$5:$C$165,2,0)</f>
        <v>#N/A</v>
      </c>
      <c r="C81" s="97"/>
      <c r="D81" s="98"/>
      <c r="E81" s="99"/>
      <c r="F81" s="99"/>
      <c r="G81" s="141">
        <f>IF(ISNA(VLOOKUP(F81,Fahrer!$F$6:$G$25,2,0)),0,VLOOKUP(F81,Fahrer!$F$6:$G$25,2,0))</f>
        <v>0</v>
      </c>
      <c r="H81" s="142">
        <f t="shared" si="44"/>
        <v>0</v>
      </c>
      <c r="I81" s="98"/>
      <c r="J81" s="99"/>
      <c r="K81" s="99"/>
      <c r="L81" s="141">
        <f>IF(ISNA(VLOOKUP(K81,Fahrer!$F$6:$G$25,2,0)),0,VLOOKUP(K81,Fahrer!$F$6:$G$25,2,0))</f>
        <v>0</v>
      </c>
      <c r="M81" s="142">
        <f t="shared" si="45"/>
        <v>0</v>
      </c>
      <c r="N81" s="98"/>
      <c r="O81" s="99"/>
      <c r="P81" s="99"/>
      <c r="Q81" s="141">
        <f>IF(ISNA(VLOOKUP(P81,Fahrer!$F$6:$G$25,2,0)),0,VLOOKUP(P81,Fahrer!$F$6:$G$25,2,0))</f>
        <v>0</v>
      </c>
      <c r="R81" s="142">
        <f t="shared" si="46"/>
        <v>0</v>
      </c>
      <c r="S81" s="98"/>
      <c r="T81" s="99"/>
      <c r="U81" s="102"/>
      <c r="V81" s="141">
        <f>IF(ISNA(VLOOKUP(U81,Fahrer!$F$6:$G$25,2,0)),0,VLOOKUP(U81,Fahrer!$F$6:$G$25,2,0))</f>
        <v>0</v>
      </c>
      <c r="W81" s="142">
        <f t="shared" si="47"/>
        <v>0</v>
      </c>
      <c r="X81" s="103">
        <f t="shared" si="48"/>
        <v>0</v>
      </c>
      <c r="Y81" s="99">
        <f t="shared" si="49"/>
        <v>0</v>
      </c>
      <c r="Z81" s="102">
        <f t="shared" si="50"/>
        <v>0</v>
      </c>
      <c r="AA81" s="104">
        <f t="shared" si="51"/>
        <v>0</v>
      </c>
      <c r="AB81" s="103"/>
      <c r="AC81" s="143">
        <f t="shared" si="52"/>
        <v>0</v>
      </c>
      <c r="AD81" s="99">
        <f t="shared" si="53"/>
        <v>0</v>
      </c>
      <c r="AE81" s="99">
        <f t="shared" si="54"/>
        <v>0</v>
      </c>
      <c r="AF81" s="784"/>
      <c r="AG81" s="182"/>
    </row>
    <row r="82" spans="1:33" ht="15" hidden="1" customHeight="1" x14ac:dyDescent="0.3">
      <c r="A82" s="121">
        <v>19</v>
      </c>
      <c r="B82" s="122" t="e">
        <f>VLOOKUP(C82,Fahrer!$B$5:$C$165,2,0)</f>
        <v>#N/A</v>
      </c>
      <c r="C82" s="123"/>
      <c r="D82" s="78"/>
      <c r="E82" s="79"/>
      <c r="F82" s="79"/>
      <c r="G82" s="124">
        <f>IF(ISNA(VLOOKUP(F82,Fahrer!$F$6:$G$25,2,0)),0,VLOOKUP(F82,Fahrer!$F$6:$G$25,2,0))</f>
        <v>0</v>
      </c>
      <c r="H82" s="127">
        <f t="shared" si="44"/>
        <v>0</v>
      </c>
      <c r="I82" s="78"/>
      <c r="J82" s="79"/>
      <c r="K82" s="79"/>
      <c r="L82" s="124">
        <f>IF(ISNA(VLOOKUP(K82,Fahrer!$F$6:$G$25,2,0)),0,VLOOKUP(K82,Fahrer!$F$6:$G$25,2,0))</f>
        <v>0</v>
      </c>
      <c r="M82" s="125">
        <f t="shared" si="45"/>
        <v>0</v>
      </c>
      <c r="N82" s="78"/>
      <c r="O82" s="79"/>
      <c r="P82" s="79"/>
      <c r="Q82" s="124">
        <f>IF(ISNA(VLOOKUP(P82,Fahrer!$F$6:$G$25,2,0)),0,VLOOKUP(P82,Fahrer!$F$6:$G$25,2,0))</f>
        <v>0</v>
      </c>
      <c r="R82" s="125">
        <f t="shared" si="46"/>
        <v>0</v>
      </c>
      <c r="S82" s="78"/>
      <c r="T82" s="79"/>
      <c r="U82" s="82"/>
      <c r="V82" s="124">
        <f>IF(ISNA(VLOOKUP(U82,Fahrer!$F$6:$G$25,2,0)),0,VLOOKUP(U82,Fahrer!$F$6:$G$25,2,0))</f>
        <v>0</v>
      </c>
      <c r="W82" s="125">
        <f t="shared" si="47"/>
        <v>0</v>
      </c>
      <c r="X82" s="128">
        <f t="shared" si="48"/>
        <v>0</v>
      </c>
      <c r="Y82" s="129">
        <f t="shared" si="49"/>
        <v>0</v>
      </c>
      <c r="Z82" s="124">
        <f t="shared" si="50"/>
        <v>0</v>
      </c>
      <c r="AA82" s="130">
        <f t="shared" si="51"/>
        <v>0</v>
      </c>
      <c r="AB82" s="128"/>
      <c r="AC82" s="126">
        <f t="shared" si="52"/>
        <v>0</v>
      </c>
      <c r="AD82" s="79">
        <f t="shared" si="53"/>
        <v>0</v>
      </c>
      <c r="AE82" s="79">
        <f t="shared" si="54"/>
        <v>0</v>
      </c>
      <c r="AF82" s="784"/>
      <c r="AG82" s="182"/>
    </row>
    <row r="83" spans="1:33" ht="15" hidden="1" customHeight="1" x14ac:dyDescent="0.3">
      <c r="A83" s="61">
        <v>20</v>
      </c>
      <c r="B83" s="140" t="e">
        <f>VLOOKUP(C83,Fahrer!$B$5:$C$165,2,0)</f>
        <v>#N/A</v>
      </c>
      <c r="C83" s="97"/>
      <c r="D83" s="98"/>
      <c r="E83" s="99"/>
      <c r="F83" s="99"/>
      <c r="G83" s="141">
        <f>IF(ISNA(VLOOKUP(F83,Fahrer!$F$6:$G$25,2,0)),0,VLOOKUP(F83,Fahrer!$F$6:$G$25,2,0))</f>
        <v>0</v>
      </c>
      <c r="H83" s="142">
        <f t="shared" si="44"/>
        <v>0</v>
      </c>
      <c r="I83" s="98"/>
      <c r="J83" s="99"/>
      <c r="K83" s="99"/>
      <c r="L83" s="141">
        <f>IF(ISNA(VLOOKUP(K83,Fahrer!$F$6:$G$25,2,0)),0,VLOOKUP(K83,Fahrer!$F$6:$G$25,2,0))</f>
        <v>0</v>
      </c>
      <c r="M83" s="142">
        <f t="shared" si="45"/>
        <v>0</v>
      </c>
      <c r="N83" s="98"/>
      <c r="O83" s="99"/>
      <c r="P83" s="99"/>
      <c r="Q83" s="141">
        <f>IF(ISNA(VLOOKUP(P83,Fahrer!$F$6:$G$25,2,0)),0,VLOOKUP(P83,Fahrer!$F$6:$G$25,2,0))</f>
        <v>0</v>
      </c>
      <c r="R83" s="142">
        <f t="shared" si="46"/>
        <v>0</v>
      </c>
      <c r="S83" s="98"/>
      <c r="T83" s="99"/>
      <c r="U83" s="102"/>
      <c r="V83" s="141">
        <f>IF(ISNA(VLOOKUP(U83,Fahrer!$F$6:$G$25,2,0)),0,VLOOKUP(U83,Fahrer!$F$6:$G$25,2,0))</f>
        <v>0</v>
      </c>
      <c r="W83" s="142">
        <f t="shared" si="47"/>
        <v>0</v>
      </c>
      <c r="X83" s="103">
        <f t="shared" si="48"/>
        <v>0</v>
      </c>
      <c r="Y83" s="99">
        <f t="shared" si="49"/>
        <v>0</v>
      </c>
      <c r="Z83" s="102">
        <f t="shared" si="50"/>
        <v>0</v>
      </c>
      <c r="AA83" s="104">
        <f t="shared" si="51"/>
        <v>0</v>
      </c>
      <c r="AB83" s="103"/>
      <c r="AC83" s="143">
        <f t="shared" si="52"/>
        <v>0</v>
      </c>
      <c r="AD83" s="99">
        <f t="shared" si="53"/>
        <v>0</v>
      </c>
      <c r="AE83" s="99">
        <f t="shared" si="54"/>
        <v>0</v>
      </c>
      <c r="AF83" s="784"/>
      <c r="AG83" s="182"/>
    </row>
    <row r="84" spans="1:33" ht="15" hidden="1" customHeight="1" x14ac:dyDescent="0.3">
      <c r="A84" s="121">
        <v>21</v>
      </c>
      <c r="B84" s="122" t="e">
        <f>VLOOKUP(C84,Fahrer!$B$5:$C$165,2,0)</f>
        <v>#N/A</v>
      </c>
      <c r="C84" s="123"/>
      <c r="D84" s="78"/>
      <c r="E84" s="79"/>
      <c r="F84" s="79"/>
      <c r="G84" s="124">
        <f>IF(ISNA(VLOOKUP(F84,Fahrer!$F$6:$G$25,2,0)),0,VLOOKUP(F84,Fahrer!$F$6:$G$25,2,0))</f>
        <v>0</v>
      </c>
      <c r="H84" s="127">
        <f t="shared" si="44"/>
        <v>0</v>
      </c>
      <c r="I84" s="78"/>
      <c r="J84" s="79"/>
      <c r="K84" s="79"/>
      <c r="L84" s="124">
        <f>IF(ISNA(VLOOKUP(K84,Fahrer!$F$6:$G$25,2,0)),0,VLOOKUP(K84,Fahrer!$F$6:$G$25,2,0))</f>
        <v>0</v>
      </c>
      <c r="M84" s="125">
        <f t="shared" si="45"/>
        <v>0</v>
      </c>
      <c r="N84" s="78"/>
      <c r="O84" s="79"/>
      <c r="P84" s="79"/>
      <c r="Q84" s="124">
        <f>IF(ISNA(VLOOKUP(P84,Fahrer!$F$6:$G$25,2,0)),0,VLOOKUP(P84,Fahrer!$F$6:$G$25,2,0))</f>
        <v>0</v>
      </c>
      <c r="R84" s="125">
        <f t="shared" si="46"/>
        <v>0</v>
      </c>
      <c r="S84" s="78"/>
      <c r="T84" s="79"/>
      <c r="U84" s="82"/>
      <c r="V84" s="124">
        <f>IF(ISNA(VLOOKUP(U84,Fahrer!$F$6:$G$25,2,0)),0,VLOOKUP(U84,Fahrer!$F$6:$G$25,2,0))</f>
        <v>0</v>
      </c>
      <c r="W84" s="125">
        <f t="shared" si="47"/>
        <v>0</v>
      </c>
      <c r="X84" s="128">
        <f t="shared" si="48"/>
        <v>0</v>
      </c>
      <c r="Y84" s="129">
        <f t="shared" si="49"/>
        <v>0</v>
      </c>
      <c r="Z84" s="124">
        <f t="shared" si="50"/>
        <v>0</v>
      </c>
      <c r="AA84" s="130">
        <f t="shared" si="51"/>
        <v>0</v>
      </c>
      <c r="AB84" s="128"/>
      <c r="AC84" s="126">
        <f t="shared" si="52"/>
        <v>0</v>
      </c>
      <c r="AD84" s="79">
        <f t="shared" si="53"/>
        <v>0</v>
      </c>
      <c r="AE84" s="79">
        <f t="shared" si="54"/>
        <v>0</v>
      </c>
      <c r="AF84" s="784"/>
      <c r="AG84" s="182"/>
    </row>
    <row r="85" spans="1:33" ht="15" hidden="1" customHeight="1" x14ac:dyDescent="0.3">
      <c r="A85" s="61">
        <v>22</v>
      </c>
      <c r="B85" s="140" t="e">
        <f>VLOOKUP(C85,Fahrer!$B$5:$C$165,2,0)</f>
        <v>#N/A</v>
      </c>
      <c r="C85" s="97"/>
      <c r="D85" s="98"/>
      <c r="E85" s="99"/>
      <c r="F85" s="99"/>
      <c r="G85" s="141">
        <f>IF(ISNA(VLOOKUP(F85,Fahrer!$F$6:$G$25,2,0)),0,VLOOKUP(F85,Fahrer!$F$6:$G$25,2,0))</f>
        <v>0</v>
      </c>
      <c r="H85" s="142">
        <f t="shared" si="44"/>
        <v>0</v>
      </c>
      <c r="I85" s="98"/>
      <c r="J85" s="99"/>
      <c r="K85" s="99"/>
      <c r="L85" s="141">
        <f>IF(ISNA(VLOOKUP(K85,Fahrer!$F$6:$G$25,2,0)),0,VLOOKUP(K85,Fahrer!$F$6:$G$25,2,0))</f>
        <v>0</v>
      </c>
      <c r="M85" s="142">
        <f t="shared" si="45"/>
        <v>0</v>
      </c>
      <c r="N85" s="98"/>
      <c r="O85" s="99"/>
      <c r="P85" s="99"/>
      <c r="Q85" s="141">
        <f>IF(ISNA(VLOOKUP(P85,Fahrer!$F$6:$G$25,2,0)),0,VLOOKUP(P85,Fahrer!$F$6:$G$25,2,0))</f>
        <v>0</v>
      </c>
      <c r="R85" s="142">
        <f t="shared" si="46"/>
        <v>0</v>
      </c>
      <c r="S85" s="98"/>
      <c r="T85" s="99"/>
      <c r="U85" s="102"/>
      <c r="V85" s="141">
        <f>IF(ISNA(VLOOKUP(U85,Fahrer!$F$6:$G$25,2,0)),0,VLOOKUP(U85,Fahrer!$F$6:$G$25,2,0))</f>
        <v>0</v>
      </c>
      <c r="W85" s="142">
        <f t="shared" si="47"/>
        <v>0</v>
      </c>
      <c r="X85" s="103">
        <f t="shared" si="48"/>
        <v>0</v>
      </c>
      <c r="Y85" s="99">
        <f t="shared" si="49"/>
        <v>0</v>
      </c>
      <c r="Z85" s="102">
        <f t="shared" si="50"/>
        <v>0</v>
      </c>
      <c r="AA85" s="104">
        <f t="shared" si="51"/>
        <v>0</v>
      </c>
      <c r="AB85" s="103"/>
      <c r="AC85" s="143">
        <f t="shared" si="52"/>
        <v>0</v>
      </c>
      <c r="AD85" s="99">
        <f t="shared" si="53"/>
        <v>0</v>
      </c>
      <c r="AE85" s="99">
        <f t="shared" si="54"/>
        <v>0</v>
      </c>
      <c r="AF85" s="784"/>
      <c r="AG85" s="182"/>
    </row>
    <row r="86" spans="1:33" ht="15" hidden="1" customHeight="1" x14ac:dyDescent="0.3">
      <c r="A86" s="121">
        <v>23</v>
      </c>
      <c r="B86" s="122" t="e">
        <f>VLOOKUP(C86,Fahrer!$B$5:$C$165,2,0)</f>
        <v>#N/A</v>
      </c>
      <c r="C86" s="123"/>
      <c r="D86" s="78"/>
      <c r="E86" s="79"/>
      <c r="F86" s="79"/>
      <c r="G86" s="124">
        <f>IF(ISNA(VLOOKUP(F86,Fahrer!$F$6:$G$25,2,0)),0,VLOOKUP(F86,Fahrer!$F$6:$G$25,2,0))</f>
        <v>0</v>
      </c>
      <c r="H86" s="127">
        <f t="shared" si="44"/>
        <v>0</v>
      </c>
      <c r="I86" s="78"/>
      <c r="J86" s="79"/>
      <c r="K86" s="79"/>
      <c r="L86" s="124">
        <f>IF(ISNA(VLOOKUP(K86,Fahrer!$F$6:$G$25,2,0)),0,VLOOKUP(K86,Fahrer!$F$6:$G$25,2,0))</f>
        <v>0</v>
      </c>
      <c r="M86" s="125">
        <f t="shared" si="45"/>
        <v>0</v>
      </c>
      <c r="N86" s="78"/>
      <c r="O86" s="79"/>
      <c r="P86" s="79"/>
      <c r="Q86" s="124">
        <f>IF(ISNA(VLOOKUP(P86,Fahrer!$F$6:$G$25,2,0)),0,VLOOKUP(P86,Fahrer!$F$6:$G$25,2,0))</f>
        <v>0</v>
      </c>
      <c r="R86" s="125">
        <f t="shared" si="46"/>
        <v>0</v>
      </c>
      <c r="S86" s="78"/>
      <c r="T86" s="79"/>
      <c r="U86" s="82"/>
      <c r="V86" s="124">
        <f>IF(ISNA(VLOOKUP(U86,Fahrer!$F$6:$G$25,2,0)),0,VLOOKUP(U86,Fahrer!$F$6:$G$25,2,0))</f>
        <v>0</v>
      </c>
      <c r="W86" s="125">
        <f t="shared" si="47"/>
        <v>0</v>
      </c>
      <c r="X86" s="128">
        <f t="shared" si="48"/>
        <v>0</v>
      </c>
      <c r="Y86" s="129">
        <f t="shared" si="49"/>
        <v>0</v>
      </c>
      <c r="Z86" s="124">
        <f t="shared" si="50"/>
        <v>0</v>
      </c>
      <c r="AA86" s="130">
        <f t="shared" si="51"/>
        <v>0</v>
      </c>
      <c r="AB86" s="128"/>
      <c r="AC86" s="126">
        <f t="shared" si="52"/>
        <v>0</v>
      </c>
      <c r="AD86" s="79">
        <f t="shared" si="53"/>
        <v>0</v>
      </c>
      <c r="AE86" s="79">
        <f t="shared" si="54"/>
        <v>0</v>
      </c>
      <c r="AF86" s="784"/>
      <c r="AG86" s="182"/>
    </row>
    <row r="87" spans="1:33" ht="15" hidden="1" customHeight="1" x14ac:dyDescent="0.3">
      <c r="A87" s="61">
        <v>24</v>
      </c>
      <c r="B87" s="140" t="e">
        <f>VLOOKUP(C87,Fahrer!$B$5:$C$165,2,0)</f>
        <v>#N/A</v>
      </c>
      <c r="C87" s="97"/>
      <c r="D87" s="98"/>
      <c r="E87" s="99"/>
      <c r="F87" s="99"/>
      <c r="G87" s="141">
        <f>IF(ISNA(VLOOKUP(F87,Fahrer!$F$6:$G$25,2,0)),0,VLOOKUP(F87,Fahrer!$F$6:$G$25,2,0))</f>
        <v>0</v>
      </c>
      <c r="H87" s="142">
        <f t="shared" si="44"/>
        <v>0</v>
      </c>
      <c r="I87" s="98"/>
      <c r="J87" s="99"/>
      <c r="K87" s="99"/>
      <c r="L87" s="141">
        <f>IF(ISNA(VLOOKUP(K87,Fahrer!$F$6:$G$25,2,0)),0,VLOOKUP(K87,Fahrer!$F$6:$G$25,2,0))</f>
        <v>0</v>
      </c>
      <c r="M87" s="142">
        <f t="shared" si="45"/>
        <v>0</v>
      </c>
      <c r="N87" s="98"/>
      <c r="O87" s="99"/>
      <c r="P87" s="99"/>
      <c r="Q87" s="141">
        <f>IF(ISNA(VLOOKUP(P87,Fahrer!$F$6:$G$25,2,0)),0,VLOOKUP(P87,Fahrer!$F$6:$G$25,2,0))</f>
        <v>0</v>
      </c>
      <c r="R87" s="142">
        <f t="shared" si="46"/>
        <v>0</v>
      </c>
      <c r="S87" s="98"/>
      <c r="T87" s="99"/>
      <c r="U87" s="102"/>
      <c r="V87" s="141">
        <f>IF(ISNA(VLOOKUP(U87,Fahrer!$F$6:$G$25,2,0)),0,VLOOKUP(U87,Fahrer!$F$6:$G$25,2,0))</f>
        <v>0</v>
      </c>
      <c r="W87" s="142">
        <f t="shared" si="47"/>
        <v>0</v>
      </c>
      <c r="X87" s="103">
        <f t="shared" si="48"/>
        <v>0</v>
      </c>
      <c r="Y87" s="99">
        <f t="shared" si="49"/>
        <v>0</v>
      </c>
      <c r="Z87" s="102">
        <f t="shared" si="50"/>
        <v>0</v>
      </c>
      <c r="AA87" s="104">
        <f t="shared" si="51"/>
        <v>0</v>
      </c>
      <c r="AB87" s="103"/>
      <c r="AC87" s="143">
        <f t="shared" si="52"/>
        <v>0</v>
      </c>
      <c r="AD87" s="99">
        <f t="shared" si="53"/>
        <v>0</v>
      </c>
      <c r="AE87" s="99">
        <f t="shared" si="54"/>
        <v>0</v>
      </c>
      <c r="AF87" s="784"/>
      <c r="AG87" s="182"/>
    </row>
    <row r="88" spans="1:33" ht="15" hidden="1" customHeight="1" x14ac:dyDescent="0.3">
      <c r="A88" s="121">
        <v>25</v>
      </c>
      <c r="B88" s="122" t="e">
        <f>VLOOKUP(C88,Fahrer!$B$5:$C$165,2,0)</f>
        <v>#N/A</v>
      </c>
      <c r="C88" s="123"/>
      <c r="D88" s="78"/>
      <c r="E88" s="79"/>
      <c r="F88" s="79"/>
      <c r="G88" s="124">
        <f>IF(ISNA(VLOOKUP(F88,Fahrer!$F$6:$G$25,2,0)),0,VLOOKUP(F88,Fahrer!$F$6:$G$25,2,0))</f>
        <v>0</v>
      </c>
      <c r="H88" s="127">
        <f t="shared" si="44"/>
        <v>0</v>
      </c>
      <c r="I88" s="78"/>
      <c r="J88" s="79"/>
      <c r="K88" s="79"/>
      <c r="L88" s="124">
        <f>IF(ISNA(VLOOKUP(K88,Fahrer!$F$6:$G$25,2,0)),0,VLOOKUP(K88,Fahrer!$F$6:$G$25,2,0))</f>
        <v>0</v>
      </c>
      <c r="M88" s="125">
        <f t="shared" si="45"/>
        <v>0</v>
      </c>
      <c r="N88" s="78"/>
      <c r="O88" s="79"/>
      <c r="P88" s="79"/>
      <c r="Q88" s="124">
        <f>IF(ISNA(VLOOKUP(P88,Fahrer!$F$6:$G$25,2,0)),0,VLOOKUP(P88,Fahrer!$F$6:$G$25,2,0))</f>
        <v>0</v>
      </c>
      <c r="R88" s="125">
        <f t="shared" si="46"/>
        <v>0</v>
      </c>
      <c r="S88" s="78"/>
      <c r="T88" s="79"/>
      <c r="U88" s="82"/>
      <c r="V88" s="124">
        <f>IF(ISNA(VLOOKUP(U88,Fahrer!$F$6:$G$25,2,0)),0,VLOOKUP(U88,Fahrer!$F$6:$G$25,2,0))</f>
        <v>0</v>
      </c>
      <c r="W88" s="125">
        <f t="shared" si="47"/>
        <v>0</v>
      </c>
      <c r="X88" s="128">
        <f t="shared" si="48"/>
        <v>0</v>
      </c>
      <c r="Y88" s="129">
        <f t="shared" si="49"/>
        <v>0</v>
      </c>
      <c r="Z88" s="124">
        <f t="shared" si="50"/>
        <v>0</v>
      </c>
      <c r="AA88" s="130">
        <f t="shared" si="51"/>
        <v>0</v>
      </c>
      <c r="AB88" s="128"/>
      <c r="AC88" s="126">
        <f t="shared" si="52"/>
        <v>0</v>
      </c>
      <c r="AD88" s="79">
        <f t="shared" si="53"/>
        <v>0</v>
      </c>
      <c r="AE88" s="79">
        <f t="shared" si="54"/>
        <v>0</v>
      </c>
      <c r="AF88" s="784"/>
      <c r="AG88" s="182"/>
    </row>
    <row r="89" spans="1:33" ht="15" hidden="1" customHeight="1" x14ac:dyDescent="0.3">
      <c r="A89" s="61">
        <v>26</v>
      </c>
      <c r="B89" s="140" t="e">
        <f>VLOOKUP(C89,Fahrer!$B$5:$C$165,2,0)</f>
        <v>#N/A</v>
      </c>
      <c r="C89" s="97"/>
      <c r="D89" s="98"/>
      <c r="E89" s="99"/>
      <c r="F89" s="99"/>
      <c r="G89" s="141">
        <f>IF(ISNA(VLOOKUP(F89,Fahrer!$F$6:$G$25,2,0)),0,VLOOKUP(F89,Fahrer!$F$6:$G$25,2,0))</f>
        <v>0</v>
      </c>
      <c r="H89" s="142">
        <f t="shared" si="44"/>
        <v>0</v>
      </c>
      <c r="I89" s="98"/>
      <c r="J89" s="99"/>
      <c r="K89" s="99"/>
      <c r="L89" s="141">
        <f>IF(ISNA(VLOOKUP(K89,Fahrer!$F$6:$G$25,2,0)),0,VLOOKUP(K89,Fahrer!$F$6:$G$25,2,0))</f>
        <v>0</v>
      </c>
      <c r="M89" s="142">
        <f t="shared" si="45"/>
        <v>0</v>
      </c>
      <c r="N89" s="98"/>
      <c r="O89" s="99"/>
      <c r="P89" s="99"/>
      <c r="Q89" s="141">
        <f>IF(ISNA(VLOOKUP(P89,Fahrer!$F$6:$G$25,2,0)),0,VLOOKUP(P89,Fahrer!$F$6:$G$25,2,0))</f>
        <v>0</v>
      </c>
      <c r="R89" s="142">
        <f t="shared" si="46"/>
        <v>0</v>
      </c>
      <c r="S89" s="98"/>
      <c r="T89" s="99"/>
      <c r="U89" s="102"/>
      <c r="V89" s="141">
        <f>IF(ISNA(VLOOKUP(U89,Fahrer!$F$6:$G$25,2,0)),0,VLOOKUP(U89,Fahrer!$F$6:$G$25,2,0))</f>
        <v>0</v>
      </c>
      <c r="W89" s="142">
        <f t="shared" si="47"/>
        <v>0</v>
      </c>
      <c r="X89" s="103">
        <f t="shared" si="48"/>
        <v>0</v>
      </c>
      <c r="Y89" s="99">
        <f t="shared" si="49"/>
        <v>0</v>
      </c>
      <c r="Z89" s="102">
        <f t="shared" si="50"/>
        <v>0</v>
      </c>
      <c r="AA89" s="104">
        <f t="shared" si="51"/>
        <v>0</v>
      </c>
      <c r="AB89" s="103"/>
      <c r="AC89" s="143">
        <f t="shared" si="52"/>
        <v>0</v>
      </c>
      <c r="AD89" s="99">
        <f t="shared" si="53"/>
        <v>0</v>
      </c>
      <c r="AE89" s="99">
        <f t="shared" si="54"/>
        <v>0</v>
      </c>
      <c r="AF89" s="784"/>
      <c r="AG89" s="182"/>
    </row>
    <row r="90" spans="1:33" ht="15" hidden="1" customHeight="1" x14ac:dyDescent="0.3">
      <c r="A90" s="121">
        <v>27</v>
      </c>
      <c r="B90" s="122" t="e">
        <f>VLOOKUP(C90,Fahrer!$B$5:$C$165,2,0)</f>
        <v>#N/A</v>
      </c>
      <c r="C90" s="123"/>
      <c r="D90" s="78"/>
      <c r="E90" s="79"/>
      <c r="F90" s="79"/>
      <c r="G90" s="124">
        <f>IF(ISNA(VLOOKUP(F90,Fahrer!$F$6:$G$25,2,0)),0,VLOOKUP(F90,Fahrer!$F$6:$G$25,2,0))</f>
        <v>0</v>
      </c>
      <c r="H90" s="127">
        <f t="shared" si="44"/>
        <v>0</v>
      </c>
      <c r="I90" s="78"/>
      <c r="J90" s="79"/>
      <c r="K90" s="79"/>
      <c r="L90" s="124">
        <f>IF(ISNA(VLOOKUP(K90,Fahrer!$F$6:$G$25,2,0)),0,VLOOKUP(K90,Fahrer!$F$6:$G$25,2,0))</f>
        <v>0</v>
      </c>
      <c r="M90" s="125">
        <f t="shared" si="45"/>
        <v>0</v>
      </c>
      <c r="N90" s="78"/>
      <c r="O90" s="79"/>
      <c r="P90" s="79"/>
      <c r="Q90" s="124">
        <f>IF(ISNA(VLOOKUP(P90,Fahrer!$F$6:$G$25,2,0)),0,VLOOKUP(P90,Fahrer!$F$6:$G$25,2,0))</f>
        <v>0</v>
      </c>
      <c r="R90" s="125">
        <f t="shared" si="46"/>
        <v>0</v>
      </c>
      <c r="S90" s="78"/>
      <c r="T90" s="79"/>
      <c r="U90" s="82"/>
      <c r="V90" s="124">
        <f>IF(ISNA(VLOOKUP(U90,Fahrer!$F$6:$G$25,2,0)),0,VLOOKUP(U90,Fahrer!$F$6:$G$25,2,0))</f>
        <v>0</v>
      </c>
      <c r="W90" s="125">
        <f t="shared" si="47"/>
        <v>0</v>
      </c>
      <c r="X90" s="128">
        <f t="shared" si="48"/>
        <v>0</v>
      </c>
      <c r="Y90" s="129">
        <f t="shared" si="49"/>
        <v>0</v>
      </c>
      <c r="Z90" s="124">
        <f t="shared" si="50"/>
        <v>0</v>
      </c>
      <c r="AA90" s="130">
        <f t="shared" si="51"/>
        <v>0</v>
      </c>
      <c r="AB90" s="128"/>
      <c r="AC90" s="126">
        <f t="shared" si="52"/>
        <v>0</v>
      </c>
      <c r="AD90" s="79">
        <f t="shared" si="53"/>
        <v>0</v>
      </c>
      <c r="AE90" s="79">
        <f t="shared" si="54"/>
        <v>0</v>
      </c>
      <c r="AF90" s="784"/>
      <c r="AG90" s="182"/>
    </row>
    <row r="91" spans="1:33" ht="15" hidden="1" customHeight="1" x14ac:dyDescent="0.3">
      <c r="A91" s="61">
        <v>28</v>
      </c>
      <c r="B91" s="140" t="e">
        <f>VLOOKUP(C91,Fahrer!$B$5:$C$165,2,0)</f>
        <v>#N/A</v>
      </c>
      <c r="C91" s="97"/>
      <c r="D91" s="98"/>
      <c r="E91" s="99"/>
      <c r="F91" s="99"/>
      <c r="G91" s="141">
        <f>IF(ISNA(VLOOKUP(F91,Fahrer!$F$6:$G$25,2,0)),0,VLOOKUP(F91,Fahrer!$F$6:$G$25,2,0))</f>
        <v>0</v>
      </c>
      <c r="H91" s="142">
        <f t="shared" si="44"/>
        <v>0</v>
      </c>
      <c r="I91" s="98"/>
      <c r="J91" s="99"/>
      <c r="K91" s="99"/>
      <c r="L91" s="141">
        <f>IF(ISNA(VLOOKUP(K91,Fahrer!$F$6:$G$25,2,0)),0,VLOOKUP(K91,Fahrer!$F$6:$G$25,2,0))</f>
        <v>0</v>
      </c>
      <c r="M91" s="142">
        <f t="shared" si="45"/>
        <v>0</v>
      </c>
      <c r="N91" s="98"/>
      <c r="O91" s="99"/>
      <c r="P91" s="99"/>
      <c r="Q91" s="141">
        <f>IF(ISNA(VLOOKUP(P91,Fahrer!$F$6:$G$25,2,0)),0,VLOOKUP(P91,Fahrer!$F$6:$G$25,2,0))</f>
        <v>0</v>
      </c>
      <c r="R91" s="142">
        <f t="shared" si="46"/>
        <v>0</v>
      </c>
      <c r="S91" s="98"/>
      <c r="T91" s="99"/>
      <c r="U91" s="102"/>
      <c r="V91" s="141">
        <f>IF(ISNA(VLOOKUP(U91,Fahrer!$F$6:$G$25,2,0)),0,VLOOKUP(U91,Fahrer!$F$6:$G$25,2,0))</f>
        <v>0</v>
      </c>
      <c r="W91" s="142">
        <f t="shared" si="47"/>
        <v>0</v>
      </c>
      <c r="X91" s="103">
        <f t="shared" si="48"/>
        <v>0</v>
      </c>
      <c r="Y91" s="99">
        <f t="shared" si="49"/>
        <v>0</v>
      </c>
      <c r="Z91" s="102">
        <f t="shared" si="50"/>
        <v>0</v>
      </c>
      <c r="AA91" s="104">
        <f t="shared" si="51"/>
        <v>0</v>
      </c>
      <c r="AB91" s="103"/>
      <c r="AC91" s="143">
        <f t="shared" si="52"/>
        <v>0</v>
      </c>
      <c r="AD91" s="99">
        <f t="shared" si="53"/>
        <v>0</v>
      </c>
      <c r="AE91" s="99">
        <f t="shared" si="54"/>
        <v>0</v>
      </c>
      <c r="AF91" s="784"/>
      <c r="AG91" s="182"/>
    </row>
    <row r="92" spans="1:33" ht="15" hidden="1" customHeight="1" x14ac:dyDescent="0.3">
      <c r="A92" s="121">
        <v>29</v>
      </c>
      <c r="B92" s="122" t="e">
        <f>VLOOKUP(C92,Fahrer!$B$5:$C$165,2,0)</f>
        <v>#N/A</v>
      </c>
      <c r="C92" s="123"/>
      <c r="D92" s="78"/>
      <c r="E92" s="79"/>
      <c r="F92" s="79"/>
      <c r="G92" s="124">
        <f>IF(ISNA(VLOOKUP(F92,Fahrer!$F$6:$G$25,2,0)),0,VLOOKUP(F92,Fahrer!$F$6:$G$25,2,0))</f>
        <v>0</v>
      </c>
      <c r="H92" s="127">
        <f t="shared" si="44"/>
        <v>0</v>
      </c>
      <c r="I92" s="78"/>
      <c r="J92" s="79"/>
      <c r="K92" s="79"/>
      <c r="L92" s="124">
        <f>IF(ISNA(VLOOKUP(K92,Fahrer!$F$6:$G$25,2,0)),0,VLOOKUP(K92,Fahrer!$F$6:$G$25,2,0))</f>
        <v>0</v>
      </c>
      <c r="M92" s="125">
        <f t="shared" si="45"/>
        <v>0</v>
      </c>
      <c r="N92" s="78"/>
      <c r="O92" s="79"/>
      <c r="P92" s="79"/>
      <c r="Q92" s="124">
        <f>IF(ISNA(VLOOKUP(P92,Fahrer!$F$6:$G$25,2,0)),0,VLOOKUP(P92,Fahrer!$F$6:$G$25,2,0))</f>
        <v>0</v>
      </c>
      <c r="R92" s="125">
        <f t="shared" si="46"/>
        <v>0</v>
      </c>
      <c r="S92" s="78"/>
      <c r="T92" s="79"/>
      <c r="U92" s="82"/>
      <c r="V92" s="124">
        <f>IF(ISNA(VLOOKUP(U92,Fahrer!$F$6:$G$25,2,0)),0,VLOOKUP(U92,Fahrer!$F$6:$G$25,2,0))</f>
        <v>0</v>
      </c>
      <c r="W92" s="125">
        <f t="shared" si="47"/>
        <v>0</v>
      </c>
      <c r="X92" s="128">
        <f t="shared" si="48"/>
        <v>0</v>
      </c>
      <c r="Y92" s="129">
        <f t="shared" si="49"/>
        <v>0</v>
      </c>
      <c r="Z92" s="124">
        <f t="shared" si="50"/>
        <v>0</v>
      </c>
      <c r="AA92" s="130">
        <f t="shared" si="51"/>
        <v>0</v>
      </c>
      <c r="AB92" s="128"/>
      <c r="AC92" s="126">
        <f t="shared" si="52"/>
        <v>0</v>
      </c>
      <c r="AD92" s="79">
        <f t="shared" si="53"/>
        <v>0</v>
      </c>
      <c r="AE92" s="79">
        <f t="shared" si="54"/>
        <v>0</v>
      </c>
      <c r="AF92" s="784"/>
      <c r="AG92" s="182"/>
    </row>
    <row r="93" spans="1:33" ht="15" hidden="1" customHeight="1" x14ac:dyDescent="0.3">
      <c r="A93" s="61">
        <v>30</v>
      </c>
      <c r="B93" s="140" t="e">
        <f>VLOOKUP(C93,Fahrer!$B$5:$C$165,2,0)</f>
        <v>#N/A</v>
      </c>
      <c r="C93" s="97"/>
      <c r="D93" s="98"/>
      <c r="E93" s="99"/>
      <c r="F93" s="99"/>
      <c r="G93" s="141">
        <f>IF(ISNA(VLOOKUP(F93,Fahrer!$F$6:$G$25,2,0)),0,VLOOKUP(F93,Fahrer!$F$6:$G$25,2,0))</f>
        <v>0</v>
      </c>
      <c r="H93" s="142">
        <f t="shared" si="44"/>
        <v>0</v>
      </c>
      <c r="I93" s="98"/>
      <c r="J93" s="99"/>
      <c r="K93" s="99"/>
      <c r="L93" s="141">
        <f>IF(ISNA(VLOOKUP(K93,Fahrer!$F$6:$G$25,2,0)),0,VLOOKUP(K93,Fahrer!$F$6:$G$25,2,0))</f>
        <v>0</v>
      </c>
      <c r="M93" s="142">
        <f t="shared" si="45"/>
        <v>0</v>
      </c>
      <c r="N93" s="98"/>
      <c r="O93" s="99"/>
      <c r="P93" s="99"/>
      <c r="Q93" s="141">
        <f>IF(ISNA(VLOOKUP(P93,Fahrer!$F$6:$G$25,2,0)),0,VLOOKUP(P93,Fahrer!$F$6:$G$25,2,0))</f>
        <v>0</v>
      </c>
      <c r="R93" s="142">
        <f t="shared" si="46"/>
        <v>0</v>
      </c>
      <c r="S93" s="98"/>
      <c r="T93" s="99"/>
      <c r="U93" s="102"/>
      <c r="V93" s="141">
        <f>IF(ISNA(VLOOKUP(U93,Fahrer!$F$6:$G$25,2,0)),0,VLOOKUP(U93,Fahrer!$F$6:$G$25,2,0))</f>
        <v>0</v>
      </c>
      <c r="W93" s="142">
        <f t="shared" si="47"/>
        <v>0</v>
      </c>
      <c r="X93" s="103">
        <f t="shared" si="48"/>
        <v>0</v>
      </c>
      <c r="Y93" s="99">
        <f t="shared" si="49"/>
        <v>0</v>
      </c>
      <c r="Z93" s="102">
        <f t="shared" si="50"/>
        <v>0</v>
      </c>
      <c r="AA93" s="104">
        <f t="shared" si="51"/>
        <v>0</v>
      </c>
      <c r="AB93" s="103"/>
      <c r="AC93" s="143">
        <f t="shared" si="52"/>
        <v>0</v>
      </c>
      <c r="AD93" s="99">
        <f t="shared" si="53"/>
        <v>0</v>
      </c>
      <c r="AE93" s="99">
        <f t="shared" si="54"/>
        <v>0</v>
      </c>
      <c r="AF93" s="784"/>
      <c r="AG93" s="182"/>
    </row>
    <row r="94" spans="1:33" ht="13.2" x14ac:dyDescent="0.25">
      <c r="A94" s="783"/>
      <c r="B94" s="783"/>
      <c r="C94" s="783"/>
      <c r="D94" s="783"/>
      <c r="E94" s="783"/>
      <c r="F94" s="783"/>
      <c r="G94" s="783"/>
      <c r="H94" s="783"/>
      <c r="I94" s="783"/>
      <c r="J94" s="783"/>
      <c r="K94" s="783"/>
      <c r="L94" s="783"/>
      <c r="M94" s="783"/>
      <c r="N94" s="783"/>
      <c r="O94" s="783"/>
      <c r="P94" s="783"/>
      <c r="Q94" s="783"/>
      <c r="R94" s="783"/>
      <c r="S94" s="783"/>
      <c r="T94" s="783"/>
      <c r="U94" s="783"/>
      <c r="V94" s="783"/>
      <c r="W94" s="783"/>
      <c r="X94" s="783"/>
      <c r="Y94" s="783"/>
      <c r="Z94" s="783"/>
      <c r="AA94" s="783"/>
      <c r="AB94" s="783"/>
      <c r="AC94" s="783"/>
      <c r="AD94" s="783"/>
      <c r="AE94" s="783"/>
      <c r="AF94" s="783"/>
      <c r="AG94" s="182"/>
    </row>
    <row r="95" spans="1:33" ht="13.2" x14ac:dyDescent="0.25">
      <c r="A95" s="783"/>
      <c r="B95" s="783"/>
      <c r="C95" s="783"/>
      <c r="D95" s="783"/>
      <c r="E95" s="783"/>
      <c r="F95" s="783"/>
      <c r="G95" s="783"/>
      <c r="H95" s="783"/>
      <c r="I95" s="783"/>
      <c r="J95" s="783"/>
      <c r="K95" s="783"/>
      <c r="L95" s="783"/>
      <c r="M95" s="783"/>
      <c r="N95" s="783"/>
      <c r="O95" s="783"/>
      <c r="P95" s="783"/>
      <c r="Q95" s="783"/>
      <c r="R95" s="783"/>
      <c r="S95" s="783"/>
      <c r="T95" s="783"/>
      <c r="U95" s="783"/>
      <c r="V95" s="783"/>
      <c r="W95" s="783"/>
      <c r="X95" s="783"/>
      <c r="Y95" s="783"/>
      <c r="Z95" s="783"/>
      <c r="AA95" s="783"/>
      <c r="AB95" s="783"/>
      <c r="AC95" s="783"/>
      <c r="AD95" s="783"/>
      <c r="AE95" s="783"/>
      <c r="AF95" s="783"/>
    </row>
  </sheetData>
  <sheetProtection selectLockedCells="1" selectUnlockedCells="1"/>
  <sortState xmlns:xlrd2="http://schemas.microsoft.com/office/spreadsheetml/2017/richdata2" ref="B30:AE50">
    <sortCondition descending="1" ref="AE30:AE50"/>
  </sortState>
  <mergeCells count="16">
    <mergeCell ref="A94:AF95"/>
    <mergeCell ref="AF1:AF93"/>
    <mergeCell ref="D4:H4"/>
    <mergeCell ref="I4:M4"/>
    <mergeCell ref="N4:R4"/>
    <mergeCell ref="S4:W4"/>
    <mergeCell ref="B26:AE27"/>
    <mergeCell ref="D28:H28"/>
    <mergeCell ref="I28:M28"/>
    <mergeCell ref="N28:R28"/>
    <mergeCell ref="S28:W28"/>
    <mergeCell ref="B60:AE61"/>
    <mergeCell ref="D62:H62"/>
    <mergeCell ref="I62:M62"/>
    <mergeCell ref="N62:R62"/>
    <mergeCell ref="S62:W62"/>
  </mergeCells>
  <pageMargins left="0.39374999999999999" right="0.39374999999999999" top="0.39374999999999999" bottom="0.39374999999999999" header="0.51180555555555551" footer="0.51180555555555551"/>
  <pageSetup paperSize="9" scale="75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0388E34493E44182B9D8681E2EACE4" ma:contentTypeVersion="2" ma:contentTypeDescription="Create a new document." ma:contentTypeScope="" ma:versionID="6db40b06c326d36fe6b4acd192e7a3f9">
  <xsd:schema xmlns:xsd="http://www.w3.org/2001/XMLSchema" xmlns:xs="http://www.w3.org/2001/XMLSchema" xmlns:p="http://schemas.microsoft.com/office/2006/metadata/properties" xmlns:ns3="4bd132e9-690f-4532-8b12-083ac73adca2" targetNamespace="http://schemas.microsoft.com/office/2006/metadata/properties" ma:root="true" ma:fieldsID="a76f34a5cb64cca18b673205fe0d1440" ns3:_="">
    <xsd:import namespace="4bd132e9-690f-4532-8b12-083ac73adc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d132e9-690f-4532-8b12-083ac73adc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88F686-6320-4466-982C-74310502ED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d132e9-690f-4532-8b12-083ac73adc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F84B6E-A8CD-4D71-8BF0-DBCBEB2C41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2C97B0-A8CE-4E32-ABCC-083E1B44BD4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bd132e9-690f-4532-8b12-083ac73adca2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Gesamt</vt:lpstr>
      <vt:lpstr>Fahrer</vt:lpstr>
      <vt:lpstr>Rennen 8</vt:lpstr>
      <vt:lpstr>Rennen 7</vt:lpstr>
      <vt:lpstr>Rennen 6</vt:lpstr>
      <vt:lpstr>Rennen 5</vt:lpstr>
      <vt:lpstr>Rennen 4</vt:lpstr>
      <vt:lpstr>Rennen 3</vt:lpstr>
      <vt:lpstr>Rennen 2</vt:lpstr>
      <vt:lpstr>Rennen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Glaue, Carsten-Bernhard</cp:lastModifiedBy>
  <cp:lastPrinted>2020-10-28T07:36:33Z</cp:lastPrinted>
  <dcterms:created xsi:type="dcterms:W3CDTF">2018-06-17T09:29:25Z</dcterms:created>
  <dcterms:modified xsi:type="dcterms:W3CDTF">2020-11-09T10:59:36Z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112e00b9-34e2-4b26-a577-af1fd0f9f7ee_Enabled">
    <vt:lpwstr>True</vt:lpwstr>
  </property>
  <property fmtid="{D5CDD505-2E9C-101B-9397-08002B2CF9AE}" pid="4" name="MSIP_Label_112e00b9-34e2-4b26-a577-af1fd0f9f7ee_SiteId">
    <vt:lpwstr>33440fc6-b7c7-412c-bb73-0e70b0198d5a</vt:lpwstr>
  </property>
  <property fmtid="{D5CDD505-2E9C-101B-9397-08002B2CF9AE}" pid="5" name="MSIP_Label_112e00b9-34e2-4b26-a577-af1fd0f9f7ee_Owner">
    <vt:lpwstr>carsten-bernhard.glaue@atos.net</vt:lpwstr>
  </property>
  <property fmtid="{D5CDD505-2E9C-101B-9397-08002B2CF9AE}" pid="6" name="MSIP_Label_112e00b9-34e2-4b26-a577-af1fd0f9f7ee_SetDate">
    <vt:lpwstr>2020-03-06T12:36:10.6661446Z</vt:lpwstr>
  </property>
  <property fmtid="{D5CDD505-2E9C-101B-9397-08002B2CF9AE}" pid="7" name="MSIP_Label_112e00b9-34e2-4b26-a577-af1fd0f9f7ee_Name">
    <vt:lpwstr>Atos For Internal Use</vt:lpwstr>
  </property>
  <property fmtid="{D5CDD505-2E9C-101B-9397-08002B2CF9AE}" pid="8" name="MSIP_Label_112e00b9-34e2-4b26-a577-af1fd0f9f7ee_Application">
    <vt:lpwstr>Microsoft Azure Information Protection</vt:lpwstr>
  </property>
  <property fmtid="{D5CDD505-2E9C-101B-9397-08002B2CF9AE}" pid="9" name="MSIP_Label_112e00b9-34e2-4b26-a577-af1fd0f9f7ee_ActionId">
    <vt:lpwstr>4506511f-483c-42c6-aa2f-d35ac6b98ddd</vt:lpwstr>
  </property>
  <property fmtid="{D5CDD505-2E9C-101B-9397-08002B2CF9AE}" pid="10" name="MSIP_Label_112e00b9-34e2-4b26-a577-af1fd0f9f7ee_Extended_MSFT_Method">
    <vt:lpwstr>Automatic</vt:lpwstr>
  </property>
  <property fmtid="{D5CDD505-2E9C-101B-9397-08002B2CF9AE}" pid="11" name="MSIP_Label_e463cba9-5f6c-478d-9329-7b2295e4e8ed_Enabled">
    <vt:lpwstr>True</vt:lpwstr>
  </property>
  <property fmtid="{D5CDD505-2E9C-101B-9397-08002B2CF9AE}" pid="12" name="MSIP_Label_e463cba9-5f6c-478d-9329-7b2295e4e8ed_SiteId">
    <vt:lpwstr>33440fc6-b7c7-412c-bb73-0e70b0198d5a</vt:lpwstr>
  </property>
  <property fmtid="{D5CDD505-2E9C-101B-9397-08002B2CF9AE}" pid="13" name="MSIP_Label_e463cba9-5f6c-478d-9329-7b2295e4e8ed_Owner">
    <vt:lpwstr>carsten-bernhard.glaue@atos.net</vt:lpwstr>
  </property>
  <property fmtid="{D5CDD505-2E9C-101B-9397-08002B2CF9AE}" pid="14" name="MSIP_Label_e463cba9-5f6c-478d-9329-7b2295e4e8ed_SetDate">
    <vt:lpwstr>2020-03-06T12:36:10.6661446Z</vt:lpwstr>
  </property>
  <property fmtid="{D5CDD505-2E9C-101B-9397-08002B2CF9AE}" pid="15" name="MSIP_Label_e463cba9-5f6c-478d-9329-7b2295e4e8ed_Name">
    <vt:lpwstr>Atos For Internal Use - All Employees</vt:lpwstr>
  </property>
  <property fmtid="{D5CDD505-2E9C-101B-9397-08002B2CF9AE}" pid="16" name="MSIP_Label_e463cba9-5f6c-478d-9329-7b2295e4e8ed_Application">
    <vt:lpwstr>Microsoft Azure Information Protection</vt:lpwstr>
  </property>
  <property fmtid="{D5CDD505-2E9C-101B-9397-08002B2CF9AE}" pid="17" name="MSIP_Label_e463cba9-5f6c-478d-9329-7b2295e4e8ed_ActionId">
    <vt:lpwstr>4506511f-483c-42c6-aa2f-d35ac6b98ddd</vt:lpwstr>
  </property>
  <property fmtid="{D5CDD505-2E9C-101B-9397-08002B2CF9AE}" pid="18" name="MSIP_Label_e463cba9-5f6c-478d-9329-7b2295e4e8ed_Parent">
    <vt:lpwstr>112e00b9-34e2-4b26-a577-af1fd0f9f7ee</vt:lpwstr>
  </property>
  <property fmtid="{D5CDD505-2E9C-101B-9397-08002B2CF9AE}" pid="19" name="MSIP_Label_e463cba9-5f6c-478d-9329-7b2295e4e8ed_Extended_MSFT_Method">
    <vt:lpwstr>Automatic</vt:lpwstr>
  </property>
  <property fmtid="{D5CDD505-2E9C-101B-9397-08002B2CF9AE}" pid="20" name="Sensitivity">
    <vt:lpwstr>Atos For Internal Use Atos For Internal Use - All Employees</vt:lpwstr>
  </property>
  <property fmtid="{D5CDD505-2E9C-101B-9397-08002B2CF9AE}" pid="21" name="ContentTypeId">
    <vt:lpwstr>0x0101002B0388E34493E44182B9D8681E2EACE4</vt:lpwstr>
  </property>
</Properties>
</file>